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ink/ink1.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onnellyr01\Desktop\"/>
    </mc:Choice>
  </mc:AlternateContent>
  <workbookProtection workbookAlgorithmName="SHA-512" workbookHashValue="RCit+ui1ypeya8OwdYhA/Y4XFOHrXBNjNVvAbTxmyaUJ0iKCqGsTYaztjb43IchXqd6Rc1pBHBgU72f+MivDCQ==" workbookSaltValue="/DbEUXHJp6wnc5M6tN4yzg==" workbookSpinCount="100000" lockStructure="1"/>
  <bookViews>
    <workbookView xWindow="0" yWindow="0" windowWidth="19200" windowHeight="6470"/>
  </bookViews>
  <sheets>
    <sheet name="Roads &amp; Runways Attributes" sheetId="21" r:id="rId1"/>
    <sheet name=" Roads &amp; Runways G-3 Summary" sheetId="37" r:id="rId2"/>
    <sheet name="Roads &amp; Runways G-3 Breakdown" sheetId="36" r:id="rId3"/>
    <sheet name=" Roads &amp; Runways G-4 Summary" sheetId="34" r:id="rId4"/>
    <sheet name="Roads &amp; Runways G-4 Breakdown" sheetId="33" r:id="rId5"/>
    <sheet name="Backend-attributes_dropdown" sheetId="4" state="hidden" r:id="rId6"/>
    <sheet name="Backend-unique_attributes" sheetId="32" state="hidden" r:id="rId7"/>
    <sheet name="Backend-LVL3_dropdown" sheetId="14" state="hidden" r:id="rId8"/>
    <sheet name="Backend-LVL4_dropdown" sheetId="11" state="hidden" r:id="rId9"/>
  </sheets>
  <externalReferences>
    <externalReference r:id="rId10"/>
  </externalReferences>
  <definedNames>
    <definedName name="_xlnm._FilterDatabase" localSheetId="6" hidden="1">'Backend-unique_attributes'!$F$5:$M$748</definedName>
    <definedName name="aaaaa">'Backend-attributes_dropdown'!$CF$5:$CF$6</definedName>
    <definedName name="AC">'Backend-attributes_dropdown'!$G$4:$G$5</definedName>
    <definedName name="Acquisition_Carbon_emissions">'Backend-LVL3_dropdown'!$I$3:$I$4</definedName>
    <definedName name="Acquisition_Costs">'Backend-LVL3_dropdown'!$A$3:$A$4</definedName>
    <definedName name="ACROME">'Backend-attributes_dropdown'!$F$4:$F$9</definedName>
    <definedName name="ACROME_Carbon_Emissions">'Backend-attributes_dropdown'!$I$4:$I$9</definedName>
    <definedName name="B1.01">'Backend-LVL4_dropdown'!$A$3:$A$8</definedName>
    <definedName name="B1.02">'Backend-LVL4_dropdown'!$B$3:$B$10</definedName>
    <definedName name="B2.01">'Backend-LVL4_dropdown'!$C$3:$C$13</definedName>
    <definedName name="B2.02">'Backend-LVL4_dropdown'!$D$3:$D$5</definedName>
    <definedName name="B2.03">'Backend-LVL4_dropdown'!$E$3:$E$7</definedName>
    <definedName name="B2.04">'Backend-LVL4_dropdown'!$F$3:$F$10</definedName>
    <definedName name="B2.05">'Backend-LVL4_dropdown'!$G$3:$G$29</definedName>
    <definedName name="B2.06">'Backend-LVL4_dropdown'!$H$3:$H$8</definedName>
    <definedName name="B2.07">'Backend-LVL4_dropdown'!$I$3:$I$9</definedName>
    <definedName name="B2.08">'Backend-LVL4_dropdown'!$J$3:$J$16</definedName>
    <definedName name="B2.09">'Backend-LVL4_dropdown'!$K$3:$K$6</definedName>
    <definedName name="B2.1">'Backend-LVL4_dropdown'!$L$3:$L$4</definedName>
    <definedName name="B2.11">'Backend-LVL4_dropdown'!$M$3:$M$4</definedName>
    <definedName name="B2.12">'Backend-LVL4_dropdown'!$N$3:$N$4</definedName>
    <definedName name="B2.13">'Backend-LVL4_dropdown'!$O$3:$O$6</definedName>
    <definedName name="B3.01">'Backend-LVL4_dropdown'!$P$3:$P$13</definedName>
    <definedName name="B3.02">'Backend-LVL4_dropdown'!$Q$3:$Q$5</definedName>
    <definedName name="B3.03">'Backend-LVL4_dropdown'!$R$3:$R$7</definedName>
    <definedName name="B3.04">'Backend-LVL4_dropdown'!$S$3:$S$10</definedName>
    <definedName name="B3.05">'Backend-LVL4_dropdown'!$T$3:$T$28</definedName>
    <definedName name="B3.06">'Backend-LVL4_dropdown'!$U$3:$U$8</definedName>
    <definedName name="B3.07">'Backend-LVL4_dropdown'!$V$3:$V$9</definedName>
    <definedName name="B3.08">'Backend-LVL4_dropdown'!$W$3:$W$15</definedName>
    <definedName name="B3.09">'Backend-LVL4_dropdown'!$X$3:$X$6</definedName>
    <definedName name="B3.10">'Backend-LVL4_dropdown'!$Y$3:$Y$4</definedName>
    <definedName name="B3.11">'Backend-LVL4_dropdown'!$Z$3:$Z$4</definedName>
    <definedName name="B3.12">'Backend-LVL4_dropdown'!$AA$3</definedName>
    <definedName name="B3.13">'Backend-LVL4_dropdown'!$AB$3:$AB$6</definedName>
    <definedName name="B4.01">'Backend-LVL4_dropdown'!$AC$3:$AC$5</definedName>
    <definedName name="B4.02">'Backend-LVL4_dropdown'!$AD$3:$AD$4</definedName>
    <definedName name="B4.03">'Backend-LVL4_dropdown'!$AE$3:$AE$4</definedName>
    <definedName name="B4.04">'Backend-LVL4_dropdown'!$AF$3:$AF$4</definedName>
    <definedName name="B4.05">'Backend-LVL4_dropdown'!$AG$3:$AG$4</definedName>
    <definedName name="B4.06">'Backend-LVL4_dropdown'!$AH$3:$AH$4</definedName>
    <definedName name="B4.07">'Backend-LVL4_dropdown'!$AI$3:$AI$4</definedName>
    <definedName name="B4.08">'Backend-LVL4_dropdown'!$AJ$3:$AJ$4</definedName>
    <definedName name="B5.01">'Backend-LVL4_dropdown'!$AK$3:$AK$13</definedName>
    <definedName name="B5.02">'Backend-LVL4_dropdown'!$AL$3:$AL$5</definedName>
    <definedName name="B5.03">'Backend-LVL4_dropdown'!$AM$3:$AM$7</definedName>
    <definedName name="B5.04">'Backend-LVL4_dropdown'!$AN$3:$AN$10</definedName>
    <definedName name="B5.05">'Backend-LVL4_dropdown'!$AO$3:$AO$28</definedName>
    <definedName name="B5.06">'Backend-LVL4_dropdown'!$AP$3:$AP$8</definedName>
    <definedName name="B5.07">'Backend-LVL4_dropdown'!$AQ$3:$AQ$9</definedName>
    <definedName name="B5.08">'Backend-LVL4_dropdown'!$AR$3:$AR$15</definedName>
    <definedName name="B5.09">'Backend-LVL4_dropdown'!$AS$3:$AS$6</definedName>
    <definedName name="B5.10">'Backend-LVL4_dropdown'!$AT$3:$AT$4</definedName>
    <definedName name="B5.11">'Backend-LVL4_dropdown'!$AU$3:$AU$4</definedName>
    <definedName name="B5.12">'Backend-LVL4_dropdown'!$AV$3</definedName>
    <definedName name="B5.13">'Backend-LVL4_dropdown'!$AW$3:$AW$5</definedName>
    <definedName name="B6.01">'Backend-LVL4_dropdown'!$AX$3:$AX$4</definedName>
    <definedName name="B6.02">'Backend-LVL4_dropdown'!$AY$3:$AY$4</definedName>
    <definedName name="B6.03">'Backend-LVL4_dropdown'!$AZ$3:$AZ$5</definedName>
    <definedName name="B6.04">'Backend-LVL4_dropdown'!$BA$3:$BA$4</definedName>
    <definedName name="B6.05">'Backend-LVL4_dropdown'!$BB$3:$BB$4</definedName>
    <definedName name="B6.06">'Backend-LVL4_dropdown'!$BC$3:$BC$4</definedName>
    <definedName name="B6.07">'Backend-LVL4_dropdown'!$BD$3:$BD$5</definedName>
    <definedName name="base_currency" localSheetId="1">#REF!</definedName>
    <definedName name="base_currency" localSheetId="3">#REF!</definedName>
    <definedName name="base_currency" localSheetId="2">#REF!</definedName>
    <definedName name="base_currency" localSheetId="4">#REF!</definedName>
    <definedName name="base_currency">'Roads &amp; Runways Attributes'!$G$23</definedName>
    <definedName name="base_currency_ISO" localSheetId="1">#REF!</definedName>
    <definedName name="base_currency_ISO" localSheetId="3">#REF!</definedName>
    <definedName name="base_currency_ISO" localSheetId="2">#REF!</definedName>
    <definedName name="base_currency_ISO" localSheetId="4">#REF!</definedName>
    <definedName name="base_currency_ISO">'Roads &amp; Runways Attributes'!$E$23</definedName>
    <definedName name="BG1.01">'Backend-LVL4_dropdown'!$IB$3:$IB$8</definedName>
    <definedName name="BG1.02">'Backend-LVL4_dropdown'!$IC$3:$IC$10</definedName>
    <definedName name="BG2.01">'Backend-LVL4_dropdown'!$ID$3:$ID$14</definedName>
    <definedName name="BG2.02">'Backend-LVL4_dropdown'!$IE$3:$IE$12</definedName>
    <definedName name="BG2.03">'Backend-LVL4_dropdown'!$IF$3:$IF$10</definedName>
    <definedName name="BG2.04">'Backend-LVL4_dropdown'!$IG$3:$IG$12</definedName>
    <definedName name="BG2.05">'Backend-LVL4_dropdown'!$IH$3:$IH$16</definedName>
    <definedName name="BG2.06">'Backend-LVL4_dropdown'!$II$3:$II$7</definedName>
    <definedName name="BG2.07">'Backend-LVL4_dropdown'!$IJ$3:$IJ$7</definedName>
    <definedName name="BG2.08">'Backend-LVL4_dropdown'!$IK$3:$IK$20</definedName>
    <definedName name="BG2.09">'Backend-LVL4_dropdown'!$IL$3:$IL$6</definedName>
    <definedName name="BG2.10">'Backend-LVL4_dropdown'!$IM$3:$IM$4</definedName>
    <definedName name="BG2.11">'Backend-LVL4_dropdown'!$IN$3:$IN$4</definedName>
    <definedName name="BG2.12">'Backend-LVL4_dropdown'!$IO$3:$IO$4</definedName>
    <definedName name="BG2.13">'Backend-LVL4_dropdown'!$IP$3:$IP$6</definedName>
    <definedName name="BG3.01">'Backend-LVL4_dropdown'!$IQ$3:$IQ$14</definedName>
    <definedName name="BG3.02">'Backend-LVL4_dropdown'!$IR$3:$IR$12</definedName>
    <definedName name="BG3.03">'Backend-LVL4_dropdown'!$IS$3:$IS$10</definedName>
    <definedName name="BG3.04">'Backend-LVL4_dropdown'!$IT$3:$IT$12</definedName>
    <definedName name="BG3.05">'Backend-LVL4_dropdown'!$IU$3:$IU$16</definedName>
    <definedName name="BG3.06">'Backend-LVL4_dropdown'!$IV$3:$IV$7</definedName>
    <definedName name="BG3.07">'Backend-LVL4_dropdown'!$IW$3:$IW$7</definedName>
    <definedName name="BG3.08">'Backend-LVL4_dropdown'!$IX$3:$IX$20</definedName>
    <definedName name="BG3.09">'Backend-LVL4_dropdown'!$IY$3:$IY$6</definedName>
    <definedName name="BG3.10">'Backend-LVL4_dropdown'!$IZ$3:$IZ$4</definedName>
    <definedName name="BG3.11">'Backend-LVL4_dropdown'!$JA$3:$JA$4</definedName>
    <definedName name="BG3.12">'Backend-LVL4_dropdown'!$JB$3:$JB$4</definedName>
    <definedName name="BG3.13">'Backend-LVL4_dropdown'!$JC$3:$JC$6</definedName>
    <definedName name="BG4.01">'Backend-LVL4_dropdown'!$JD$3:$JD$5</definedName>
    <definedName name="BG4.02">'Backend-LVL4_dropdown'!$JE$3:$JE$4</definedName>
    <definedName name="BG4.03">'Backend-LVL4_dropdown'!$JF$3:$JF$4</definedName>
    <definedName name="BG4.04">'Backend-LVL4_dropdown'!$JG$3:$JG$4</definedName>
    <definedName name="BG4.05">'Backend-LVL4_dropdown'!$JH$3:$JH$4</definedName>
    <definedName name="BG4.06">'Backend-LVL4_dropdown'!$JI$3:$JI$4</definedName>
    <definedName name="BG4.07">'Backend-LVL4_dropdown'!$JJ$3:$JJ$4</definedName>
    <definedName name="BG4.08">'Backend-LVL4_dropdown'!$JK$3:$JK$4</definedName>
    <definedName name="BG5.01">'Backend-LVL4_dropdown'!$JL$3:$JL$14</definedName>
    <definedName name="BG5.02">'Backend-LVL4_dropdown'!$JM$3:$JM$12</definedName>
    <definedName name="BG5.03">'Backend-LVL4_dropdown'!$JN$3:$JN$10</definedName>
    <definedName name="BG5.04">'Backend-LVL4_dropdown'!$JO$3:$JO$12</definedName>
    <definedName name="BG5.05">'Backend-LVL4_dropdown'!$JP$4:$JP$16</definedName>
    <definedName name="BG5.06">'Backend-LVL4_dropdown'!$JQ$3:$JQ$7</definedName>
    <definedName name="BG5.07">'Backend-LVL4_dropdown'!$JR$3:$JR$7</definedName>
    <definedName name="BG5.08">'Backend-LVL4_dropdown'!$JS$3:$JS$20</definedName>
    <definedName name="BG5.09">'Backend-LVL4_dropdown'!$JT$3:$JT$6</definedName>
    <definedName name="BG5.10">'Backend-LVL4_dropdown'!$JU$3:$JU$4</definedName>
    <definedName name="BG5.11">'Backend-LVL4_dropdown'!$JV$3:$JV$4</definedName>
    <definedName name="BG5.12">'Backend-LVL4_dropdown'!$JW$3:$JW$4</definedName>
    <definedName name="BG5.13">'Backend-LVL4_dropdown'!$JX$3:$JX$6</definedName>
    <definedName name="BG6.01">'Backend-LVL4_dropdown'!$JY$3:$JY$4</definedName>
    <definedName name="BG6.02">'Backend-LVL4_dropdown'!$JZ$3:$JZ$4</definedName>
    <definedName name="BG6.03">'Backend-LVL4_dropdown'!$KA$3:$KA$5</definedName>
    <definedName name="BG6.04">'Backend-LVL4_dropdown'!$KB$3:$KB$4</definedName>
    <definedName name="BG6.05">'Backend-LVL4_dropdown'!$KC$3:$KC$4</definedName>
    <definedName name="BG6.06">'Backend-LVL4_dropdown'!$KD$3:$KD$4</definedName>
    <definedName name="BG6.07">'Backend-LVL4_dropdown'!$KE$3:$KE$5</definedName>
    <definedName name="Bridges_1">'Backend-attributes_dropdown'!$DS$5:$DS$11</definedName>
    <definedName name="Bridges_1.5">'Backend-attributes_dropdown'!$DT$5:$DT$7</definedName>
    <definedName name="Bridges_10">'Backend-attributes_dropdown'!$EC$5:$EC$6</definedName>
    <definedName name="Bridges_11">'Backend-attributes_dropdown'!$ED$5:$ED$6</definedName>
    <definedName name="Bridges_12">'Backend-attributes_dropdown'!$EE$5:$EE$6</definedName>
    <definedName name="Bridges_13">'Backend-attributes_dropdown'!$EF$5:$EF$6</definedName>
    <definedName name="Bridges_14">'Backend-attributes_dropdown'!$EG$5:$EG$6</definedName>
    <definedName name="Bridges_15">'Backend-attributes_dropdown'!$EH$5:$EH$9</definedName>
    <definedName name="Bridges_16">'Backend-attributes_dropdown'!$EI$5:$EI$6</definedName>
    <definedName name="Bridges_2">'Backend-attributes_dropdown'!$DU$5:$DU$6</definedName>
    <definedName name="Bridges_3">'Backend-attributes_dropdown'!$DV$5:$DV$7</definedName>
    <definedName name="Bridges_4">'Backend-attributes_dropdown'!$DW$5:$DW$10</definedName>
    <definedName name="Bridges_5">'Backend-attributes_dropdown'!$DX$5:$DX$7</definedName>
    <definedName name="Bridges_6">'Backend-attributes_dropdown'!$DY$5:$DY$10</definedName>
    <definedName name="Bridges_7">'Backend-attributes_dropdown'!$DZ$5:$DZ$9</definedName>
    <definedName name="Bridges_8">'Backend-attributes_dropdown'!$EA$5:$EA$6</definedName>
    <definedName name="Bridges_9">'Backend-attributes_dropdown'!$EB$5:$EB$8</definedName>
    <definedName name="BT_1" localSheetId="1">#REF!</definedName>
    <definedName name="BT_1" localSheetId="3">#REF!</definedName>
    <definedName name="BT_1" localSheetId="2">#REF!</definedName>
    <definedName name="BT_1" localSheetId="4">#REF!</definedName>
    <definedName name="BT_1">#REF!</definedName>
    <definedName name="building_type">'Backend-attributes_dropdown'!$D$4:$D$22</definedName>
    <definedName name="building_type_code">'Backend-attributes_dropdown'!$E$4:$E$22</definedName>
    <definedName name="buildings_1">'Backend-attributes_dropdown'!$AY$5:$AY$19</definedName>
    <definedName name="buildings_10">'Backend-attributes_dropdown'!$BH$5:$BH$8</definedName>
    <definedName name="buildings_11">'Backend-attributes_dropdown'!$BI$5:$BI$19</definedName>
    <definedName name="buildings_12">'Backend-attributes_dropdown'!$BJ$5:$BJ$7</definedName>
    <definedName name="buildings_13">'Backend-attributes_dropdown'!$BK$5:$BK$7</definedName>
    <definedName name="buildings_14">'Backend-attributes_dropdown'!$BL$5:$BL$7</definedName>
    <definedName name="buildings_15">'Backend-attributes_dropdown'!$BM$5:$BM$8</definedName>
    <definedName name="buildings_16">'Backend-attributes_dropdown'!$BN$5:$BN$8</definedName>
    <definedName name="buildings_17">'Backend-attributes_dropdown'!$BO$5:$BO$6</definedName>
    <definedName name="buildings_18">'Backend-attributes_dropdown'!$BP$5:$BP$8</definedName>
    <definedName name="buildings_19">'Backend-attributes_dropdown'!$BQ$5:$BQ$10</definedName>
    <definedName name="buildings_2">'Backend-attributes_dropdown'!$AZ$5:$AZ$7</definedName>
    <definedName name="buildings_20">'Backend-attributes_dropdown'!$BR$5:$BR$6</definedName>
    <definedName name="buildings_21">'Backend-attributes_dropdown'!$BS$5:$BS$6</definedName>
    <definedName name="buildings_22">'Backend-attributes_dropdown'!$BT$5:$BT$6</definedName>
    <definedName name="buildings_23">'Backend-attributes_dropdown'!$BU$5:$BU$6</definedName>
    <definedName name="buildings_24">'Backend-attributes_dropdown'!$BV$5:$BV$6</definedName>
    <definedName name="buildings_25">'Backend-attributes_dropdown'!$BW$5:$BW$15</definedName>
    <definedName name="buildings_26">'Backend-attributes_dropdown'!$BX$5:$BX$8</definedName>
    <definedName name="buildings_3">'Backend-attributes_dropdown'!$BA$5:$BA$7</definedName>
    <definedName name="buildings_4">'Backend-attributes_dropdown'!$BB$5:$BB$12</definedName>
    <definedName name="buildings_5">'Backend-attributes_dropdown'!$BC$5:$BC$6</definedName>
    <definedName name="buildings_6">'Backend-attributes_dropdown'!$BD$5:$BD$7</definedName>
    <definedName name="buildings_7">'Backend-attributes_dropdown'!$BE$5:$BE$9</definedName>
    <definedName name="buildings_8">'Backend-attributes_dropdown'!$BF$5:$BF$9</definedName>
    <definedName name="buildings_9">'Backend-attributes_dropdown'!$BG$5:$BG$6</definedName>
    <definedName name="buildings_AC" localSheetId="1">#REF!</definedName>
    <definedName name="buildings_AC" localSheetId="3">#REF!</definedName>
    <definedName name="buildings_AC" localSheetId="2">#REF!</definedName>
    <definedName name="buildings_AC" localSheetId="4">#REF!</definedName>
    <definedName name="buildings_AC">#REF!</definedName>
    <definedName name="Buildings_AC_L2" localSheetId="1">#REF!</definedName>
    <definedName name="Buildings_AC_L2" localSheetId="3">#REF!</definedName>
    <definedName name="Buildings_AC_L2" localSheetId="2">#REF!</definedName>
    <definedName name="Buildings_AC_L2" localSheetId="4">#REF!</definedName>
    <definedName name="Buildings_AC_L2">#REF!</definedName>
    <definedName name="Buildings_AC_L3" localSheetId="1">#REF!</definedName>
    <definedName name="Buildings_AC_L3" localSheetId="3">#REF!</definedName>
    <definedName name="Buildings_AC_L3" localSheetId="2">#REF!</definedName>
    <definedName name="Buildings_AC_L3" localSheetId="4">#REF!</definedName>
    <definedName name="Buildings_AC_L3">#REF!</definedName>
    <definedName name="Buildings_AC_L4" localSheetId="1">#REF!</definedName>
    <definedName name="Buildings_AC_L4" localSheetId="3">#REF!</definedName>
    <definedName name="Buildings_AC_L4" localSheetId="2">#REF!</definedName>
    <definedName name="Buildings_AC_L4" localSheetId="4">#REF!</definedName>
    <definedName name="Buildings_AC_L4">#REF!</definedName>
    <definedName name="Buildings_CC" localSheetId="1">#REF!</definedName>
    <definedName name="Buildings_CC" localSheetId="3">#REF!</definedName>
    <definedName name="Buildings_CC" localSheetId="2">#REF!</definedName>
    <definedName name="Buildings_CC" localSheetId="4">#REF!</definedName>
    <definedName name="Buildings_CC">#REF!</definedName>
    <definedName name="Buildings_CC_L2" localSheetId="1">#REF!</definedName>
    <definedName name="Buildings_CC_L2" localSheetId="3">#REF!</definedName>
    <definedName name="Buildings_CC_L2" localSheetId="2">#REF!</definedName>
    <definedName name="Buildings_CC_L2" localSheetId="4">#REF!</definedName>
    <definedName name="Buildings_CC_L2">#REF!</definedName>
    <definedName name="C1.01">'Backend-LVL4_dropdown'!$BF$3:$BF$8</definedName>
    <definedName name="C1.02">'Backend-LVL4_dropdown'!$BG$3:$BG$10</definedName>
    <definedName name="C2.01">'Backend-LVL4_dropdown'!$BH$3:$BH$25</definedName>
    <definedName name="C2.02">'Backend-LVL4_dropdown'!$BI$3:$BI$24</definedName>
    <definedName name="C2.03">'Backend-LVL4_dropdown'!$BJ$3:$BJ$34</definedName>
    <definedName name="C2.04">'Backend-LVL4_dropdown'!$BK$3:$BK$12</definedName>
    <definedName name="C2.05">'Backend-LVL4_dropdown'!$BL$3:$BL$20</definedName>
    <definedName name="C2.06">'Backend-LVL4_dropdown'!$BM$3:$BM$7</definedName>
    <definedName name="C2.07">'Backend-LVL4_dropdown'!$BN$3:$BN$7</definedName>
    <definedName name="C2.08">'Backend-LVL4_dropdown'!$BO$3:$BO$19</definedName>
    <definedName name="C2.09">'Backend-LVL4_dropdown'!$BP$3:$BP$6</definedName>
    <definedName name="C2.10">'Backend-LVL4_dropdown'!$BQ$3:$BQ$4</definedName>
    <definedName name="C2.11">'Backend-LVL4_dropdown'!$BR$3:$BR$4</definedName>
    <definedName name="C2.12">'Backend-LVL4_dropdown'!$BS$3:$BS$4</definedName>
    <definedName name="C2.13">'Backend-LVL4_dropdown'!$BT$3:$BT$6</definedName>
    <definedName name="C3.01">'Backend-LVL4_dropdown'!$BU$3:$BU$25</definedName>
    <definedName name="C3.02">'Backend-LVL4_dropdown'!$BV$3:$BV$23</definedName>
    <definedName name="C3.03">'Backend-LVL4_dropdown'!$BW$3:$BW$42</definedName>
    <definedName name="C3.04">'Backend-LVL4_dropdown'!$BX$3:$BX$12</definedName>
    <definedName name="C3.05">'Backend-LVL4_dropdown'!$BY$3:$BY$20</definedName>
    <definedName name="C3.06">'Backend-LVL4_dropdown'!$BZ$3:$BZ$7</definedName>
    <definedName name="C3.07">'Backend-LVL4_dropdown'!$CA$3:$CA$7</definedName>
    <definedName name="C3.08">'Backend-LVL4_dropdown'!$CB$3:$CB$22</definedName>
    <definedName name="C3.09">'Backend-LVL4_dropdown'!$CC$3:$CC$6</definedName>
    <definedName name="C3.10">'Backend-LVL4_dropdown'!$CD$3:$CD$4</definedName>
    <definedName name="C3.11">'Backend-LVL4_dropdown'!$CE$3:$CE$4</definedName>
    <definedName name="C3.12">'Backend-LVL4_dropdown'!$CF$3:$CF$4</definedName>
    <definedName name="C3.13">'Backend-LVL4_dropdown'!$CG$3:$CG$6</definedName>
    <definedName name="C4.01">'Backend-LVL4_dropdown'!$CH$3:$CH$5</definedName>
    <definedName name="C4.02">'Backend-LVL4_dropdown'!$CI$3:$CI$4</definedName>
    <definedName name="C4.03">'Backend-LVL4_dropdown'!$CJ$3:$CJ$4</definedName>
    <definedName name="C4.04">'Backend-LVL4_dropdown'!$CK$3:$CK$4</definedName>
    <definedName name="C4.05">'Backend-LVL4_dropdown'!$CL$3:$CL$4</definedName>
    <definedName name="C4.06">'Backend-LVL4_dropdown'!$CM$3:$CM$4</definedName>
    <definedName name="C4.07">'Backend-LVL4_dropdown'!$CN$3:$CN$4</definedName>
    <definedName name="C4.08">'Backend-LVL4_dropdown'!$CO$3:$CO$4</definedName>
    <definedName name="C5.01">'Backend-LVL4_dropdown'!$CP$3:$CP$25</definedName>
    <definedName name="C5.02">'Backend-LVL4_dropdown'!$CQ$3:$CQ$25</definedName>
    <definedName name="C5.03">'Backend-LVL4_dropdown'!$CR$3:$CR$36</definedName>
    <definedName name="C5.04">'Backend-LVL4_dropdown'!$CS$3:$CS$12</definedName>
    <definedName name="C5.05">'Backend-LVL4_dropdown'!$CT$3:$CT$20</definedName>
    <definedName name="C5.06">'Backend-LVL4_dropdown'!$CU$3:$CU$7</definedName>
    <definedName name="C5.07">'Backend-LVL4_dropdown'!$CV$3:$CV$7</definedName>
    <definedName name="C5.08">'Backend-LVL4_dropdown'!$CW$3:$CW$15</definedName>
    <definedName name="C5.09">'Backend-LVL4_dropdown'!$CX$3:$CX$6</definedName>
    <definedName name="C5.10">'Backend-LVL4_dropdown'!$CY$3:$CY$4</definedName>
    <definedName name="C5.11">'Backend-LVL4_dropdown'!$CZ$3:$CZ$4</definedName>
    <definedName name="C5.12">'Backend-LVL4_dropdown'!$DA$3:$DA$4</definedName>
    <definedName name="C5.13">'Backend-LVL4_dropdown'!$DB$3:$DB$6</definedName>
    <definedName name="C6.01">'Backend-LVL4_dropdown'!$DC$3:$DC$4</definedName>
    <definedName name="C6.02">'Backend-LVL4_dropdown'!$DD$3:$DD$4</definedName>
    <definedName name="C6.03">'Backend-LVL4_dropdown'!$DE$3:$DE$5</definedName>
    <definedName name="C6.04">'Backend-LVL4_dropdown'!$DF$3:$DF$4</definedName>
    <definedName name="C6.05">'Backend-LVL4_dropdown'!$DG$3:$DG$4</definedName>
    <definedName name="C6.06">'Backend-LVL4_dropdown'!$DH$3:$DH$4</definedName>
    <definedName name="C6.07">'Backend-LVL4_dropdown'!$DI$3:$DI$5</definedName>
    <definedName name="Chemical_Plant_1">'Backend-attributes_dropdown'!$HZ$5:$HZ$6</definedName>
    <definedName name="Chemical_Plant_10">'Backend-attributes_dropdown'!$II$5:$II$6</definedName>
    <definedName name="Chemical_Plant_11">'Backend-attributes_dropdown'!$IJ$5:$IJ$6</definedName>
    <definedName name="Chemical_Plant_12">'Backend-attributes_dropdown'!$IK$5:$IK$9</definedName>
    <definedName name="Chemical_Plant_13">'Backend-attributes_dropdown'!$IL$5</definedName>
    <definedName name="Chemical_Plant_2">'Backend-attributes_dropdown'!$IA$5:$IA$6</definedName>
    <definedName name="Chemical_Plant_3">'Backend-attributes_dropdown'!$IB$5:$IB$7</definedName>
    <definedName name="Chemical_Plant_4">'Backend-attributes_dropdown'!$IC$5:$IC$25</definedName>
    <definedName name="Chemical_Plant_5">'Backend-attributes_dropdown'!$ID$5:$ID$8</definedName>
    <definedName name="Chemical_Plant_6">'Backend-attributes_dropdown'!$IE$5:$IE$22</definedName>
    <definedName name="Chemical_Plant_7">'Backend-attributes_dropdown'!$IF$5:$IF$8</definedName>
    <definedName name="Chemical_Plant_8">'Backend-attributes_dropdown'!$IG$5:$IG$8</definedName>
    <definedName name="Chemical_Plant_9">'Backend-attributes_dropdown'!$IH$5:$IH$8</definedName>
    <definedName name="common_1">'Backend-attributes_dropdown'!$Q$5:$Q$11</definedName>
    <definedName name="common_10">'Backend-attributes_dropdown'!$Z$5:$Z$11</definedName>
    <definedName name="common_11">'Backend-attributes_dropdown'!$AA$5:$AA$8</definedName>
    <definedName name="common_12">'Backend-attributes_dropdown'!$AB$5:$AB$8</definedName>
    <definedName name="common_13">'Backend-attributes_dropdown'!$AC$5:$AC$8</definedName>
    <definedName name="common_14">'Backend-attributes_dropdown'!$AD$5:$AD$8</definedName>
    <definedName name="common_15">'Backend-attributes_dropdown'!$AE$5:$AE$7</definedName>
    <definedName name="common_16">'Backend-attributes_dropdown'!$AF$5:$AF$10</definedName>
    <definedName name="common_17">'Backend-attributes_dropdown'!$AG$5:$AG$8</definedName>
    <definedName name="common_18">'Backend-attributes_dropdown'!$AH$5:$AH$7</definedName>
    <definedName name="common_19">'Backend-attributes_dropdown'!$AI$5:$AI$7</definedName>
    <definedName name="common_2">'Backend-attributes_dropdown'!$R$5:$R$10</definedName>
    <definedName name="common_20">'Backend-attributes_dropdown'!$AJ$5:$AJ$10</definedName>
    <definedName name="common_21">'Backend-attributes_dropdown'!$AK$5:$AK$10</definedName>
    <definedName name="common_22">'Backend-attributes_dropdown'!$AL$5:$AL$8</definedName>
    <definedName name="common_23">'Backend-attributes_dropdown'!$AM$5:$AM$7</definedName>
    <definedName name="common_24">'Backend-attributes_dropdown'!$AN$5:$AN$7</definedName>
    <definedName name="common_25">'Backend-attributes_dropdown'!$AO$5:$AO$9</definedName>
    <definedName name="common_26">'Backend-attributes_dropdown'!$AP$5:$AP$9</definedName>
    <definedName name="common_27">'Backend-attributes_dropdown'!$AQ$5:$AQ$9</definedName>
    <definedName name="common_28">'Backend-attributes_dropdown'!$AR$5:$AR$10</definedName>
    <definedName name="common_29">'Backend-attributes_dropdown'!$AS$5:$AS$10</definedName>
    <definedName name="common_3">'Backend-attributes_dropdown'!$S$5:$S$26</definedName>
    <definedName name="common_30">'Backend-attributes_dropdown'!$AT$5:$AT$11</definedName>
    <definedName name="common_31" localSheetId="1">'[1]Backend-attributes_dropdown'!$AU$5:$AU$7</definedName>
    <definedName name="common_31" localSheetId="3">'[1]Backend-attributes_dropdown'!$AU$5:$AU$7</definedName>
    <definedName name="common_31" localSheetId="2">'[1]Backend-attributes_dropdown'!$AU$5:$AU$7</definedName>
    <definedName name="common_31" localSheetId="4">'[1]Backend-attributes_dropdown'!$AU$5:$AU$7</definedName>
    <definedName name="Common_31">'Backend-attributes_dropdown'!$AU$5+'Backend-attributes_dropdown'!$AU$5:$AU$8</definedName>
    <definedName name="common_32" localSheetId="1">'[1]Backend-attributes_dropdown'!$AU$5:$AU$7</definedName>
    <definedName name="common_32" localSheetId="3">'[1]Backend-attributes_dropdown'!$AU$5:$AU$7</definedName>
    <definedName name="common_32" localSheetId="2">'[1]Backend-attributes_dropdown'!$AU$5:$AU$7</definedName>
    <definedName name="common_32" localSheetId="4">'[1]Backend-attributes_dropdown'!$AU$5:$AU$7</definedName>
    <definedName name="common_32">'Backend-attributes_dropdown'!$AV$5:$AV$7</definedName>
    <definedName name="common_33" localSheetId="1">'[1]Backend-attributes_dropdown'!$AW$5:$AW$8</definedName>
    <definedName name="common_33" localSheetId="3">'[1]Backend-attributes_dropdown'!$AW$5:$AW$8</definedName>
    <definedName name="common_33" localSheetId="2">'[1]Backend-attributes_dropdown'!$AW$5:$AW$8</definedName>
    <definedName name="common_33" localSheetId="4">'[1]Backend-attributes_dropdown'!$AW$5:$AW$8</definedName>
    <definedName name="common_33">'Backend-attributes_dropdown'!$AW$5:$AW$8</definedName>
    <definedName name="common_4" localSheetId="1">'[1]Backend-attributes_dropdown'!$T$5:$T$7</definedName>
    <definedName name="common_4" localSheetId="3">'[1]Backend-attributes_dropdown'!$T$5:$T$7</definedName>
    <definedName name="common_4" localSheetId="2">'[1]Backend-attributes_dropdown'!$T$5:$T$7</definedName>
    <definedName name="common_4" localSheetId="4">'[1]Backend-attributes_dropdown'!$T$5:$T$7</definedName>
    <definedName name="common_4">'Backend-attributes_dropdown'!$T$5:$T$7</definedName>
    <definedName name="common_5">'Backend-attributes_dropdown'!$U$5:$U$9</definedName>
    <definedName name="common_6">'Backend-attributes_dropdown'!$V$5:$V$8</definedName>
    <definedName name="common_7">'Backend-attributes_dropdown'!$W$5:$W$8</definedName>
    <definedName name="common_8">'Backend-attributes_dropdown'!$X$5:$X$10</definedName>
    <definedName name="common_9">'Backend-attributes_dropdown'!$Y$5:$Y$10</definedName>
    <definedName name="Construction_Carbon_emissions">'Backend-LVL3_dropdown'!$J$3:$J$15</definedName>
    <definedName name="Construction_Costs">'Backend-LVL3_dropdown'!$B$3:$B$15</definedName>
    <definedName name="CP1.01">'Backend-LVL4_dropdown'!$YG$3:$YG$9</definedName>
    <definedName name="CP1.02">'Backend-LVL4_dropdown'!$YH$3:$YH$10</definedName>
    <definedName name="CP2.01">'Backend-LVL4_dropdown'!$YI$3:$YI$15</definedName>
    <definedName name="CP2.02">'Backend-LVL4_dropdown'!$YJ$3:$YJ$17</definedName>
    <definedName name="CP2.03">'Backend-LVL4_dropdown'!$YK$3:$YK$17</definedName>
    <definedName name="CP2.04">'Backend-LVL4_dropdown'!$YL$3:$YL$12</definedName>
    <definedName name="CP2.05">'Backend-LVL4_dropdown'!$YM$3:$YM$16</definedName>
    <definedName name="CP2.06">'Backend-LVL4_dropdown'!$YN$3:$YN$7</definedName>
    <definedName name="CP2.07">'Backend-LVL4_dropdown'!$YO$3:$YO$7</definedName>
    <definedName name="CP2.08">'Backend-LVL4_dropdown'!$YP$3:$YP$20</definedName>
    <definedName name="CP2.09">'Backend-LVL4_dropdown'!$YQ$3:$YQ$6</definedName>
    <definedName name="CP2.10">'Backend-LVL4_dropdown'!$YR$3:$YR$4</definedName>
    <definedName name="CP2.11">'Backend-LVL4_dropdown'!$YS$3:$YS$4</definedName>
    <definedName name="CP2.12">'Backend-LVL4_dropdown'!$YT$3:$YT$4</definedName>
    <definedName name="CP2.13">'Backend-LVL4_dropdown'!$YU$3:$YU$6</definedName>
    <definedName name="CP3.01">'Backend-LVL4_dropdown'!$YV$3:$YV$14</definedName>
    <definedName name="CP3.02">'Backend-LVL4_dropdown'!$YW$3:$YW$16</definedName>
    <definedName name="CP3.03">'Backend-LVL4_dropdown'!$YX$3:$YX$17</definedName>
    <definedName name="CP3.04">'Backend-LVL4_dropdown'!$YY$3:$YY$12</definedName>
    <definedName name="CP3.05">'Backend-LVL4_dropdown'!$YZ$3:$YZ$16</definedName>
    <definedName name="CP3.06">'Backend-LVL4_dropdown'!$ZA$3:$ZA$7</definedName>
    <definedName name="CP3.07">'Backend-LVL4_dropdown'!$ZB$3:$ZB$7</definedName>
    <definedName name="CP3.08">'Backend-LVL4_dropdown'!$ZC$3:$ZC$20</definedName>
    <definedName name="CP3.09">'Backend-LVL4_dropdown'!$ZD$3:$ZD$6</definedName>
    <definedName name="CP3.10">'Backend-LVL4_dropdown'!$ZE$3:$ZE$4</definedName>
    <definedName name="CP3.11">'Backend-LVL4_dropdown'!$ZF$3:$ZF$4</definedName>
    <definedName name="CP3.12">'Backend-LVL4_dropdown'!$ZG$3:$ZG$4</definedName>
    <definedName name="CP3.13">'Backend-LVL4_dropdown'!$ZH$3:$ZH$6</definedName>
    <definedName name="CP4.01">'Backend-LVL4_dropdown'!$ZI$3:$ZI$5</definedName>
    <definedName name="CP4.02">'Backend-LVL4_dropdown'!$ZJ$3:$ZJ$4</definedName>
    <definedName name="CP4.03">'Backend-LVL4_dropdown'!$ZK$3:$ZK$4</definedName>
    <definedName name="CP4.04">'Backend-LVL4_dropdown'!$ZL$3:$ZL$4</definedName>
    <definedName name="CP4.05">'Backend-LVL4_dropdown'!$ZM$3:$ZM$4</definedName>
    <definedName name="CP4.06">'Backend-LVL4_dropdown'!$ZN$3:$ZN$4</definedName>
    <definedName name="CP4.07">'Backend-LVL4_dropdown'!$ZO$3:$ZO$4</definedName>
    <definedName name="CP4.08">'Backend-LVL4_dropdown'!$ZP$3:$ZP$4</definedName>
    <definedName name="CP5.01">'Backend-LVL4_dropdown'!$ZQ$3:$ZQ$14</definedName>
    <definedName name="CP5.02">'Backend-LVL4_dropdown'!$ZR$3:$ZR$16</definedName>
    <definedName name="CP5.03">'Backend-LVL4_dropdown'!$ZS$3:$ZS$17</definedName>
    <definedName name="CP5.04">'Backend-LVL4_dropdown'!$ZT$3:$ZT$12</definedName>
    <definedName name="CP5.05">'Backend-LVL4_dropdown'!$ZU$3:$ZU$16</definedName>
    <definedName name="CP5.06">'Backend-LVL4_dropdown'!$ZV$3:$ZV$7</definedName>
    <definedName name="CP5.07">'Backend-LVL4_dropdown'!$ZW$3:$ZW$7</definedName>
    <definedName name="CP5.08">'Backend-LVL4_dropdown'!$ZX$3:$ZX$20</definedName>
    <definedName name="CP5.09">'Backend-LVL4_dropdown'!$ZY$3:$ZY$6</definedName>
    <definedName name="CP5.10">'Backend-LVL4_dropdown'!$ZZ$3:$ZZ$4</definedName>
    <definedName name="CP5.11">'Backend-LVL4_dropdown'!$AAA$3:$AAA$4</definedName>
    <definedName name="CP5.12">'Backend-LVL4_dropdown'!$AAB$3:$AAB$4</definedName>
    <definedName name="CP5.13">'Backend-LVL4_dropdown'!$AAC$3:$AAC$6</definedName>
    <definedName name="CP6.01">'Backend-LVL4_dropdown'!$AAD$3:$AAD$4</definedName>
    <definedName name="CP6.02">'Backend-LVL4_dropdown'!$AAE$3:$AAE$4</definedName>
    <definedName name="CP6.03">'Backend-LVL4_dropdown'!$AAF$3:$AAF$5</definedName>
    <definedName name="CP6.04">'Backend-LVL4_dropdown'!$AAG$3:$AAG$4</definedName>
    <definedName name="CP6.05">'Backend-LVL4_dropdown'!$AAH$3:$AAH$4</definedName>
    <definedName name="CP6.06">'Backend-LVL4_dropdown'!$AAI$3:$AAI$4</definedName>
    <definedName name="CP6.07">'Backend-LVL4_dropdown'!$AAJ$3:$AAJ$5</definedName>
    <definedName name="currencies_used">'Backend-attributes_dropdown'!$M$4:$M$7</definedName>
    <definedName name="currency_B" localSheetId="1">#REF!</definedName>
    <definedName name="currency_B" localSheetId="3">#REF!</definedName>
    <definedName name="currency_B" localSheetId="2">#REF!</definedName>
    <definedName name="currency_B" localSheetId="4">#REF!</definedName>
    <definedName name="currency_B">'Roads &amp; Runways Attributes'!#REF!</definedName>
    <definedName name="currency_B_ISO" localSheetId="1">#REF!</definedName>
    <definedName name="currency_B_ISO" localSheetId="3">#REF!</definedName>
    <definedName name="currency_B_ISO" localSheetId="2">#REF!</definedName>
    <definedName name="currency_B_ISO" localSheetId="4">#REF!</definedName>
    <definedName name="currency_B_ISO">'Roads &amp; Runways Attributes'!#REF!</definedName>
    <definedName name="currency_C" localSheetId="1">#REF!</definedName>
    <definedName name="currency_C" localSheetId="3">#REF!</definedName>
    <definedName name="currency_C" localSheetId="2">#REF!</definedName>
    <definedName name="currency_C" localSheetId="4">#REF!</definedName>
    <definedName name="currency_C">'Roads &amp; Runways Attributes'!#REF!</definedName>
    <definedName name="currency_C_ISO" localSheetId="1">#REF!</definedName>
    <definedName name="currency_C_ISO" localSheetId="3">#REF!</definedName>
    <definedName name="currency_C_ISO" localSheetId="2">#REF!</definedName>
    <definedName name="currency_C_ISO" localSheetId="4">#REF!</definedName>
    <definedName name="currency_C_ISO">'Roads &amp; Runways Attributes'!#REF!</definedName>
    <definedName name="currency_code">'Backend-attributes_dropdown'!$K$4:$K$116</definedName>
    <definedName name="currency_D" localSheetId="1">#REF!</definedName>
    <definedName name="currency_D" localSheetId="3">#REF!</definedName>
    <definedName name="currency_D" localSheetId="2">#REF!</definedName>
    <definedName name="currency_D" localSheetId="4">#REF!</definedName>
    <definedName name="currency_D">'Roads &amp; Runways Attributes'!#REF!</definedName>
    <definedName name="currency_D_ISO" localSheetId="1">#REF!</definedName>
    <definedName name="currency_D_ISO" localSheetId="3">#REF!</definedName>
    <definedName name="currency_D_ISO" localSheetId="2">#REF!</definedName>
    <definedName name="currency_D_ISO" localSheetId="4">#REF!</definedName>
    <definedName name="currency_D_ISO">'Roads &amp; Runways Attributes'!#REF!</definedName>
    <definedName name="currency_name">'Backend-attributes_dropdown'!$J$4:$J$116</definedName>
    <definedName name="currency_symbol">'Backend-attributes_dropdown'!$L$4:$L$116</definedName>
    <definedName name="currency_table">'Backend-attributes_dropdown'!$K$3:$L$116</definedName>
    <definedName name="Dams_and_Reservoirs_1">'Backend-attributes_dropdown'!$JD$5:$JD$7</definedName>
    <definedName name="Dams_and_Reservoirs_10">'Backend-attributes_dropdown'!$JO$5:$JO$10</definedName>
    <definedName name="Dams_and_Reservoirs_11">'Backend-attributes_dropdown'!$JP$5:$JP$12</definedName>
    <definedName name="Dams_and_Reservoirs_12">'Backend-attributes_dropdown'!$JQ$5:$JQ$9</definedName>
    <definedName name="Dams_and_Reservoirs_13">'Backend-attributes_dropdown'!$JR$5:$JR$9</definedName>
    <definedName name="Dams_and_Reservoirs_14">'Backend-attributes_dropdown'!$JS$5:$JS$6</definedName>
    <definedName name="Dams_and_Reservoirs_15">'Backend-attributes_dropdown'!$JT$5:$JT$8</definedName>
    <definedName name="Dams_and_Reservoirs_16">'Backend-attributes_dropdown'!$JU$5:$JU$6</definedName>
    <definedName name="Dams_and_Reservoirs_17">'Backend-attributes_dropdown'!$JW$5:$JW$6</definedName>
    <definedName name="Dams_and_Reservoirs_18">'Backend-attributes_dropdown'!$JX$5:$JX$6</definedName>
    <definedName name="Dams_and_Reservoirs_19">'Backend-attributes_dropdown'!$JY$5:$JY$6</definedName>
    <definedName name="Dams_and_Reservoirs_2">'Backend-attributes_dropdown'!$JE$5:$JE$13</definedName>
    <definedName name="Dams_and_Reservoirs_20">'Backend-attributes_dropdown'!$JZ$5:$JZ$6</definedName>
    <definedName name="Dams_and_Reservoirs_21">'Backend-attributes_dropdown'!$KA$5:$KA$6</definedName>
    <definedName name="Dams_and_Reservoirs_22">'Backend-attributes_dropdown'!$KB$5:$KB$6</definedName>
    <definedName name="Dams_and_Reservoirs_23">'Backend-attributes_dropdown'!$KC$5</definedName>
    <definedName name="Dams_and_Reservoirs_24">'Backend-attributes_dropdown'!$KD$5</definedName>
    <definedName name="Dams_and_Reservoirs_3">'Backend-attributes_dropdown'!$JF$5:$JF$6</definedName>
    <definedName name="Dams_and_Reservoirs_4">'Backend-attributes_dropdown'!$JG$5:$JG$6</definedName>
    <definedName name="Dams_and_Reservoirs_5">'Backend-attributes_dropdown'!$JH$5:$JH$7</definedName>
    <definedName name="Dams_and_Reservoirs_6">'Backend-attributes_dropdown'!$JI$5:$JI$9</definedName>
    <definedName name="Dams_and_Reservoirs_7">'Backend-attributes_dropdown'!$JJ$5:$JJ$14</definedName>
    <definedName name="Dams_and_Reservoirs_7.5">'Backend-attributes_dropdown'!$JK$5:$JK$6</definedName>
    <definedName name="Dams_and_Reservoirs_8">'Backend-attributes_dropdown'!$JL$5:$JL$10</definedName>
    <definedName name="Dams_and_Reservoirs_8.5">'Backend-attributes_dropdown'!$JM$5:$JM$6</definedName>
    <definedName name="Dams_and_Reservoirs_9">'Backend-attributes_dropdown'!$JN$5:$JN$7</definedName>
    <definedName name="DR..02">'Backend-LVL4_dropdown'!$ADA$3:$ADA$10</definedName>
    <definedName name="DR1.01">'Backend-LVL4_dropdown'!$ACZ$3:$ACZ$8</definedName>
    <definedName name="DR1.02">'Backend-LVL4_dropdown'!$ADA$3:$ADA$10</definedName>
    <definedName name="DR2.01">'Backend-LVL4_dropdown'!$ADB$3:$ADB$14</definedName>
    <definedName name="DR2.02">'Backend-LVL4_dropdown'!$ADC$3:$ADC$13</definedName>
    <definedName name="DR2.03">'Backend-LVL4_dropdown'!$ADD$3:$ADD$16</definedName>
    <definedName name="DR2.04">'Backend-LVL4_dropdown'!$ADE$3:$ADE$12</definedName>
    <definedName name="DR2.05">'Backend-LVL4_dropdown'!$ADF$3:$ADF$16</definedName>
    <definedName name="DR2.06">'Backend-LVL4_dropdown'!$ADG$3:$ADG$7</definedName>
    <definedName name="DR2.07">'Backend-LVL4_dropdown'!$ADH$3:$ADH$7</definedName>
    <definedName name="DR2.08">'Backend-LVL4_dropdown'!$ADI$3:$ADI$20</definedName>
    <definedName name="DR2.09">'Backend-LVL4_dropdown'!$ADJ$3:$ADJ$6</definedName>
    <definedName name="DR2.10">'Backend-LVL4_dropdown'!$ADK$3:$ADK$4</definedName>
    <definedName name="DR2.11">'Backend-LVL4_dropdown'!$ADL$3:$ADL$4</definedName>
    <definedName name="DR2.12">'Backend-LVL4_dropdown'!$ADM$3:$ADM$4</definedName>
    <definedName name="DR2.13">'Backend-LVL4_dropdown'!$ADN$3:$ADN$6</definedName>
    <definedName name="DR3.01">'Backend-LVL4_dropdown'!$ADO$3:$ADO$14</definedName>
    <definedName name="DR3.02">'Backend-LVL4_dropdown'!$ADP$3:$ADP$13</definedName>
    <definedName name="DR3.03">'Backend-LVL4_dropdown'!$ADQ$3:$ADQ$16</definedName>
    <definedName name="DR3.04">'Backend-LVL4_dropdown'!$ADR$3:$ADR$12</definedName>
    <definedName name="DR3.05">'Backend-LVL4_dropdown'!$ADS$3:$ADS$16</definedName>
    <definedName name="DR3.06">'Backend-LVL4_dropdown'!$ADT$3:$ADT$7</definedName>
    <definedName name="DR3.07">'Backend-LVL4_dropdown'!$ADU$3:$ADU$7</definedName>
    <definedName name="DR3.08">'Backend-LVL4_dropdown'!$ADV$3:$ADV$20</definedName>
    <definedName name="DR3.09">'Backend-LVL4_dropdown'!$ADW$3:$ADW$6</definedName>
    <definedName name="DR3.10">'Backend-LVL4_dropdown'!$ADX$3:$ADX$4</definedName>
    <definedName name="DR3.11">'Backend-LVL4_dropdown'!$ADY$3:$ADY$4</definedName>
    <definedName name="DR3.12">'Backend-LVL4_dropdown'!$ADZ$3:$ADZ$4</definedName>
    <definedName name="DR3.13">'Backend-LVL4_dropdown'!$AEA$3:$AEA$6</definedName>
    <definedName name="DR4.01">'Backend-LVL4_dropdown'!$AEB$3:$AEB$5</definedName>
    <definedName name="DR4.02">'Backend-LVL4_dropdown'!$AEC$3:$AEC$4</definedName>
    <definedName name="DR4.03">'Backend-LVL4_dropdown'!$AED$3:$AED$4</definedName>
    <definedName name="DR4.04">'Backend-LVL4_dropdown'!$AEE$3:$AEE$4</definedName>
    <definedName name="DR4.05">'Backend-LVL4_dropdown'!$AEF$3:$AEF$4</definedName>
    <definedName name="DR4.06">'Backend-LVL4_dropdown'!$AEG$3:$AEG$4</definedName>
    <definedName name="DR4.07">'Backend-LVL4_dropdown'!$AEH$3:$AEH$4</definedName>
    <definedName name="DR4.08">'Backend-LVL4_dropdown'!$AEI$3:$AEI$4</definedName>
    <definedName name="DR5.01">'Backend-LVL4_dropdown'!$AEJ$3:$AEJ$14</definedName>
    <definedName name="DR5.02">'Backend-LVL4_dropdown'!$AEK$3:$AEK$13</definedName>
    <definedName name="DR5.03">'Backend-LVL4_dropdown'!$AEL$3:$AEL$16</definedName>
    <definedName name="DR5.04">'Backend-LVL4_dropdown'!$AEM$3:$AEM$12</definedName>
    <definedName name="DR5.05">'Backend-LVL4_dropdown'!$AEN$3:$AEN$16</definedName>
    <definedName name="DR5.06">'Backend-LVL4_dropdown'!$AEO$3:$AEO$7</definedName>
    <definedName name="DR5.07">'Backend-LVL4_dropdown'!$AEP$3:$AEP$7</definedName>
    <definedName name="DR5.08">'Backend-LVL4_dropdown'!$AEQ$3:$AEQ$20</definedName>
    <definedName name="DR5.09">'Backend-LVL4_dropdown'!$AER$3:$AER$6</definedName>
    <definedName name="DR5.10">'Backend-LVL4_dropdown'!$AES$3:$AES$4</definedName>
    <definedName name="DR5.11">'Backend-LVL4_dropdown'!$AET$3:$AET$4</definedName>
    <definedName name="DR5.12">'Backend-LVL4_dropdown'!$AEU$3:$AEU$4</definedName>
    <definedName name="DR5.13">'Backend-LVL4_dropdown'!$AEV$3:$AEV$6</definedName>
    <definedName name="DR6.01">'Backend-LVL4_dropdown'!$AEW$3:$AEW$4</definedName>
    <definedName name="DR6.02">'Backend-LVL4_dropdown'!$AEX$3:$AEX$4</definedName>
    <definedName name="DR6.03">'Backend-LVL4_dropdown'!$AEY$3:$AEY$5</definedName>
    <definedName name="DR6.04">'Backend-LVL4_dropdown'!$AEZ$3:$AEZ$4</definedName>
    <definedName name="DR6.05">'Backend-LVL4_dropdown'!$AFA$3:$AFA$4</definedName>
    <definedName name="DR6.06">'Backend-LVL4_dropdown'!$AFB$3:$AFB$4</definedName>
    <definedName name="DR6.07">'Backend-LVL4_dropdown'!$AFC$3:$AFC$5</definedName>
    <definedName name="End_of_Life_Carbon_emissions">'Backend-LVL3_dropdown'!$N$3:$N$8</definedName>
    <definedName name="End_Of_Life_Costs">'Backend-LVL3_dropdown'!$F$3:$F$9</definedName>
    <definedName name="FromArray_1" localSheetId="1">_xlfn.ANCHORARRAY(#REF!)</definedName>
    <definedName name="FromArray_1" localSheetId="3">_xlfn.ANCHORARRAY(#REF!)</definedName>
    <definedName name="FromArray_1" localSheetId="2">_xlfn.ANCHORARRAY(#REF!)</definedName>
    <definedName name="FromArray_1" localSheetId="4">_xlfn.ANCHORARRAY(#REF!)</definedName>
    <definedName name="FromArray_1">_xlfn.ANCHORARRAY(#REF!)</definedName>
    <definedName name="insert">'Backend-attributes_dropdown'!$P$5</definedName>
    <definedName name="insert_desc">'Backend-attributes_dropdown'!$O$5</definedName>
    <definedName name="L2.02">'Backend-LVL4_dropdown'!$D$3:$D$8</definedName>
    <definedName name="Land_Formation_and_Reclamation_1">'Backend-attributes_dropdown'!$PT$5:$PT$11</definedName>
    <definedName name="Land_Formation_and_Reclamation_10">'Backend-attributes_dropdown'!$QC$5:$QC$6</definedName>
    <definedName name="Land_Formation_and_Reclamation_11">'Backend-attributes_dropdown'!$QD$5</definedName>
    <definedName name="Land_Formation_and_Reclamation_2">'Backend-attributes_dropdown'!$PU$5:$PU$7</definedName>
    <definedName name="Land_Formation_and_Reclamation_3">'Backend-attributes_dropdown'!$PV$5:$PV$6</definedName>
    <definedName name="Land_Formation_and_Reclamation_4">'Backend-attributes_dropdown'!$PW$5:$PW$7</definedName>
    <definedName name="Land_Formation_and_Reclamation_5">'Backend-attributes_dropdown'!$PX$5:$PX$7</definedName>
    <definedName name="Land_Formation_and_Reclamation_6">'Backend-attributes_dropdown'!$PY$5:$PY$9</definedName>
    <definedName name="Land_Formation_and_Reclamation_7">'Backend-attributes_dropdown'!$PZ$5:$PZ$6</definedName>
    <definedName name="Land_Formation_and_Reclamation_8">'Backend-attributes_dropdown'!$QA$5:$QA$6</definedName>
    <definedName name="Land_Formation_and_Reclamation_9">'Backend-attributes_dropdown'!$QB$5:$QB$6</definedName>
    <definedName name="level_four_des" localSheetId="1">#REF!</definedName>
    <definedName name="level_four_des" localSheetId="3">#REF!</definedName>
    <definedName name="level_four_des" localSheetId="2">#REF!</definedName>
    <definedName name="level_four_des" localSheetId="4">#REF!</definedName>
    <definedName name="level_four_des">#REF!</definedName>
    <definedName name="level_four_headings" localSheetId="1">#REF!</definedName>
    <definedName name="level_four_headings" localSheetId="3">#REF!</definedName>
    <definedName name="level_four_headings" localSheetId="2">#REF!</definedName>
    <definedName name="level_four_headings" localSheetId="4">#REF!</definedName>
    <definedName name="level_four_headings">#REF!</definedName>
    <definedName name="level_one_des" localSheetId="1">#REF!</definedName>
    <definedName name="level_one_des" localSheetId="3">#REF!</definedName>
    <definedName name="level_one_des" localSheetId="2">#REF!</definedName>
    <definedName name="level_one_des" localSheetId="4">#REF!</definedName>
    <definedName name="level_one_des">#REF!</definedName>
    <definedName name="level_one_entire" localSheetId="1">#REF!</definedName>
    <definedName name="level_one_entire" localSheetId="3">#REF!</definedName>
    <definedName name="level_one_entire" localSheetId="2">#REF!</definedName>
    <definedName name="level_one_entire" localSheetId="4">#REF!</definedName>
    <definedName name="level_one_entire">#REF!</definedName>
    <definedName name="level_one_headings" localSheetId="1">#REF!</definedName>
    <definedName name="level_one_headings" localSheetId="3">#REF!</definedName>
    <definedName name="level_one_headings" localSheetId="2">#REF!</definedName>
    <definedName name="level_one_headings" localSheetId="4">#REF!</definedName>
    <definedName name="level_one_headings">#REF!</definedName>
    <definedName name="level_three_des" localSheetId="1">#REF!</definedName>
    <definedName name="level_three_des" localSheetId="3">#REF!</definedName>
    <definedName name="level_three_des" localSheetId="2">#REF!</definedName>
    <definedName name="level_three_des" localSheetId="4">#REF!</definedName>
    <definedName name="level_three_des">#REF!</definedName>
    <definedName name="level_three_headings" localSheetId="1">#REF!</definedName>
    <definedName name="level_three_headings" localSheetId="3">#REF!</definedName>
    <definedName name="level_three_headings" localSheetId="2">#REF!</definedName>
    <definedName name="level_three_headings" localSheetId="4">#REF!</definedName>
    <definedName name="level_three_headings">#REF!</definedName>
    <definedName name="level_two_des" localSheetId="1">#REF!</definedName>
    <definedName name="level_two_des" localSheetId="3">#REF!</definedName>
    <definedName name="level_two_des" localSheetId="2">#REF!</definedName>
    <definedName name="level_two_des" localSheetId="4">#REF!</definedName>
    <definedName name="level_two_des">#REF!</definedName>
    <definedName name="level_two_entire" localSheetId="1">#REF!</definedName>
    <definedName name="level_two_entire" localSheetId="3">#REF!</definedName>
    <definedName name="level_two_entire" localSheetId="2">#REF!</definedName>
    <definedName name="level_two_entire" localSheetId="4">#REF!</definedName>
    <definedName name="level_two_entire">#REF!</definedName>
    <definedName name="level_two_headings" localSheetId="1">#REF!</definedName>
    <definedName name="level_two_headings" localSheetId="3">#REF!</definedName>
    <definedName name="level_two_headings" localSheetId="2">#REF!</definedName>
    <definedName name="level_two_headings" localSheetId="4">#REF!</definedName>
    <definedName name="level_two_headings">#REF!</definedName>
    <definedName name="LFR1.01">'Backend-LVL4_dropdown'!$ARE$3:$ARE$8</definedName>
    <definedName name="LFR1.02">'Backend-LVL4_dropdown'!$ARF$3:$ARF$10</definedName>
    <definedName name="LFR2.01">'Backend-LVL4_dropdown'!$ARG$3:$ARG$25</definedName>
    <definedName name="LFR2.02">'Backend-LVL4_dropdown'!$ARH$3:$ARH$24</definedName>
    <definedName name="LFR2.03">'Backend-LVL4_dropdown'!$ARI$3:$ARI$18</definedName>
    <definedName name="LFR2.04" localSheetId="1">'[1]Backend-LVL4_dropdown'!$ARJ$3</definedName>
    <definedName name="LFR2.04" localSheetId="3">'[1]Backend-LVL4_dropdown'!$ARJ$3</definedName>
    <definedName name="LFR2.04" localSheetId="2">'[1]Backend-LVL4_dropdown'!$ARJ$3</definedName>
    <definedName name="LFR2.04" localSheetId="4">'[1]Backend-LVL4_dropdown'!$ARJ$3</definedName>
    <definedName name="LFR2.04">'Backend-LVL4_dropdown'!$ARJ$3</definedName>
    <definedName name="LFR2.05">'Backend-LVL4_dropdown'!$ARK$3:$ARK$4</definedName>
    <definedName name="LFR2.06">'Backend-LVL4_dropdown'!$ARL$3:$ARL$7</definedName>
    <definedName name="LFR2.07">'Backend-LVL4_dropdown'!$ARM$3:$ARM$7</definedName>
    <definedName name="LFR2.08">'Backend-LVL4_dropdown'!$ARN$3:$ARN$20</definedName>
    <definedName name="LFR2.09">'Backend-LVL4_dropdown'!$ARO$3:$ARO$6</definedName>
    <definedName name="LFR2.10">'Backend-LVL4_dropdown'!$ARP$3:$ARP$4</definedName>
    <definedName name="LFR2.11">'Backend-LVL4_dropdown'!$ARQ$3:$ARQ$4</definedName>
    <definedName name="LFR2.12">'Backend-LVL4_dropdown'!$ARR$3:$ARR$4</definedName>
    <definedName name="LFR2.13">'Backend-LVL4_dropdown'!$ARS$3:$ARS$6</definedName>
    <definedName name="LFR3.01">'Backend-LVL4_dropdown'!$ART$3:$ART$25</definedName>
    <definedName name="LFR3.02">'Backend-LVL4_dropdown'!$ARU$3:$ARU$25</definedName>
    <definedName name="LFR3.03">'Backend-LVL4_dropdown'!$ARV$3:$ARV$20</definedName>
    <definedName name="LFR3.04" localSheetId="1">'[1]Backend-LVL4_dropdown'!$ARW$3</definedName>
    <definedName name="LFR3.04" localSheetId="3">'[1]Backend-LVL4_dropdown'!$ARW$3</definedName>
    <definedName name="LFR3.04" localSheetId="2">'[1]Backend-LVL4_dropdown'!$ARW$3</definedName>
    <definedName name="LFR3.04" localSheetId="4">'[1]Backend-LVL4_dropdown'!$ARW$3</definedName>
    <definedName name="LFR3.04">'Backend-LVL4_dropdown'!$ARW$3</definedName>
    <definedName name="LFR3.05">'Backend-LVL4_dropdown'!$ARX$3:$ARX$4</definedName>
    <definedName name="LFR3.06">'Backend-LVL4_dropdown'!$ARY$3:$ARY$7</definedName>
    <definedName name="LFR3.07">'Backend-LVL4_dropdown'!$ARZ$3:$ARZ$7</definedName>
    <definedName name="LFR3.08">'Backend-LVL4_dropdown'!$ASA$3:$ASA$20</definedName>
    <definedName name="LFR3.09">'Backend-LVL4_dropdown'!$ASB$3:$ASB$6</definedName>
    <definedName name="LFR3.10">'Backend-LVL4_dropdown'!$ASC$3:$ASC$4</definedName>
    <definedName name="LFR3.11">'Backend-LVL4_dropdown'!$ASD$3:$ASD$4</definedName>
    <definedName name="LFR3.12">'Backend-LVL4_dropdown'!$ASE$3:$ASE$4</definedName>
    <definedName name="LFR3.13">'Backend-LVL4_dropdown'!$ASF$3:$ASF$6</definedName>
    <definedName name="LFR4.01">'Backend-LVL4_dropdown'!$ASG$3:$ASG$5</definedName>
    <definedName name="LFR4.02">'Backend-LVL4_dropdown'!$ASH$3:$ASH$4</definedName>
    <definedName name="LFR4.03">'Backend-LVL4_dropdown'!$ASI$3:$ASI$4</definedName>
    <definedName name="LFR4.04">'Backend-LVL4_dropdown'!$ASJ$3:$ASJ$4</definedName>
    <definedName name="LFR4.05">'Backend-LVL4_dropdown'!$ASK$3:$ASK$4</definedName>
    <definedName name="LFR4.06">'Backend-LVL4_dropdown'!$ASL$3:$ASL$4</definedName>
    <definedName name="LFR4.07">'Backend-LVL4_dropdown'!$ASM$3:$ASM$4</definedName>
    <definedName name="LFR4.08">'Backend-LVL4_dropdown'!$ASN$3:$ASN$4</definedName>
    <definedName name="LFR5.01">'Backend-LVL4_dropdown'!$ASO$3:$ASO$25</definedName>
    <definedName name="LFR5.02">'Backend-LVL4_dropdown'!$ASP$3:$ASP$25</definedName>
    <definedName name="LFR5.03">'Backend-LVL4_dropdown'!$ASQ$3:$ASQ$20</definedName>
    <definedName name="LFR5.04">'Backend-LVL4_dropdown'!$ASR$3</definedName>
    <definedName name="LFR5.05">'Backend-LVL4_dropdown'!$ASS$3:$ASS$4</definedName>
    <definedName name="LFR5.06">'Backend-LVL4_dropdown'!$AST$3:$AST$7</definedName>
    <definedName name="LFR5.07">'Backend-LVL4_dropdown'!$ASU$3:$ASU$7</definedName>
    <definedName name="LFR5.08">'Backend-LVL4_dropdown'!$ASV$3:$ASV$20</definedName>
    <definedName name="LFR5.09">'Backend-LVL4_dropdown'!$ASW$3:$ASW$6</definedName>
    <definedName name="LFR5.10">'Backend-LVL4_dropdown'!$ASX$3:$ASX$4</definedName>
    <definedName name="LFR5.11">'Backend-LVL4_dropdown'!$ASY$3:$ASY$4</definedName>
    <definedName name="LFR5.12">'Backend-LVL4_dropdown'!$ASZ$3:$ASZ$4</definedName>
    <definedName name="LFR5.13">'Backend-LVL4_dropdown'!$ATA$3:$ATA$6</definedName>
    <definedName name="LFR6.01">'Backend-LVL4_dropdown'!$ATB$3:$ATB$4</definedName>
    <definedName name="LFR6.02">'Backend-LVL4_dropdown'!$ATC$3:$ATC$4</definedName>
    <definedName name="LFR6.03">'Backend-LVL4_dropdown'!$ATD$3:$ATD$5</definedName>
    <definedName name="LFR6.04">'Backend-LVL4_dropdown'!$ATE$3:$ATE$4</definedName>
    <definedName name="LFR6.05">'Backend-LVL4_dropdown'!$ATF$3:$ATF$4</definedName>
    <definedName name="LFR6.06">'Backend-LVL4_dropdown'!$ATG$3:$ATG$4</definedName>
    <definedName name="LFR6.07">'Backend-LVL4_dropdown'!$ATH$3:$ATH$5</definedName>
    <definedName name="Maintenance_Carbon_emissions">'Backend-LVL3_dropdown'!$M$3:$M$14</definedName>
    <definedName name="Maintenance_Costs">'Backend-LVL3_dropdown'!$E$3:$E$15</definedName>
    <definedName name="Mines_ans_Quarries_1">'Backend-attributes_dropdown'!$KG$5:$KG$11</definedName>
    <definedName name="Mines_ans_Quarries_10">'Backend-attributes_dropdown'!$KP$5:$KP$8</definedName>
    <definedName name="Mines_ans_Quarries_11">'Backend-attributes_dropdown'!$KQ$5:$KQ$8</definedName>
    <definedName name="Mines_ans_Quarries_12">'Backend-attributes_dropdown'!$KR$5:$KR$6</definedName>
    <definedName name="Mines_ans_Quarries_13">'Backend-attributes_dropdown'!$KS$5:$KS$6</definedName>
    <definedName name="Mines_ans_Quarries_14">'Backend-attributes_dropdown'!$KT$5:$KT$6</definedName>
    <definedName name="Mines_ans_Quarries_15">'Backend-attributes_dropdown'!$KU$5:$KU$6</definedName>
    <definedName name="Mines_ans_Quarries_16">'Backend-attributes_dropdown'!$KV$5:$KV$6</definedName>
    <definedName name="Mines_ans_Quarries_17">'Backend-attributes_dropdown'!$KW$5:$KW$6</definedName>
    <definedName name="Mines_ans_Quarries_18">'Backend-attributes_dropdown'!$KX$5:$KX$6</definedName>
    <definedName name="Mines_ans_Quarries_19">'Backend-attributes_dropdown'!$KY$5</definedName>
    <definedName name="Mines_ans_Quarries_2">'Backend-attributes_dropdown'!$KH$5:$KH$6</definedName>
    <definedName name="Mines_ans_Quarries_3">'Backend-attributes_dropdown'!$KI$5:$KI$8</definedName>
    <definedName name="Mines_ans_Quarries_4">'Backend-attributes_dropdown'!$KJ$5:$KJ$6</definedName>
    <definedName name="Mines_ans_Quarries_5">'Backend-attributes_dropdown'!$KK$5:$KK$7</definedName>
    <definedName name="Mines_ans_Quarries_6">'Backend-attributes_dropdown'!$KL$5:$KL$9</definedName>
    <definedName name="Mines_ans_Quarries_7">'Backend-attributes_dropdown'!$KM$5:$KM$10</definedName>
    <definedName name="Mines_ans_Quarries_8">'Backend-attributes_dropdown'!$KN$5:$KN$22</definedName>
    <definedName name="Mines_ans_Quarries_9">'Backend-attributes_dropdown'!$KO$5:$KO$8</definedName>
    <definedName name="MQ1.01">'Backend-LVL4_dropdown'!$AFI$3:$AFI$8</definedName>
    <definedName name="MQ1.02">'Backend-LVL4_dropdown'!$AFJ$3:$AFJ$10</definedName>
    <definedName name="MQ2.01">'Backend-LVL4_dropdown'!$AFK$3:$AFK$14</definedName>
    <definedName name="MQ2.02">'Backend-LVL4_dropdown'!$AFL$3:$AFL$14</definedName>
    <definedName name="MQ2.03">'Backend-LVL4_dropdown'!$AFM$3:$AFM$17</definedName>
    <definedName name="MQ2.04">'Backend-LVL4_dropdown'!$AFN$3:$AFN$12</definedName>
    <definedName name="MQ2.05">'Backend-LVL4_dropdown'!$AFO$3:$AFO$16</definedName>
    <definedName name="MQ2.06">'Backend-LVL4_dropdown'!$AFP$3:$AFP$7</definedName>
    <definedName name="MQ2.07">'Backend-LVL4_dropdown'!$AFQ$3:$AFQ$7</definedName>
    <definedName name="MQ2.08">'Backend-LVL4_dropdown'!$AFR$3:$AFR$20</definedName>
    <definedName name="MQ2.09">'Backend-LVL4_dropdown'!$AFS$3:$AFS$6</definedName>
    <definedName name="MQ2.10">'Backend-LVL4_dropdown'!$AFT$3:$AFT$4</definedName>
    <definedName name="MQ2.11">'Backend-LVL4_dropdown'!$AFU$3:$AFU$4</definedName>
    <definedName name="MQ2.12">'Backend-LVL4_dropdown'!$AFV$3:$AFV$4</definedName>
    <definedName name="MQ2.13">'Backend-LVL4_dropdown'!$AFW$3:$AFW$6</definedName>
    <definedName name="MQ3.01">'Backend-LVL4_dropdown'!$AFX$3:$AFX$14</definedName>
    <definedName name="MQ3.02">'Backend-LVL4_dropdown'!$AFY$3:$AFY$14</definedName>
    <definedName name="MQ3.03">'Backend-LVL4_dropdown'!$AFZ$3:$AFZ$17</definedName>
    <definedName name="MQ3.04">'Backend-LVL4_dropdown'!$AGA$3:$AGA$12</definedName>
    <definedName name="MQ3.05">'Backend-LVL4_dropdown'!$AGB$3:$AGB$16</definedName>
    <definedName name="MQ3.06">'Backend-LVL4_dropdown'!$AGC$3:$AGC$7</definedName>
    <definedName name="MQ3.07">'Backend-LVL4_dropdown'!$AGD$3:$AGD$7</definedName>
    <definedName name="MQ3.08">'Backend-LVL4_dropdown'!$AGE$3:$AGE$20</definedName>
    <definedName name="MQ3.09">'Backend-LVL4_dropdown'!$AGF$3:$AGF$6</definedName>
    <definedName name="MQ3.10">'Backend-LVL4_dropdown'!$AGG$3:$AGG$4</definedName>
    <definedName name="MQ3.11">'Backend-LVL4_dropdown'!$AGH$3:$AGH$4</definedName>
    <definedName name="MQ3.12">'Backend-LVL4_dropdown'!$AGI$3:$AGI$4</definedName>
    <definedName name="MQ3.13">'Backend-LVL4_dropdown'!$AGJ$3:$AGJ$6</definedName>
    <definedName name="MQ4.01">'Backend-LVL4_dropdown'!$AGK$3:$AGK$5</definedName>
    <definedName name="MQ4.02">'Backend-LVL4_dropdown'!$AGL$3:$AGL$4</definedName>
    <definedName name="MQ4.03">'Backend-LVL4_dropdown'!$AGM$3:$AGM$4</definedName>
    <definedName name="MQ4.04">'Backend-LVL4_dropdown'!$AGN$3:$AGN$4</definedName>
    <definedName name="MQ4.05">'Backend-LVL4_dropdown'!$AGO$3:$AGO$4</definedName>
    <definedName name="MQ4.06">'Backend-LVL4_dropdown'!$AGP$3:$AGP$4</definedName>
    <definedName name="MQ4.07">'Backend-LVL4_dropdown'!$AGQ$3:$AGQ$4</definedName>
    <definedName name="MQ4.08">'Backend-LVL4_dropdown'!$AGR$3:$AGR$4</definedName>
    <definedName name="MQ5.01">'Backend-LVL4_dropdown'!$AGS$3:$AGS$14</definedName>
    <definedName name="MQ5.02">'Backend-LVL4_dropdown'!$AGT$3:$AGT$14</definedName>
    <definedName name="MQ5.03">'Backend-LVL4_dropdown'!$AGU$3:$AGU$17</definedName>
    <definedName name="MQ5.04">'Backend-LVL4_dropdown'!$AGV$3:$AGV$12</definedName>
    <definedName name="MQ5.05">'Backend-LVL4_dropdown'!$AGW$3:$AGW$16</definedName>
    <definedName name="MQ5.06">'Backend-LVL4_dropdown'!$AGX$3:$AGX$7</definedName>
    <definedName name="MQ5.07">'Backend-LVL4_dropdown'!$AGY$3:$AGY$7</definedName>
    <definedName name="MQ5.08">'Backend-LVL4_dropdown'!$AGZ$3:$AGZ$20</definedName>
    <definedName name="MQ5.09">'Backend-LVL4_dropdown'!$AHA$3:$AHA$6</definedName>
    <definedName name="MQ5.10">'Backend-LVL4_dropdown'!$AHB$3:$AHB$4</definedName>
    <definedName name="MQ5.11">'Backend-LVL4_dropdown'!$AHC$3:$AHC$4</definedName>
    <definedName name="MQ5.12">'Backend-LVL4_dropdown'!$AHD$3:$AHD$4</definedName>
    <definedName name="MQ5.13">'Backend-LVL4_dropdown'!$AHE$3:$AHE$6</definedName>
    <definedName name="MQ6.01">'Backend-LVL4_dropdown'!$AHF$3:$AHF$4</definedName>
    <definedName name="MQ6.02">'Backend-LVL4_dropdown'!$AHG$3:$AHG$4</definedName>
    <definedName name="MQ6.03">'Backend-LVL4_dropdown'!$AHH$3:$AHH$5</definedName>
    <definedName name="MQ6.04">'Backend-LVL4_dropdown'!$AHI$3:$AHI$4</definedName>
    <definedName name="MQ6.05">'Backend-LVL4_dropdown'!$AHJ$3:$AHJ$4</definedName>
    <definedName name="MQ6.06">'Backend-LVL4_dropdown'!$AHK$3:$AHK$4</definedName>
    <definedName name="MQ6.07">'Backend-LVL4_dropdown'!$AHL$3:$AHL$5</definedName>
    <definedName name="Nearshore_Work_1">'Backend-attributes_dropdown'!$MF$5:$MF$22</definedName>
    <definedName name="Nearshore_Work_10">'Backend-attributes_dropdown'!$MO$5:$MO$8</definedName>
    <definedName name="Nearshore_Work_11">'Backend-attributes_dropdown'!$MP$5:$MP$7</definedName>
    <definedName name="Nearshore_Work_12">'Backend-attributes_dropdown'!$MQ$5:$MQ$6</definedName>
    <definedName name="Nearshore_Work_13">'Backend-attributes_dropdown'!$MR$5:$MR$6</definedName>
    <definedName name="Nearshore_Work_14">'Backend-attributes_dropdown'!$MS$5:$MS$6</definedName>
    <definedName name="Nearshore_Work_15">'Backend-attributes_dropdown'!$MT$5:$MT$6</definedName>
    <definedName name="Nearshore_Work_16">'Backend-attributes_dropdown'!$MU$5:$MU$7</definedName>
    <definedName name="Nearshore_Work_17">'Backend-attributes_dropdown'!$MV$5:$MV$6</definedName>
    <definedName name="Nearshore_Work_18">'Backend-attributes_dropdown'!$MW$5:$MW$6</definedName>
    <definedName name="Nearshore_Work_19">'Backend-attributes_dropdown'!$MX$5:$MX$6</definedName>
    <definedName name="Nearshore_Work_2">'Backend-attributes_dropdown'!$MG$5:$MG$7</definedName>
    <definedName name="Nearshore_Work_20">'Backend-attributes_dropdown'!$MY$5:$MY$6</definedName>
    <definedName name="Nearshore_Work_21">'Backend-attributes_dropdown'!$MZ$5:$MZ$6</definedName>
    <definedName name="Nearshore_Work_22">'Backend-attributes_dropdown'!$NA$5:$NA$6</definedName>
    <definedName name="Nearshore_Work_23">'Backend-attributes_dropdown'!$NB$5:$NB$6</definedName>
    <definedName name="Nearshore_Work_24">'Backend-attributes_dropdown'!$NC$5:$NC$6</definedName>
    <definedName name="Nearshore_Work_25">'Backend-attributes_dropdown'!$ND$5:$ND$6</definedName>
    <definedName name="Nearshore_Work_26">'Backend-attributes_dropdown'!$NE$5:$NE$6</definedName>
    <definedName name="Nearshore_Work_27">'Backend-attributes_dropdown'!$NF$5:$NF$6</definedName>
    <definedName name="Nearshore_Work_28">'Backend-attributes_dropdown'!$NG$5:$NG$6</definedName>
    <definedName name="Nearshore_Work_29">'Backend-attributes_dropdown'!$NH$5:$NH$9</definedName>
    <definedName name="Nearshore_Work_3">'Backend-attributes_dropdown'!$MH$5:$MH$6</definedName>
    <definedName name="Nearshore_Work_4">'Backend-attributes_dropdown'!$MI$5:$MI$7</definedName>
    <definedName name="Nearshore_Work_5">'Backend-attributes_dropdown'!$MJ$5:$MJ$9</definedName>
    <definedName name="Nearshore_Work_6">'Backend-attributes_dropdown'!$MK$5:$MK$7</definedName>
    <definedName name="Nearshore_Work_7">'Backend-attributes_dropdown'!$ML$5:$ML$8</definedName>
    <definedName name="Nearshore_Work_8">'Backend-attributes_dropdown'!$MM$5:$MM$10</definedName>
    <definedName name="Nearshore_Work_9">'Backend-attributes_dropdown'!$MN$5:$MN$20</definedName>
    <definedName name="NSW1.01">'Backend-LVL4_dropdown'!$AKD$3:$AKD$8</definedName>
    <definedName name="NSW1.02">'Backend-LVL4_dropdown'!$AKE$3:$AKE$10</definedName>
    <definedName name="NSW2.01">'Backend-LVL4_dropdown'!$AKF$3:$AKF$25</definedName>
    <definedName name="NSW2.02">'Backend-LVL4_dropdown'!$AKG$3:$AKG$23</definedName>
    <definedName name="NSW2.03">'Backend-LVL4_dropdown'!$AKH$3:$AKH$31</definedName>
    <definedName name="NSW2.04" localSheetId="1">'[1]Backend-LVL4_dropdown'!$AKI$3</definedName>
    <definedName name="NSW2.04" localSheetId="3">'[1]Backend-LVL4_dropdown'!$AKI$3</definedName>
    <definedName name="NSW2.04" localSheetId="2">'[1]Backend-LVL4_dropdown'!$AKI$3</definedName>
    <definedName name="NSW2.04" localSheetId="4">'[1]Backend-LVL4_dropdown'!$AKI$3</definedName>
    <definedName name="NSW2.04">'Backend-LVL4_dropdown'!$AKI$3</definedName>
    <definedName name="NSW2.05">'Backend-LVL4_dropdown'!$AKJ$3:$AKJ$20</definedName>
    <definedName name="NSW2.06">'Backend-LVL4_dropdown'!$AKK$3:$AKK$6</definedName>
    <definedName name="NSW2.07" localSheetId="1">'[1]Backend-LVL4_dropdown'!$AKL$3</definedName>
    <definedName name="NSW2.07" localSheetId="3">'[1]Backend-LVL4_dropdown'!$AKL$3</definedName>
    <definedName name="NSW2.07" localSheetId="2">'[1]Backend-LVL4_dropdown'!$AKL$3</definedName>
    <definedName name="NSW2.07" localSheetId="4">'[1]Backend-LVL4_dropdown'!$AKL$3</definedName>
    <definedName name="NSW2.07">'Backend-LVL4_dropdown'!$AKL$3</definedName>
    <definedName name="NSW2.08">'Backend-LVL4_dropdown'!$AKM$3:$AKM$20</definedName>
    <definedName name="NSW2.09">'Backend-LVL4_dropdown'!$AKN$3:$AKN$6</definedName>
    <definedName name="NSW2.10">'Backend-LVL4_dropdown'!$AKO$3:$AKO$4</definedName>
    <definedName name="NSW2.11">'Backend-LVL4_dropdown'!$AKP$3:$AKP$4</definedName>
    <definedName name="NSW2.12">'Backend-LVL4_dropdown'!$AKQ$3:$AKQ$4</definedName>
    <definedName name="NSW2.13">'Backend-LVL4_dropdown'!$AKR$3:$AKR$6</definedName>
    <definedName name="NSW3.01">'Backend-LVL4_dropdown'!$AKS$3:$AKS$25</definedName>
    <definedName name="NSW3.02">'Backend-LVL4_dropdown'!$AKT$3:$AKT$24</definedName>
    <definedName name="NSW3.03">'Backend-LVL4_dropdown'!$AKU$3:$AKU$33</definedName>
    <definedName name="NSW3.04" localSheetId="1">'[1]Backend-LVL4_dropdown'!$AKV$3</definedName>
    <definedName name="NSW3.04" localSheetId="3">'[1]Backend-LVL4_dropdown'!$AKV$3</definedName>
    <definedName name="NSW3.04" localSheetId="2">'[1]Backend-LVL4_dropdown'!$AKV$3</definedName>
    <definedName name="NSW3.04" localSheetId="4">'[1]Backend-LVL4_dropdown'!$AKV$3</definedName>
    <definedName name="NSW3.04">'Backend-LVL4_dropdown'!$AKV$3</definedName>
    <definedName name="NSW3.05">'Backend-LVL4_dropdown'!$AKW$3:$AKW$20</definedName>
    <definedName name="NSW3.06">'Backend-LVL4_dropdown'!$AKX$3:$AKX$6</definedName>
    <definedName name="NSW3.07" localSheetId="1">'[1]Backend-LVL4_dropdown'!$AKY$3</definedName>
    <definedName name="NSW3.07" localSheetId="3">'[1]Backend-LVL4_dropdown'!$AKY$3</definedName>
    <definedName name="NSW3.07" localSheetId="2">'[1]Backend-LVL4_dropdown'!$AKY$3</definedName>
    <definedName name="NSW3.07" localSheetId="4">'[1]Backend-LVL4_dropdown'!$AKY$3</definedName>
    <definedName name="NSW3.07">'Backend-LVL4_dropdown'!$AKY$3</definedName>
    <definedName name="NSW3.08">'Backend-LVL4_dropdown'!$AKZ$3:$AKZ$20</definedName>
    <definedName name="NSW3.09">'Backend-LVL4_dropdown'!$ALA$3:$ALA$6</definedName>
    <definedName name="NSW3.10">'Backend-LVL4_dropdown'!$ALB$3:$ALB$4</definedName>
    <definedName name="NSW3.11">'Backend-LVL4_dropdown'!$ALC$3:$ALC$4</definedName>
    <definedName name="NSW3.12">'Backend-LVL4_dropdown'!$ALD$3:$ALD$4</definedName>
    <definedName name="NSW3.13">'Backend-LVL4_dropdown'!$ALE$3:$ALE$6</definedName>
    <definedName name="NSW4.01">'Backend-LVL4_dropdown'!$ALF$3:$ALF$5</definedName>
    <definedName name="NSW4.02">'Backend-LVL4_dropdown'!$ALG$3:$ALG$4</definedName>
    <definedName name="NSW4.03">'Backend-LVL4_dropdown'!$ALH$3:$ALH$4</definedName>
    <definedName name="NSW4.04">'Backend-LVL4_dropdown'!$ALI$3:$ALI$4</definedName>
    <definedName name="NSW4.05">'Backend-LVL4_dropdown'!$ALJ$3:$ALJ$4</definedName>
    <definedName name="NSW4.06">'Backend-LVL4_dropdown'!$ALK$3:$ALK$4</definedName>
    <definedName name="NSW4.07">'Backend-LVL4_dropdown'!$ALL$3:$ALL$4</definedName>
    <definedName name="NSW4.08">'Backend-LVL4_dropdown'!$ALM$3:$ALM$4</definedName>
    <definedName name="NSW5.01">'Backend-LVL4_dropdown'!$ALN$3:$ALN$25</definedName>
    <definedName name="NSW5.02">'Backend-LVL4_dropdown'!$ALO$3:$ALO$24</definedName>
    <definedName name="NSW5.03">'Backend-LVL4_dropdown'!$ALP$3:$ALP$33</definedName>
    <definedName name="NSW5.04">'Backend-LVL4_dropdown'!$ALQ$3</definedName>
    <definedName name="NSW5.05">'Backend-LVL4_dropdown'!$ALR$3:$ALR$20</definedName>
    <definedName name="NSW5.06">'Backend-LVL4_dropdown'!$ALS$3:$ALS$6</definedName>
    <definedName name="NSW5.07">'Backend-LVL4_dropdown'!$ALT$3</definedName>
    <definedName name="NSW5.08">'Backend-LVL4_dropdown'!$ALU$3:$ALU$20</definedName>
    <definedName name="NSW5.09">'Backend-LVL4_dropdown'!$ALV$3:$ALV$6</definedName>
    <definedName name="NSW5.10">'Backend-LVL4_dropdown'!$ALW$3:$ALW$4</definedName>
    <definedName name="NSW5.11">'Backend-LVL4_dropdown'!$ALX$3:$ALX$4</definedName>
    <definedName name="NSW5.12">'Backend-LVL4_dropdown'!$ALY$3:$ALY$4</definedName>
    <definedName name="NSW5.13">'Backend-LVL4_dropdown'!$ALZ$3:$ALZ$6</definedName>
    <definedName name="NSW6.01">'Backend-LVL4_dropdown'!$AMA$3:$AMA$4</definedName>
    <definedName name="NSW6.02">'Backend-LVL4_dropdown'!$AMB$3:$AMB$4</definedName>
    <definedName name="NSW6.03">'Backend-LVL4_dropdown'!$AMC$3:$AMC$5</definedName>
    <definedName name="NSW6.04">'Backend-LVL4_dropdown'!$AMD$3:$AMD$4</definedName>
    <definedName name="NSW6.05">'Backend-LVL4_dropdown'!$AME$3:$AME$4</definedName>
    <definedName name="NSW6.06">'Backend-LVL4_dropdown'!$AMF$3:$AMF$4</definedName>
    <definedName name="NSW6.07">'Backend-LVL4_dropdown'!$AMG$3:$AMG$5</definedName>
    <definedName name="Offshore_structures_1">'Backend-attributes_dropdown'!$LB$5:$LB$17</definedName>
    <definedName name="Offshore_structures_10">'Backend-attributes_dropdown'!$LK$5:$LK$6</definedName>
    <definedName name="Offshore_structures_11">'Backend-attributes_dropdown'!$LL$5:$LL$7</definedName>
    <definedName name="Offshore_structures_12">'Backend-attributes_dropdown'!$LM$5:$LM$6</definedName>
    <definedName name="Offshore_structures_13">'Backend-attributes_dropdown'!$LN$5:$LN$6</definedName>
    <definedName name="Offshore_structures_14">'Backend-attributes_dropdown'!$LO$5:$LO$6</definedName>
    <definedName name="Offshore_structures_15">'Backend-attributes_dropdown'!$LP$5:$LP$6</definedName>
    <definedName name="Offshore_structures_16">'Backend-attributes_dropdown'!$LQ$5:$LQ$6</definedName>
    <definedName name="Offshore_structures_17">'Backend-attributes_dropdown'!$LR$5:$LR$6</definedName>
    <definedName name="Offshore_structures_18">'Backend-attributes_dropdown'!$LS$5:$LS$6</definedName>
    <definedName name="Offshore_structures_19">'Backend-attributes_dropdown'!$LT$5:$LT$8</definedName>
    <definedName name="Offshore_structures_2">'Backend-attributes_dropdown'!$LC$5:$LC$8</definedName>
    <definedName name="Offshore_structures_20">'Backend-attributes_dropdown'!$LU$5:$LU$6</definedName>
    <definedName name="Offshore_structures_21">'Backend-attributes_dropdown'!$LV$5:$LV$6</definedName>
    <definedName name="Offshore_structures_22">'Backend-attributes_dropdown'!$LW$5:$LW$6</definedName>
    <definedName name="Offshore_structures_23">'Backend-attributes_dropdown'!$LX$5:$LX$6</definedName>
    <definedName name="Offshore_structures_24">'Backend-attributes_dropdown'!$LY$5:$LY$6</definedName>
    <definedName name="Offshore_structures_25">'Backend-attributes_dropdown'!$LZ$5:$LZ$6</definedName>
    <definedName name="Offshore_structures_26">'Backend-attributes_dropdown'!$MA$5:$MA$7</definedName>
    <definedName name="Offshore_structures_27">'Backend-attributes_dropdown'!$MB$5:$MB$6</definedName>
    <definedName name="Offshore_structures_28">'Backend-attributes_dropdown'!$MC$5:$MC$6</definedName>
    <definedName name="Offshore_structures_29">'Backend-attributes_dropdown'!$MD$5:$MD$6</definedName>
    <definedName name="Offshore_structures_3">'Backend-attributes_dropdown'!$LD$5:$LD$6</definedName>
    <definedName name="Offshore_structures_4">'Backend-attributes_dropdown'!$LE$5:$LE$7</definedName>
    <definedName name="Offshore_structures_5">'Backend-attributes_dropdown'!$LF$5:$LF$22</definedName>
    <definedName name="Offshore_structures_6">'Backend-attributes_dropdown'!$LG$5:$LG$7</definedName>
    <definedName name="Offshore_structures_7">'Backend-attributes_dropdown'!$LH$5:$LH$13</definedName>
    <definedName name="Offshore_structures_8">'Backend-attributes_dropdown'!$LI$5:$LI$7</definedName>
    <definedName name="Offshore_structures_9">'Backend-attributes_dropdown'!$LJ$5:$LJ$7</definedName>
    <definedName name="Operation_Carbon_emissions">'Backend-LVL3_dropdown'!$L$3:$L$9</definedName>
    <definedName name="Operation_Costs">'Backend-LVL3_dropdown'!$D$3:$D$10</definedName>
    <definedName name="OS1.01">'Backend-LVL4_dropdown'!$AHT$3:$AHT$8</definedName>
    <definedName name="OS1.02">'Backend-LVL4_dropdown'!$AHU$3:$AHU$10</definedName>
    <definedName name="OS2.01">'Backend-LVL4_dropdown'!$AHV$3:$AHV$25</definedName>
    <definedName name="OS2.02">'Backend-LVL4_dropdown'!$AHW$3:$AHW$19</definedName>
    <definedName name="OS2.03">'Backend-LVL4_dropdown'!$AHX$3:$AHX$31</definedName>
    <definedName name="OS2.04" localSheetId="1">'[1]Backend-LVL4_dropdown'!$AHY$3</definedName>
    <definedName name="OS2.04" localSheetId="3">'[1]Backend-LVL4_dropdown'!$AHY$3</definedName>
    <definedName name="OS2.04" localSheetId="2">'[1]Backend-LVL4_dropdown'!$AHY$3</definedName>
    <definedName name="OS2.04" localSheetId="4">'[1]Backend-LVL4_dropdown'!$AHY$3</definedName>
    <definedName name="OS2.04">'Backend-LVL4_dropdown'!$AHY$3</definedName>
    <definedName name="OS2.05">'Backend-LVL4_dropdown'!$AHZ$3:$AHZ$20</definedName>
    <definedName name="OS2.06" localSheetId="1">'[1]Backend-LVL4_dropdown'!$AIA$3</definedName>
    <definedName name="OS2.06" localSheetId="3">'[1]Backend-LVL4_dropdown'!$AIA$3</definedName>
    <definedName name="OS2.06" localSheetId="2">'[1]Backend-LVL4_dropdown'!$AIA$3</definedName>
    <definedName name="OS2.06" localSheetId="4">'[1]Backend-LVL4_dropdown'!$AIA$3</definedName>
    <definedName name="OS2.06">'Backend-LVL4_dropdown'!$AIA$3</definedName>
    <definedName name="OS2.07" localSheetId="1">'[1]Backend-LVL4_dropdown'!$AIB$3</definedName>
    <definedName name="OS2.07" localSheetId="3">'[1]Backend-LVL4_dropdown'!$AIB$3</definedName>
    <definedName name="OS2.07" localSheetId="2">'[1]Backend-LVL4_dropdown'!$AIB$3</definedName>
    <definedName name="OS2.07" localSheetId="4">'[1]Backend-LVL4_dropdown'!$AIB$3</definedName>
    <definedName name="OS2.07">'Backend-LVL4_dropdown'!$AIB$3</definedName>
    <definedName name="OS2.08">'Backend-LVL4_dropdown'!$AIC$3:$AIC$20</definedName>
    <definedName name="OS2.09">'Backend-LVL4_dropdown'!$AID$3:$AID$6</definedName>
    <definedName name="OS2.10">'Backend-LVL4_dropdown'!$AIE$3:$AIE$4</definedName>
    <definedName name="OS2.11">'Backend-LVL4_dropdown'!$AIF$3:$AIF$4</definedName>
    <definedName name="OS2.12">'Backend-LVL4_dropdown'!$AIG$3:$AIG$4</definedName>
    <definedName name="OS2.13">'Backend-LVL4_dropdown'!$AIH$3:$AIH$6</definedName>
    <definedName name="OS3.01">'Backend-LVL4_dropdown'!$AII$3:$AII$25</definedName>
    <definedName name="OS3.02">'Backend-LVL4_dropdown'!$AIJ$3:$AIJ$20</definedName>
    <definedName name="OS3.03">'Backend-LVL4_dropdown'!$AIK$3:$AIK$24</definedName>
    <definedName name="OS3.04" localSheetId="1">'[1]Backend-LVL4_dropdown'!$AIL$3</definedName>
    <definedName name="OS3.04" localSheetId="3">'[1]Backend-LVL4_dropdown'!$AIL$3</definedName>
    <definedName name="OS3.04" localSheetId="2">'[1]Backend-LVL4_dropdown'!$AIL$3</definedName>
    <definedName name="OS3.04" localSheetId="4">'[1]Backend-LVL4_dropdown'!$AIL$3</definedName>
    <definedName name="OS3.04">'Backend-LVL4_dropdown'!$AIL$3</definedName>
    <definedName name="OS3.05">'Backend-LVL4_dropdown'!$AIM$3:$AIM$20</definedName>
    <definedName name="OS3.06" localSheetId="1">'[1]Backend-LVL4_dropdown'!$AIN$3</definedName>
    <definedName name="OS3.06" localSheetId="3">'[1]Backend-LVL4_dropdown'!$AIN$3</definedName>
    <definedName name="OS3.06" localSheetId="2">'[1]Backend-LVL4_dropdown'!$AIN$3</definedName>
    <definedName name="OS3.06" localSheetId="4">'[1]Backend-LVL4_dropdown'!$AIN$3</definedName>
    <definedName name="OS3.06">'Backend-LVL4_dropdown'!$AIN$3</definedName>
    <definedName name="OS3.07" localSheetId="1">'[1]Backend-LVL4_dropdown'!$AIO$3</definedName>
    <definedName name="OS3.07" localSheetId="3">'[1]Backend-LVL4_dropdown'!$AIO$3</definedName>
    <definedName name="OS3.07" localSheetId="2">'[1]Backend-LVL4_dropdown'!$AIO$3</definedName>
    <definedName name="OS3.07" localSheetId="4">'[1]Backend-LVL4_dropdown'!$AIO$3</definedName>
    <definedName name="OS3.07">'Backend-LVL4_dropdown'!$AIO$3</definedName>
    <definedName name="OS3.08">'Backend-LVL4_dropdown'!$AIP$3:$AIP$20</definedName>
    <definedName name="OS3.09">'Backend-LVL4_dropdown'!$AIQ$3:$AIQ$6</definedName>
    <definedName name="OS3.10">'Backend-LVL4_dropdown'!$AIR$3:$AIR$4</definedName>
    <definedName name="OS3.11">'Backend-LVL4_dropdown'!$AIS$3:$AIS$4</definedName>
    <definedName name="OS3.12">'Backend-LVL4_dropdown'!$AIT$3:$AIT$4</definedName>
    <definedName name="OS3.13">'Backend-LVL4_dropdown'!$AIU$3:$AIU$6</definedName>
    <definedName name="OS4.01">'Backend-LVL4_dropdown'!$AIV$3:$AIV$5</definedName>
    <definedName name="OS4.02">'Backend-LVL4_dropdown'!$AIW$3:$AIW$4</definedName>
    <definedName name="OS4.03">'Backend-LVL4_dropdown'!$AIX$3:$AIX$4</definedName>
    <definedName name="OS4.04">'Backend-LVL4_dropdown'!$AIY$3:$AIY$4</definedName>
    <definedName name="OS4.05">'Backend-LVL4_dropdown'!$AIZ$3:$AIZ$4</definedName>
    <definedName name="OS4.06">'Backend-LVL4_dropdown'!$AJA$3:$AJA$4</definedName>
    <definedName name="OS4.07">'Backend-LVL4_dropdown'!$AJB$3:$AJB$4</definedName>
    <definedName name="OS4.08">'Backend-LVL4_dropdown'!$AJC$3:$AJC$4</definedName>
    <definedName name="OS5.01">'Backend-LVL4_dropdown'!$AJD$3:$AJD$25</definedName>
    <definedName name="OS5.02">'Backend-LVL4_dropdown'!$AJE$3:$AJE$20</definedName>
    <definedName name="OS5.03">'Backend-LVL4_dropdown'!$AJF$3:$AJF$33</definedName>
    <definedName name="OS5.04">'Backend-LVL4_dropdown'!$AJG$3</definedName>
    <definedName name="OS5.05">'Backend-LVL4_dropdown'!$AJH$3:$AJH$20</definedName>
    <definedName name="OS5.06">'Backend-LVL4_dropdown'!$AJI$3</definedName>
    <definedName name="OS5.07">'Backend-LVL4_dropdown'!$AJJ$3</definedName>
    <definedName name="OS5.08">'Backend-LVL4_dropdown'!$AJK$3:$AJK$20</definedName>
    <definedName name="OS5.09">'Backend-LVL4_dropdown'!$AJL$3:$AJL$6</definedName>
    <definedName name="OS5.10">'Backend-LVL4_dropdown'!$AJM$3:$AJM$4</definedName>
    <definedName name="OS5.11">'Backend-LVL4_dropdown'!$AJN$3:$AJN$4</definedName>
    <definedName name="OS5.12">'Backend-LVL4_dropdown'!$AJO$3:$AJO$4</definedName>
    <definedName name="OS5.13">'Backend-LVL4_dropdown'!$AJP$3:$AJP$6</definedName>
    <definedName name="OS6.01">'Backend-LVL4_dropdown'!$AJQ$3:$AJQ$4</definedName>
    <definedName name="OS6.02">'Backend-LVL4_dropdown'!$AJR$3:$AJR$4</definedName>
    <definedName name="OS6.03">'Backend-LVL4_dropdown'!$AJS$3:$AJS$5</definedName>
    <definedName name="OS6.04">'Backend-LVL4_dropdown'!$AJT$3:$AJT$4</definedName>
    <definedName name="OS6.05">'Backend-LVL4_dropdown'!$AJU$3:$AJU$4</definedName>
    <definedName name="OS6.06">'Backend-LVL4_dropdown'!$AJV$3:$AJV$4</definedName>
    <definedName name="OS6.07">'Backend-LVL4_dropdown'!$AJW$3:$AJW$5</definedName>
    <definedName name="P_GP_1">'Backend-attributes_dropdown'!$HL$5:$HL$14</definedName>
    <definedName name="P_GP_10">'Backend-attributes_dropdown'!$HU$5:$HU$6</definedName>
    <definedName name="P_GP_11">'Backend-attributes_dropdown'!$HV$5:$HV$6</definedName>
    <definedName name="P_GP_12">'Backend-attributes_dropdown'!$HW$5</definedName>
    <definedName name="P_GP_13">'Backend-attributes_dropdown'!$HX$5</definedName>
    <definedName name="P_GP_2">'Backend-attributes_dropdown'!$HM$5:$HM$6</definedName>
    <definedName name="P_GP_3">'Backend-attributes_dropdown'!$HN$5:$HN$6</definedName>
    <definedName name="P_GP_4">'Backend-attributes_dropdown'!$HO$5:$HO$7</definedName>
    <definedName name="P_GP_5">'Backend-attributes_dropdown'!$HP$5:$HP$7</definedName>
    <definedName name="P_GP_6">'Backend-attributes_dropdown'!$HQ$5:$HQ$7</definedName>
    <definedName name="P_GP_7">'Backend-attributes_dropdown'!$HR$5:$HR$6</definedName>
    <definedName name="P_GP_8">'Backend-attributes_dropdown'!$HS$5:$HS$7</definedName>
    <definedName name="P_GP_9">'Backend-attributes_dropdown'!$HT$5:$HT$8</definedName>
    <definedName name="P1.01">'Backend-LVL4_dropdown'!$AML$3:$AML$8</definedName>
    <definedName name="P1.02">'Backend-LVL4_dropdown'!$AMM$3:$AMM$10</definedName>
    <definedName name="P2.01">'Backend-LVL4_dropdown'!$AMN$3:$AMN$25</definedName>
    <definedName name="P2.02">'Backend-LVL4_dropdown'!$AMO$3:$AMO$23</definedName>
    <definedName name="P2.03">'Backend-LVL4_dropdown'!$AMP$3:$AMP$32</definedName>
    <definedName name="P2.04" localSheetId="1">'[1]Backend-LVL4_dropdown'!$AMQ$3</definedName>
    <definedName name="P2.04" localSheetId="3">'[1]Backend-LVL4_dropdown'!$AMQ$3</definedName>
    <definedName name="P2.04" localSheetId="2">'[1]Backend-LVL4_dropdown'!$AMQ$3</definedName>
    <definedName name="P2.04" localSheetId="4">'[1]Backend-LVL4_dropdown'!$AMQ$3</definedName>
    <definedName name="P2.04">'Backend-LVL4_dropdown'!$AMQ$3</definedName>
    <definedName name="P2.05">'Backend-LVL4_dropdown'!$AMR$4:$AMR$20</definedName>
    <definedName name="P2.06">'Backend-LVL4_dropdown'!$AMS$3:$AMS$7</definedName>
    <definedName name="P2.07">'Backend-LVL4_dropdown'!$AMT$3:$AMT$7</definedName>
    <definedName name="P2.08">'Backend-LVL4_dropdown'!$AMU$3:$AMU$20</definedName>
    <definedName name="P2.09">'Backend-LVL4_dropdown'!$AMV$3:$AMV$6</definedName>
    <definedName name="P2.10">'Backend-LVL4_dropdown'!$AMW$3:$AMW$4</definedName>
    <definedName name="P2.11">'Backend-LVL4_dropdown'!$AMX$3:$AMX$4</definedName>
    <definedName name="P2.12">'Backend-LVL4_dropdown'!$AMY$3:$AMY$4</definedName>
    <definedName name="P2.13">'Backend-LVL4_dropdown'!$AMZ$3:$AMZ$6</definedName>
    <definedName name="P3.01">'Backend-LVL4_dropdown'!$ANA$3:$ANA$25</definedName>
    <definedName name="P3.02">'Backend-LVL4_dropdown'!$ANB$3:$ANB$24</definedName>
    <definedName name="P3.03">'Backend-LVL4_dropdown'!$ANC$3:$ANC$34</definedName>
    <definedName name="P3.04" localSheetId="1">'[1]Backend-LVL4_dropdown'!$AND$3</definedName>
    <definedName name="P3.04" localSheetId="3">'[1]Backend-LVL4_dropdown'!$AND$3</definedName>
    <definedName name="P3.04" localSheetId="2">'[1]Backend-LVL4_dropdown'!$AND$3</definedName>
    <definedName name="P3.04" localSheetId="4">'[1]Backend-LVL4_dropdown'!$AND$3</definedName>
    <definedName name="P3.04">'Backend-LVL4_dropdown'!$AND$3</definedName>
    <definedName name="P3.05">'Backend-LVL4_dropdown'!$ANE$3:$ANE$20</definedName>
    <definedName name="P3.06">'Backend-LVL4_dropdown'!$ANF$3:$ANF$7</definedName>
    <definedName name="P3.07">'Backend-LVL4_dropdown'!$ANG$3:$ANG$7</definedName>
    <definedName name="P3.08">'Backend-LVL4_dropdown'!$ANH$3:$ANH$20</definedName>
    <definedName name="P3.09">'Backend-LVL4_dropdown'!$ANI$3:$ANI$6</definedName>
    <definedName name="P3.10">'Backend-LVL4_dropdown'!$ANJ$3:$ANJ$4</definedName>
    <definedName name="P3.11">'Backend-LVL4_dropdown'!$ANK$3:$ANK$4</definedName>
    <definedName name="P3.12">'Backend-LVL4_dropdown'!$ANL$3:$ANL$4</definedName>
    <definedName name="P3.13">'Backend-LVL4_dropdown'!$ANM$3:$ANM$6</definedName>
    <definedName name="P4.01">'Backend-LVL4_dropdown'!$ANN$3:$ANN$5</definedName>
    <definedName name="P4.02">'Backend-LVL4_dropdown'!$ANO$3:$ANO$4</definedName>
    <definedName name="P4.03">'Backend-LVL4_dropdown'!$ANP$3:$ANP$4</definedName>
    <definedName name="P4.04">'Backend-LVL4_dropdown'!$ANQ$3:$ANQ$4</definedName>
    <definedName name="P4.05">'Backend-LVL4_dropdown'!$ANR$3:$ANR$4</definedName>
    <definedName name="P4.06">'Backend-LVL4_dropdown'!$ANS$3:$ANS$4</definedName>
    <definedName name="P4.07">'Backend-LVL4_dropdown'!$ANT$3:$ANT$4</definedName>
    <definedName name="P4.08">'Backend-LVL4_dropdown'!$ANU$3:$ANU$4</definedName>
    <definedName name="P5.01">'Backend-LVL4_dropdown'!$ANV$3:$ANV$25</definedName>
    <definedName name="P5.02">'Backend-LVL4_dropdown'!$ANW$3:$ANW$24</definedName>
    <definedName name="P5.03">'Backend-LVL4_dropdown'!$ANX$3:$ANX$34</definedName>
    <definedName name="P5.04">'Backend-LVL4_dropdown'!$ANY$3</definedName>
    <definedName name="P5.05">'Backend-LVL4_dropdown'!$ANZ$3:$ANZ$20</definedName>
    <definedName name="P5.06">'Backend-LVL4_dropdown'!$AOA$3:$AOA$7</definedName>
    <definedName name="P5.07">'Backend-LVL4_dropdown'!$AOB$3:$AOB$7</definedName>
    <definedName name="P5.08">'Backend-LVL4_dropdown'!$AOC$3:$AOC$20</definedName>
    <definedName name="P5.09">'Backend-LVL4_dropdown'!$AOD$3:$AOD$6</definedName>
    <definedName name="P5.10">'Backend-LVL4_dropdown'!$AOE$3:$AOE$4</definedName>
    <definedName name="P5.11">'Backend-LVL4_dropdown'!$AOF$3:$AOF$4</definedName>
    <definedName name="P5.12">'Backend-LVL4_dropdown'!$AOG$3:$AOG$4</definedName>
    <definedName name="P5.13">'Backend-LVL4_dropdown'!$AOH$3:$AOH$6</definedName>
    <definedName name="P6.01">'Backend-LVL4_dropdown'!$AOI$3:$AOI$4</definedName>
    <definedName name="P6.02">'Backend-LVL4_dropdown'!$AOJ$3:$AOJ$4</definedName>
    <definedName name="P6.03">'Backend-LVL4_dropdown'!$AOK$3:$AOK$5</definedName>
    <definedName name="P6.04">'Backend-LVL4_dropdown'!$AOL$3:$AOL$4</definedName>
    <definedName name="P6.05">'Backend-LVL4_dropdown'!$AOM$3:$AOM$4</definedName>
    <definedName name="P6.06">'Backend-LVL4_dropdown'!$AON$3:$AON$4</definedName>
    <definedName name="P6.07">'Backend-LVL4_dropdown'!$AOO$3:$AOO$5</definedName>
    <definedName name="PGP1.01">'Backend-LVL4_dropdown'!$VX$3:$VX$8</definedName>
    <definedName name="PGP1.02">'Backend-LVL4_dropdown'!$VY$3:$VY$10</definedName>
    <definedName name="PGP2.01">'Backend-LVL4_dropdown'!$VZ$3:$VZ$14</definedName>
    <definedName name="PGP2.02">'Backend-LVL4_dropdown'!$WA$3:$WA$15</definedName>
    <definedName name="PGP2.03">'Backend-LVL4_dropdown'!$WB$3:$WB$15</definedName>
    <definedName name="PGP2.04">'Backend-LVL4_dropdown'!$WC$3:$WC$12</definedName>
    <definedName name="PGP2.05">'Backend-LVL4_dropdown'!$WD$3:$WD$16</definedName>
    <definedName name="PGP2.06">'Backend-LVL4_dropdown'!$WE$3:$WE$7</definedName>
    <definedName name="PGP2.07">'Backend-LVL4_dropdown'!$WF$3:$WF$7</definedName>
    <definedName name="PGP2.08">'Backend-LVL4_dropdown'!$WG$3:$WG$20</definedName>
    <definedName name="PGP2.09">'Backend-LVL4_dropdown'!$WH$3:$WH$6</definedName>
    <definedName name="PGP2.10">'Backend-LVL4_dropdown'!$WI$3:$WI$4</definedName>
    <definedName name="PGP2.11">'Backend-LVL4_dropdown'!$WJ$3:$WJ$4</definedName>
    <definedName name="PGP2.12">'Backend-LVL4_dropdown'!$WK$3:$WK$4</definedName>
    <definedName name="PGP2.13">'Backend-LVL4_dropdown'!$WL$3:$WL$6</definedName>
    <definedName name="PGP3.01">'Backend-LVL4_dropdown'!$WM$3:$WM$14</definedName>
    <definedName name="PGP3.02">'Backend-LVL4_dropdown'!$WN$3:$WN$15</definedName>
    <definedName name="PGP3.03">'Backend-LVL4_dropdown'!$WO$3:$WO$15</definedName>
    <definedName name="PGP3.04">'Backend-LVL4_dropdown'!$WP$3:$WP$12</definedName>
    <definedName name="PGP3.05">'Backend-LVL4_dropdown'!$WQ$3:$WQ$16</definedName>
    <definedName name="PGP3.06">'Backend-LVL4_dropdown'!$WR$3:$WR$7</definedName>
    <definedName name="PGP3.07">'Backend-LVL4_dropdown'!$WS$3:$WS$7</definedName>
    <definedName name="PGP3.08">'Backend-LVL4_dropdown'!$WT$3:$WT$20</definedName>
    <definedName name="PGP3.09">'Backend-LVL4_dropdown'!$WU$3:$WU$6</definedName>
    <definedName name="PGP3.10">'Backend-LVL4_dropdown'!$WV$3:$WV$4</definedName>
    <definedName name="PGP3.11">'Backend-LVL4_dropdown'!$WW$3:$WW$4</definedName>
    <definedName name="PGP3.12">'Backend-LVL4_dropdown'!$WX$3:$WX$4</definedName>
    <definedName name="PGP3.13">'Backend-LVL4_dropdown'!$WY$3:$WY$6</definedName>
    <definedName name="PGP4.01">'Backend-LVL4_dropdown'!$WZ$3:$WZ$5</definedName>
    <definedName name="PGP4.02">'Backend-LVL4_dropdown'!$XA$3:$XA$4</definedName>
    <definedName name="PGP4.03">'Backend-LVL4_dropdown'!$XB$3:$XB$4</definedName>
    <definedName name="PGP4.04">'Backend-LVL4_dropdown'!$XC$3:$XC$4</definedName>
    <definedName name="PGP4.05">'Backend-LVL4_dropdown'!$XD$3:$XD$4</definedName>
    <definedName name="PGP4.06">'Backend-LVL4_dropdown'!$XE$3:$XE$4</definedName>
    <definedName name="PGP4.07">'Backend-LVL4_dropdown'!$XF$3:$XF$4</definedName>
    <definedName name="PGP4.08">'Backend-LVL4_dropdown'!$XG$3:$XG$4</definedName>
    <definedName name="PGP5.01">'Backend-LVL4_dropdown'!$XH$3:$XH$14</definedName>
    <definedName name="PGP5.02">'Backend-LVL4_dropdown'!$XI$3:$XI$15</definedName>
    <definedName name="PGP5.03">'Backend-LVL4_dropdown'!$XJ$3:$XJ$15</definedName>
    <definedName name="PGP5.04">'Backend-LVL4_dropdown'!$XK$3:$XK$12</definedName>
    <definedName name="PGP5.05">'Backend-LVL4_dropdown'!$XL$3:$XL$16</definedName>
    <definedName name="PGP5.06">'Backend-LVL4_dropdown'!$XM$3:$XM$7</definedName>
    <definedName name="PGP5.07">'Backend-LVL4_dropdown'!$XN$3:$XN$7</definedName>
    <definedName name="PGP5.08">'Backend-LVL4_dropdown'!$XO$3:$XO$20</definedName>
    <definedName name="PGP5.09">'Backend-LVL4_dropdown'!$XP$3:$XP$6</definedName>
    <definedName name="PGP5.10">'Backend-LVL4_dropdown'!$XQ$3:$XQ$4</definedName>
    <definedName name="PGP5.11">'Backend-LVL4_dropdown'!$XR$3:$XR$4</definedName>
    <definedName name="PGP5.12">'Backend-LVL4_dropdown'!$XS$3:$XS$4</definedName>
    <definedName name="PGP5.13">'Backend-LVL4_dropdown'!$XT$3:$XT$6</definedName>
    <definedName name="PGP6.01">'Backend-LVL4_dropdown'!$XU$3:$XU$4</definedName>
    <definedName name="PGP6.02">'Backend-LVL4_dropdown'!$XV$3:$XV$4</definedName>
    <definedName name="PGP6.03">'Backend-LVL4_dropdown'!$XW$3:$XW$5</definedName>
    <definedName name="PGP6.04">'Backend-LVL4_dropdown'!$XX$3:$XX$4</definedName>
    <definedName name="PGP6.05">'Backend-LVL4_dropdown'!$XY$3:$XY$4</definedName>
    <definedName name="PGP6.06">'Backend-LVL4_dropdown'!$XZ$3:$XZ$4</definedName>
    <definedName name="PGP6.07">'Backend-LVL4_dropdown'!$YA$3:$YA$5</definedName>
    <definedName name="Pipelines_1">'Backend-attributes_dropdown'!$GF$5:$GF$7</definedName>
    <definedName name="Pipelines_10">'Backend-attributes_dropdown'!$GO$5:$GO$8</definedName>
    <definedName name="Pipelines_11">'Backend-attributes_dropdown'!$GP$5:$GP$8</definedName>
    <definedName name="Pipelines_12">'Backend-attributes_dropdown'!$GQ$5:$GQ$6</definedName>
    <definedName name="Pipelines_13">'Backend-attributes_dropdown'!$GR$5:$GR$6</definedName>
    <definedName name="Pipelines_14">'Backend-attributes_dropdown'!$GS$5:$GS$6</definedName>
    <definedName name="Pipelines_15">'Backend-attributes_dropdown'!$GT$5:$GT$8</definedName>
    <definedName name="Pipelines_16">'Backend-attributes_dropdown'!$GU$5:$GU$6</definedName>
    <definedName name="Pipelines_2">'Backend-attributes_dropdown'!$GG$5:$GG$7</definedName>
    <definedName name="Pipelines_3">'Backend-attributes_dropdown'!$GH$5:$GH$6</definedName>
    <definedName name="Pipelines_4">'Backend-attributes_dropdown'!$GI$5:$GI$7</definedName>
    <definedName name="Pipelines_5">'Backend-attributes_dropdown'!$GJ$5:$GJ$9</definedName>
    <definedName name="Pipelines_6">'Backend-attributes_dropdown'!$GK$5:$GK$6</definedName>
    <definedName name="Pipelines_7">'Backend-attributes_dropdown'!$GL$5:$GL$6</definedName>
    <definedName name="Pipelines_8">'Backend-attributes_dropdown'!$GM$5:$GM$7</definedName>
    <definedName name="Pipelines_9">'Backend-attributes_dropdown'!$GN$5:$GN$6</definedName>
    <definedName name="PL1.01">'Backend-LVL4_dropdown'!$RH$3:$RH$8</definedName>
    <definedName name="PL1.02">'Backend-LVL4_dropdown'!$RI$3:$RI$10</definedName>
    <definedName name="PL2.01">'Backend-LVL4_dropdown'!$RJ$3:$RJ$14</definedName>
    <definedName name="PL2.02">'Backend-LVL4_dropdown'!$RK$3:$RK$15</definedName>
    <definedName name="PL2.03">'Backend-LVL4_dropdown'!$RL$3:$RL$19</definedName>
    <definedName name="PL2.04">'Backend-LVL4_dropdown'!$RM$3:$RM$12</definedName>
    <definedName name="PL2.05">'Backend-LVL4_dropdown'!$RN$3:$RN$11</definedName>
    <definedName name="PL2.06">'Backend-LVL4_dropdown'!$RO$3:$RO$7</definedName>
    <definedName name="PL2.07">'Backend-LVL4_dropdown'!$RP$3:$RP$7</definedName>
    <definedName name="PL2.08">'Backend-LVL4_dropdown'!$RQ$3:$RQ$20</definedName>
    <definedName name="PL2.09">'Backend-LVL4_dropdown'!$RR$3:$RR$6</definedName>
    <definedName name="PL2.10">'Backend-LVL4_dropdown'!$RS$3:$RS$4</definedName>
    <definedName name="PL2.11">'Backend-LVL4_dropdown'!$RT$3:$RT$4</definedName>
    <definedName name="PL2.12">'Backend-LVL4_dropdown'!$RU$3:$RU$4</definedName>
    <definedName name="PL2.13">'Backend-LVL4_dropdown'!$RV$3:$RV$6</definedName>
    <definedName name="PL3.01">'Backend-LVL4_dropdown'!$RW$3:$RW$14</definedName>
    <definedName name="PL3.02">'Backend-LVL4_dropdown'!$RX$3:$RX$15</definedName>
    <definedName name="PL3.03">'Backend-LVL4_dropdown'!$RY$3:$RY$19</definedName>
    <definedName name="PL3.04">'Backend-LVL4_dropdown'!$RZ$3:$RZ$12</definedName>
    <definedName name="PL3.05">'Backend-LVL4_dropdown'!$SA$3:$SA$11</definedName>
    <definedName name="PL3.06">'Backend-LVL4_dropdown'!$SB$3:$SB$7</definedName>
    <definedName name="PL3.07">'Backend-LVL4_dropdown'!$SC$3:$SC$7</definedName>
    <definedName name="PL3.08">'Backend-LVL4_dropdown'!$SD$3:$SD$20</definedName>
    <definedName name="PL3.09">'Backend-LVL4_dropdown'!$SE$3:$SE$6</definedName>
    <definedName name="PL3.10">'Backend-LVL4_dropdown'!$SF$3:$SF$4</definedName>
    <definedName name="PL3.11">'Backend-LVL4_dropdown'!$SG$3:$SG$4</definedName>
    <definedName name="PL3.12">'Backend-LVL4_dropdown'!$SH$3:$SH$4</definedName>
    <definedName name="PL3.13">'Backend-LVL4_dropdown'!$SI$3:$SI$6</definedName>
    <definedName name="PL4.01">'Backend-LVL4_dropdown'!$SJ$3:$SJ$5</definedName>
    <definedName name="PL4.02">'Backend-LVL4_dropdown'!$SK$3:$SK$4</definedName>
    <definedName name="PL4.03">'Backend-LVL4_dropdown'!$SL$3:$SL$4</definedName>
    <definedName name="PL4.05">'Backend-LVL4_dropdown'!$SN$3:$SN$4</definedName>
    <definedName name="PL4.06">'Backend-LVL4_dropdown'!$SO$3:$SO$4</definedName>
    <definedName name="PL4.07">'Backend-LVL4_dropdown'!$SP$3:$SP$4</definedName>
    <definedName name="PL4.08">'Backend-LVL4_dropdown'!$SQ$3:$SQ$4</definedName>
    <definedName name="PL5.01">'Backend-LVL4_dropdown'!$SR$3:$SR$14</definedName>
    <definedName name="PL5.02">'Backend-LVL4_dropdown'!$SS$3:$SS$15</definedName>
    <definedName name="PL5.03">'Backend-LVL4_dropdown'!$ST$3:$ST$19</definedName>
    <definedName name="PL5.04">'Backend-LVL4_dropdown'!$SU$3:$SU$12</definedName>
    <definedName name="PL5.05">'Backend-LVL4_dropdown'!$SV$3:$SV$11</definedName>
    <definedName name="PL5.06">'Backend-LVL4_dropdown'!$SW$3:$SW$7</definedName>
    <definedName name="PL5.07">'Backend-LVL4_dropdown'!$SX$3:$SX$7</definedName>
    <definedName name="PL5.08">'Backend-LVL4_dropdown'!$SY$3:$SY$20</definedName>
    <definedName name="PL5.09">'Backend-LVL4_dropdown'!$SZ$3:$SZ$6</definedName>
    <definedName name="PL5.10">'Backend-LVL4_dropdown'!$TA$3:$TA$4</definedName>
    <definedName name="PL5.11">'Backend-LVL4_dropdown'!$TB$3:$TB$4</definedName>
    <definedName name="PL5.12">'Backend-LVL4_dropdown'!$TC$3:$TC$4</definedName>
    <definedName name="PL5.13">'Backend-LVL4_dropdown'!$TD$3:$TD$6</definedName>
    <definedName name="PL6.01">'Backend-LVL4_dropdown'!$TE$3:$TE$4</definedName>
    <definedName name="PL6.02">'Backend-LVL4_dropdown'!$TF$3:$TF$4</definedName>
    <definedName name="PL6.03">'Backend-LVL4_dropdown'!$TG$3:$TG$5</definedName>
    <definedName name="PL6.04">'Backend-LVL4_dropdown'!$TH$3:$TH$4</definedName>
    <definedName name="PL6.05">'Backend-LVL4_dropdown'!$TI$3:$TI$4</definedName>
    <definedName name="PL6.06">'Backend-LVL4_dropdown'!$TJ$3:$TJ$4</definedName>
    <definedName name="PL6.07">'Backend-LVL4_dropdown'!$TK$3:$TK$5</definedName>
    <definedName name="Ports_1">'Backend-attributes_dropdown'!$NJ$5:$NJ$26</definedName>
    <definedName name="Ports_10">'Backend-attributes_dropdown'!$NS$5:$NS$24</definedName>
    <definedName name="Ports_11">'Backend-attributes_dropdown'!$NT$5:$NT$9</definedName>
    <definedName name="Ports_12">'Backend-attributes_dropdown'!$NU$5:$NU$6</definedName>
    <definedName name="Ports_13">'Backend-attributes_dropdown'!$NV$5:$NV$6</definedName>
    <definedName name="Ports_14">'Backend-attributes_dropdown'!$NW$5:$NW$7</definedName>
    <definedName name="Ports_15">'Backend-attributes_dropdown'!$NX$5:$NX$6</definedName>
    <definedName name="Ports_16">'Backend-attributes_dropdown'!$NY$5:$NY$6</definedName>
    <definedName name="Ports_17">'Backend-attributes_dropdown'!$NZ$5:$NZ$6</definedName>
    <definedName name="Ports_18">'Backend-attributes_dropdown'!$OA$5:$OA$6</definedName>
    <definedName name="Ports_19">'Backend-attributes_dropdown'!$OB$5:$OB$9</definedName>
    <definedName name="Ports_2">'Backend-attributes_dropdown'!$NK$5:$NK$7</definedName>
    <definedName name="Ports_20">'Backend-attributes_dropdown'!$OC$5:$OC$6</definedName>
    <definedName name="Ports_21">'Backend-attributes_dropdown'!$OD$5:$OD$6</definedName>
    <definedName name="Ports_22">'Backend-attributes_dropdown'!$OE$5:$OE$6</definedName>
    <definedName name="Ports_23">'Backend-attributes_dropdown'!$OF$5:$OF$8</definedName>
    <definedName name="Ports_24">'Backend-attributes_dropdown'!$OG$5:$OG$6</definedName>
    <definedName name="Ports_25">'Backend-attributes_dropdown'!$OH$5:$OH$6</definedName>
    <definedName name="Ports_26">'Backend-attributes_dropdown'!$OI$5:$OI$6</definedName>
    <definedName name="Ports_27">'Backend-attributes_dropdown'!$OJ$5:$OJ$6</definedName>
    <definedName name="Ports_28">'Backend-attributes_dropdown'!$OK$5:$OK$6</definedName>
    <definedName name="Ports_29">'Backend-attributes_dropdown'!$OL$5:$OL$6</definedName>
    <definedName name="Ports_3">'Backend-attributes_dropdown'!$NL$5:$NL$6</definedName>
    <definedName name="Ports_30">'Backend-attributes_dropdown'!$OM$5:$OM$6</definedName>
    <definedName name="Ports_31">'Backend-attributes_dropdown'!$ON$5:$ON$8</definedName>
    <definedName name="Ports_32">'Backend-attributes_dropdown'!$OO$5:$OO$8</definedName>
    <definedName name="Ports_4">'Backend-attributes_dropdown'!$NM$5:$NM$7</definedName>
    <definedName name="Ports_5">'Backend-attributes_dropdown'!$NN$5:$NN$9</definedName>
    <definedName name="Ports_6">'Backend-attributes_dropdown'!$NO$5:$NO$6</definedName>
    <definedName name="Ports_7">'Backend-attributes_dropdown'!$NP$5:$NP$16</definedName>
    <definedName name="Ports_8">'Backend-attributes_dropdown'!$NQ$5:$NQ$11</definedName>
    <definedName name="Ports_9">'Backend-attributes_dropdown'!$NR$5:$NR$13</definedName>
    <definedName name="_xlnm.Print_Area" localSheetId="1">' Roads &amp; Runways G-3 Summary'!$A$1:$J$22</definedName>
    <definedName name="_xlnm.Print_Area" localSheetId="3">' Roads &amp; Runways G-4 Summary'!$A$1:$L$30</definedName>
    <definedName name="_xlnm.Print_Area" localSheetId="0">'Roads &amp; Runways Attributes'!$A$1:$G$176</definedName>
    <definedName name="_xlnm.Print_Area" localSheetId="2">'Roads &amp; Runways G-3 Breakdown'!$A$1:$J$146</definedName>
    <definedName name="_xlnm.Print_Area" localSheetId="4">'Roads &amp; Runways G-4 Breakdown'!$A$1:$L$174</definedName>
    <definedName name="_xlnm.Print_Titles" localSheetId="1">' Roads &amp; Runways G-3 Summary'!$A:$C</definedName>
    <definedName name="_xlnm.Print_Titles" localSheetId="3">' Roads &amp; Runways G-4 Summary'!$A:$C</definedName>
    <definedName name="_xlnm.Print_Titles" localSheetId="0">'Roads &amp; Runways Attributes'!$1:$2</definedName>
    <definedName name="_xlnm.Print_Titles" localSheetId="2">'Roads &amp; Runways G-3 Breakdown'!$A:$C</definedName>
    <definedName name="_xlnm.Print_Titles" localSheetId="4">'Roads &amp; Runways G-4 Breakdown'!$A:$C</definedName>
    <definedName name="project">'Backend-attributes_dropdown'!$A$4:$A$22</definedName>
    <definedName name="R1.01">'Backend-LVL4_dropdown'!$FS$3:$FS$8</definedName>
    <definedName name="R1.02">'Backend-LVL4_dropdown'!$FT$3:$FT$10</definedName>
    <definedName name="R2.01">'Backend-LVL4_dropdown'!$FU$3:$FU$14</definedName>
    <definedName name="R2.02">'Backend-LVL4_dropdown'!$FV$3:$FV$13</definedName>
    <definedName name="R2.03">'Backend-LVL4_dropdown'!$FW$3:$FW$12</definedName>
    <definedName name="R2.04">'Backend-LVL4_dropdown'!$FX$3:$FX$12</definedName>
    <definedName name="R2.05">'Backend-LVL4_dropdown'!$FY$3:$FY$16</definedName>
    <definedName name="R2.06">'Backend-LVL4_dropdown'!$FZ$3:$FZ$7</definedName>
    <definedName name="R2.07">'Backend-LVL4_dropdown'!$GA$3:$GA$7</definedName>
    <definedName name="R2.08">'Backend-LVL4_dropdown'!$GB$3:$GB$20</definedName>
    <definedName name="R2.09">'Backend-LVL4_dropdown'!$GC$3:$GC$6</definedName>
    <definedName name="R2.10">'Backend-LVL4_dropdown'!$GD$3:$GD$4</definedName>
    <definedName name="R2.11">'Backend-LVL4_dropdown'!$GE$3:$GE$4</definedName>
    <definedName name="R2.12">'Backend-LVL4_dropdown'!$GF$3:$GF$4</definedName>
    <definedName name="R2.14">'Backend-LVL4_dropdown'!$GG$3:$GG$6</definedName>
    <definedName name="R3.01">'Backend-LVL4_dropdown'!$GH$3:$GH$14</definedName>
    <definedName name="R3.02">'Backend-LVL4_dropdown'!$GI$3:$GI$13</definedName>
    <definedName name="R3.03">'Backend-LVL4_dropdown'!$GJ$3:$GJ$12</definedName>
    <definedName name="R3.04">'Backend-LVL4_dropdown'!$GK$3:$GK$12</definedName>
    <definedName name="R3.05">'Backend-LVL4_dropdown'!$GL$3:$GL$16</definedName>
    <definedName name="R3.06">'Backend-LVL4_dropdown'!$GM$3:$GM$7</definedName>
    <definedName name="R3.07">'Backend-LVL4_dropdown'!$GN$3:$GN$7</definedName>
    <definedName name="R3.08">'Backend-LVL4_dropdown'!$GO$3:$GO$20</definedName>
    <definedName name="R3.09">'Backend-LVL4_dropdown'!$GP$3:$GP$6</definedName>
    <definedName name="R3.10">'Backend-LVL4_dropdown'!$GQ$3:$GQ$4</definedName>
    <definedName name="R3.11">'Backend-LVL4_dropdown'!$GR$3:$GR$4</definedName>
    <definedName name="R3.12">'Backend-LVL4_dropdown'!$GS$3:$GS$4</definedName>
    <definedName name="R3.13">'Backend-LVL4_dropdown'!$GT$3:$GT$6</definedName>
    <definedName name="R4.01">'Backend-LVL4_dropdown'!$GU$3:$GU$5</definedName>
    <definedName name="R4.02">'Backend-LVL4_dropdown'!$GV$3:$GV$4</definedName>
    <definedName name="R4.03">'Backend-LVL4_dropdown'!$GW$3:$GW$4</definedName>
    <definedName name="R4.04">'Backend-LVL4_dropdown'!$GX$3:$GX$4</definedName>
    <definedName name="R4.05">'Backend-LVL4_dropdown'!$GY$3:$GY$4</definedName>
    <definedName name="R4.06">'Backend-LVL4_dropdown'!$GZ$3:$GZ$4</definedName>
    <definedName name="R4.07">'Backend-LVL4_dropdown'!$HA$3:$HA$4</definedName>
    <definedName name="R4.08">'Backend-LVL4_dropdown'!$HB$3:$HB$4</definedName>
    <definedName name="R5.01">'Backend-LVL4_dropdown'!$HC$3:$HC$14</definedName>
    <definedName name="R5.02">'Backend-LVL4_dropdown'!$HD$3:$HD$13</definedName>
    <definedName name="R5.03">'Backend-LVL4_dropdown'!$HE$3:$HE$12</definedName>
    <definedName name="R5.04">'Backend-LVL4_dropdown'!$HF$3:$HF$12</definedName>
    <definedName name="R5.05">'Backend-LVL4_dropdown'!$HG$4:$HG$16</definedName>
    <definedName name="R5.06">'Backend-LVL4_dropdown'!$HH$3:$HH$7</definedName>
    <definedName name="R5.07">'Backend-LVL4_dropdown'!$HI$3:$HI$7</definedName>
    <definedName name="R5.08">'Backend-LVL4_dropdown'!$HJ$3:$HJ$20</definedName>
    <definedName name="R5.09">'Backend-LVL4_dropdown'!$HK$3:$HK$6</definedName>
    <definedName name="R5.10">'Backend-LVL4_dropdown'!$HL$3:$HL$4</definedName>
    <definedName name="R5.11">'Backend-LVL4_dropdown'!$HM$3:$HM$4</definedName>
    <definedName name="R5.12">'Backend-LVL4_dropdown'!$HN$3:$HN$4</definedName>
    <definedName name="R5.13">'Backend-LVL4_dropdown'!$HO$3:$HO$6</definedName>
    <definedName name="R6.01">'Backend-LVL4_dropdown'!$HP$3:$HP$4</definedName>
    <definedName name="R6.02">'Backend-LVL4_dropdown'!$HQ$3:$HQ$4</definedName>
    <definedName name="R6.03">'Backend-LVL4_dropdown'!$HR$3:$HR$5</definedName>
    <definedName name="R6.04">'Backend-LVL4_dropdown'!$HS$3:$HS$4</definedName>
    <definedName name="R6.05">'Backend-LVL4_dropdown'!$HT$3:$HT$4</definedName>
    <definedName name="R6.06">'Backend-LVL4_dropdown'!$HU$3:$HU$4</definedName>
    <definedName name="R6.07">'Backend-LVL4_dropdown'!$HV$3:$HV$5</definedName>
    <definedName name="Railways_1">'Backend-attributes_dropdown'!$CV$5:$CV$11</definedName>
    <definedName name="Railways_10">'Backend-attributes_dropdown'!$DE$5:$DE$8</definedName>
    <definedName name="Railways_11">'Backend-attributes_dropdown'!$DF$5:$DF$6</definedName>
    <definedName name="Railways_12">'Backend-attributes_dropdown'!$DG$5:$DG$9</definedName>
    <definedName name="Railways_13">'Backend-attributes_dropdown'!$DH$5:$DH$8</definedName>
    <definedName name="Railways_14">'Backend-attributes_dropdown'!$DI$5:$DI$6</definedName>
    <definedName name="Railways_15">'Backend-attributes_dropdown'!$DJ$5:$DJ$8</definedName>
    <definedName name="Railways_16">'Backend-attributes_dropdown'!$DK$5:$DK$8</definedName>
    <definedName name="Railways_17">'Backend-attributes_dropdown'!$DL$5:$DL$6</definedName>
    <definedName name="Railways_18">'Backend-attributes_dropdown'!$DM$5:$DM$6</definedName>
    <definedName name="Railways_19">'Backend-attributes_dropdown'!$DN$5:$DN$6</definedName>
    <definedName name="Railways_2">'Backend-attributes_dropdown'!$CW$5:$CW$7</definedName>
    <definedName name="Railways_20">'Backend-attributes_dropdown'!$DO$5:$DO$6</definedName>
    <definedName name="Railways_21">'Backend-attributes_dropdown'!$DP$5</definedName>
    <definedName name="Railways_22">'Backend-attributes_dropdown'!$DQ$5:$DQ$6</definedName>
    <definedName name="Railways_3">'Backend-attributes_dropdown'!$CX$5:$CX$7</definedName>
    <definedName name="Railways_4">'Backend-attributes_dropdown'!$CY$5:$CY$7</definedName>
    <definedName name="Railways_5">'Backend-attributes_dropdown'!$CZ$5:$CZ$10</definedName>
    <definedName name="Railways_6">'Backend-attributes_dropdown'!$DA$5:$DA$6</definedName>
    <definedName name="Railways_7">'Backend-attributes_dropdown'!$DB$5:$DB$6</definedName>
    <definedName name="Railways_8">'Backend-attributes_dropdown'!$DC$5:$DC$10</definedName>
    <definedName name="Railways_9">'Backend-attributes_dropdown'!$DD$5:$DD$6</definedName>
    <definedName name="Refineries_1">'Backend-attributes_dropdown'!$IN$5:$IN$7</definedName>
    <definedName name="Refineries_10">'Backend-attributes_dropdown'!$IW$5:$IW$8</definedName>
    <definedName name="Refineries_11">'Backend-attributes_dropdown'!$IX$5:$IX$6</definedName>
    <definedName name="Refineries_12">'Backend-attributes_dropdown'!$IY$5:$IY$6</definedName>
    <definedName name="Refineries_13">'Backend-attributes_dropdown'!$IZ$5:$IZ$9</definedName>
    <definedName name="Refineries_14">'Backend-attributes_dropdown'!$JA$5:$JA$9</definedName>
    <definedName name="Refineries_15">'Backend-attributes_dropdown'!$JB$5</definedName>
    <definedName name="Refineries_2">'Backend-attributes_dropdown'!$IO$5:$IO$6</definedName>
    <definedName name="Refineries_3">'Backend-attributes_dropdown'!$IP$5:$IP$6</definedName>
    <definedName name="Refineries_4">'Backend-attributes_dropdown'!$IQ$5:$IQ$7</definedName>
    <definedName name="Refineries_5">'Backend-attributes_dropdown'!$IR$5:$IR$6</definedName>
    <definedName name="Refineries_6">'Backend-attributes_dropdown'!$IS$5:$IS$8</definedName>
    <definedName name="Refineries_7">'Backend-attributes_dropdown'!$IT$5:$IT$22</definedName>
    <definedName name="Refineries_8">'Backend-attributes_dropdown'!$IU$5:$IU$8</definedName>
    <definedName name="Refineries_9">'Backend-attributes_dropdown'!$IV$5:$IV$8</definedName>
    <definedName name="Renewal_Carbon_emissions">'Backend-LVL3_dropdown'!$K$3:$K$14</definedName>
    <definedName name="Renewal_Costs">'Backend-LVL3_dropdown'!$C$3:$C$15</definedName>
    <definedName name="RF1.01">'Backend-LVL4_dropdown'!$AAQ$3:$AAQ$8</definedName>
    <definedName name="RF1.02">'Backend-LVL4_dropdown'!$AAR$3:$AAR$10</definedName>
    <definedName name="RF2.01">'Backend-LVL4_dropdown'!$AAS$3:$AAS$14</definedName>
    <definedName name="RF2.02">'Backend-LVL4_dropdown'!$AAT$3:$AAT$15</definedName>
    <definedName name="RF2.03">'Backend-LVL4_dropdown'!$AAU$3:$AAU$17</definedName>
    <definedName name="RF2.04">'Backend-LVL4_dropdown'!$AAV$3:$AAV$12</definedName>
    <definedName name="RF2.05">'Backend-LVL4_dropdown'!$AAW$3:$AAW$16</definedName>
    <definedName name="RF2.06">'Backend-LVL4_dropdown'!$AAX$3:$AAX$7</definedName>
    <definedName name="RF2.07">'Backend-LVL4_dropdown'!$AAY$3:$AAY$7</definedName>
    <definedName name="RF2.08">'Backend-LVL4_dropdown'!$AAZ$3:$AAZ$20</definedName>
    <definedName name="RF2.09">'Backend-LVL4_dropdown'!$ABA$3:$ABA$6</definedName>
    <definedName name="RF2.10">'Backend-LVL4_dropdown'!$ABB$3:$ABB$4</definedName>
    <definedName name="RF2.11">'Backend-LVL4_dropdown'!$ABC$3:$ABC$4</definedName>
    <definedName name="RF2.12">'Backend-LVL4_dropdown'!$ABD$3:$ABD$4</definedName>
    <definedName name="RF2.13">'Backend-LVL4_dropdown'!$ABE$3:$ABE$6</definedName>
    <definedName name="RF3.01">'Backend-LVL4_dropdown'!$ABF$3:$ABF$14</definedName>
    <definedName name="RF3.02">'Backend-LVL4_dropdown'!$ABG$3:$ABG$15</definedName>
    <definedName name="RF3.03">'Backend-LVL4_dropdown'!$ABH$3:$ABH$17</definedName>
    <definedName name="RF3.04">'Backend-LVL4_dropdown'!$ABI$3:$ABI$12</definedName>
    <definedName name="RF3.05">'Backend-LVL4_dropdown'!$ABJ$3:$ABJ$16</definedName>
    <definedName name="RF3.06">'Backend-LVL4_dropdown'!$ABK$3:$ABK$7</definedName>
    <definedName name="RF3.07">'Backend-LVL4_dropdown'!$ABL$3:$ABL$7</definedName>
    <definedName name="RF3.08">'Backend-LVL4_dropdown'!$ABM$3:$ABM$20</definedName>
    <definedName name="RF3.09">'Backend-LVL4_dropdown'!$ABN$3:$ABN$6</definedName>
    <definedName name="RF3.10">'Backend-LVL4_dropdown'!$ABO$3:$ABO$4</definedName>
    <definedName name="RF3.11">'Backend-LVL4_dropdown'!$ABP$3:$ABP$4</definedName>
    <definedName name="RF3.12">'Backend-LVL4_dropdown'!$ABQ$3:$ABQ$4</definedName>
    <definedName name="RF3.13">'Backend-LVL4_dropdown'!$ABR$3:$ABR$6</definedName>
    <definedName name="RF4.01">'Backend-LVL4_dropdown'!$ABS$3:$ABS$5</definedName>
    <definedName name="RF4.02">'Backend-LVL4_dropdown'!$ABT$3:$ABT$4</definedName>
    <definedName name="RF4.03">'Backend-LVL4_dropdown'!$ABU$3:$ABU$4</definedName>
    <definedName name="RF4.04">'Backend-LVL4_dropdown'!$ABV$3:$ABV$4</definedName>
    <definedName name="RF4.05">'Backend-LVL4_dropdown'!$ABW$3:$ABW$4</definedName>
    <definedName name="RF4.06">'Backend-LVL4_dropdown'!$ABX$3:$ABX$4</definedName>
    <definedName name="RF4.07">'Backend-LVL4_dropdown'!$ABY$3:$ABY$4</definedName>
    <definedName name="RF4.08">'Backend-LVL4_dropdown'!$ABZ$3:$ABZ$4</definedName>
    <definedName name="RF5.01">'Backend-LVL4_dropdown'!$ACA$3:$ACA$14</definedName>
    <definedName name="RF5.02">'Backend-LVL4_dropdown'!$ACB$3:$ACB$15</definedName>
    <definedName name="RF5.03">'Backend-LVL4_dropdown'!$ACC$3:$ACC$17</definedName>
    <definedName name="RF5.04">'Backend-LVL4_dropdown'!$ACD$3:$ACD$12</definedName>
    <definedName name="RF5.05">'Backend-LVL4_dropdown'!$ACE$3:$ACE$16</definedName>
    <definedName name="RF5.06">'Backend-LVL4_dropdown'!$ACF$3:$ACF$7</definedName>
    <definedName name="RF5.07">'Backend-LVL4_dropdown'!$ACG$3:$ACG$7</definedName>
    <definedName name="RF5.08">'Backend-LVL4_dropdown'!$ACH$3:$ACH$20</definedName>
    <definedName name="RF5.09">'Backend-LVL4_dropdown'!$ACI$3:$ACI$6</definedName>
    <definedName name="RF5.10">'Backend-LVL4_dropdown'!$ACJ$3:$ACJ$4</definedName>
    <definedName name="RF5.11">'Backend-LVL4_dropdown'!$ACK$3:$ACK$4</definedName>
    <definedName name="RF5.12">'Backend-LVL4_dropdown'!$ACL$3:$ACL$4</definedName>
    <definedName name="RF5.13">'Backend-LVL4_dropdown'!$ACM$3:$ACM$6</definedName>
    <definedName name="RF6.01">'Backend-LVL4_dropdown'!$ACN$3:$ACN$4</definedName>
    <definedName name="RF6.02">'Backend-LVL4_dropdown'!$ACO$3:$ACO$4</definedName>
    <definedName name="RF6.03">'Backend-LVL4_dropdown'!$ACP$3:$ACP$5</definedName>
    <definedName name="RF6.04">'Backend-LVL4_dropdown'!$ACQ$3:$ACQ$4</definedName>
    <definedName name="RF6.05">'Backend-LVL4_dropdown'!$ACR$3:$ACR$4</definedName>
    <definedName name="RF6.06">'Backend-LVL4_dropdown'!$ACS$3:$ACS$4</definedName>
    <definedName name="RF6.07">'Backend-LVL4_dropdown'!$ACT$3:$ACT$5</definedName>
    <definedName name="Roads_and_Runways_1">'Backend-attributes_dropdown'!$BZ$5:$BZ$13</definedName>
    <definedName name="Roads_and_Runways_10">'Backend-attributes_dropdown'!$CI$5:$CI$7</definedName>
    <definedName name="Roads_and_Runways_11">'Backend-attributes_dropdown'!$CJ$5:$CJ$7</definedName>
    <definedName name="Roads_and_Runways_12">'Backend-attributes_dropdown'!$CK$5:$CK$8</definedName>
    <definedName name="Roads_and_Runways_13">'Backend-attributes_dropdown'!$CL$5:$CL$7</definedName>
    <definedName name="Roads_and_Runways_14">'Backend-attributes_dropdown'!$CM$5:$CM$9</definedName>
    <definedName name="Roads_and_Runways_15">'Backend-attributes_dropdown'!$CN$5:$CN$9</definedName>
    <definedName name="Roads_and_Runways_16">'Backend-attributes_dropdown'!$CO$5:$CO$6</definedName>
    <definedName name="Roads_and_Runways_17">'Backend-attributes_dropdown'!$CP$5:$CP$6</definedName>
    <definedName name="Roads_and_Runways_18">'Backend-attributes_dropdown'!$CQ$5:$CQ$6</definedName>
    <definedName name="Roads_and_Runways_19">'Backend-attributes_dropdown'!$CR$5:$CR$6</definedName>
    <definedName name="Roads_and_Runways_2">'Backend-attributes_dropdown'!$CA$5:$CA$8</definedName>
    <definedName name="Roads_and_Runways_20">'Backend-attributes_dropdown'!$CS$5:$CS$7</definedName>
    <definedName name="Roads_and_Runways_21">'Backend-attributes_dropdown'!$CT$5:$CT$8</definedName>
    <definedName name="Roads_and_Runways_3">'Backend-attributes_dropdown'!$CB$5:$CB$7</definedName>
    <definedName name="Roads_and_Runways_4">'Backend-attributes_dropdown'!$CC$5:$CC$8</definedName>
    <definedName name="Roads_and_Runways_5">'Backend-attributes_dropdown'!$CD$5:$CD$9</definedName>
    <definedName name="Roads_and_Runways_6">'Backend-attributes_dropdown'!$CE$5:$CE$6</definedName>
    <definedName name="Roads_and_Runways_7">'Backend-attributes_dropdown'!$CF$5:$CF$6</definedName>
    <definedName name="Roads_and_Runways_8">'Backend-attributes_dropdown'!$CG$5:$CG$7</definedName>
    <definedName name="Roads_and_Runways_9">'Backend-attributes_dropdown'!$CH$5:$CH$7</definedName>
    <definedName name="Roads_and_Runways_AC" localSheetId="1">#REF!</definedName>
    <definedName name="Roads_and_Runways_AC" localSheetId="3">#REF!</definedName>
    <definedName name="Roads_and_Runways_AC" localSheetId="2">#REF!</definedName>
    <definedName name="Roads_and_Runways_AC" localSheetId="4">#REF!</definedName>
    <definedName name="Roads_and_Runways_AC">#REF!</definedName>
    <definedName name="Roads_and_Runways_AC_L2" localSheetId="1">#REF!</definedName>
    <definedName name="Roads_and_Runways_AC_L2" localSheetId="3">#REF!</definedName>
    <definedName name="Roads_and_Runways_AC_L2" localSheetId="2">#REF!</definedName>
    <definedName name="Roads_and_Runways_AC_L2" localSheetId="4">#REF!</definedName>
    <definedName name="Roads_and_Runways_AC_L2">#REF!</definedName>
    <definedName name="Roads_and_runways_CC" localSheetId="1">#REF!</definedName>
    <definedName name="Roads_and_runways_CC" localSheetId="3">#REF!</definedName>
    <definedName name="Roads_and_runways_CC" localSheetId="2">#REF!</definedName>
    <definedName name="Roads_and_runways_CC" localSheetId="4">#REF!</definedName>
    <definedName name="Roads_and_runways_CC">#REF!</definedName>
    <definedName name="Roads_and_Runways_CC_L2" localSheetId="1">#REF!</definedName>
    <definedName name="Roads_and_Runways_CC_L2" localSheetId="3">#REF!</definedName>
    <definedName name="Roads_and_Runways_CC_L2" localSheetId="2">#REF!</definedName>
    <definedName name="Roads_and_Runways_CC_L2" localSheetId="4">#REF!</definedName>
    <definedName name="Roads_and_Runways_CC_L2">#REF!</definedName>
    <definedName name="ROME">'Backend-attributes_dropdown'!$H$4:$H$7</definedName>
    <definedName name="RR1.01">'Backend-LVL4_dropdown'!$DK$3:$DK$8</definedName>
    <definedName name="RR1.02">'Backend-LVL4_dropdown'!$DL$3:$DL$10</definedName>
    <definedName name="RR2.01">'Backend-LVL4_dropdown'!$DM$3:$DM$14</definedName>
    <definedName name="RR2.02">'Backend-LVL4_dropdown'!$DN$3:$DN$13</definedName>
    <definedName name="RR2.03">'Backend-LVL4_dropdown'!$DO$3:$DO$11</definedName>
    <definedName name="RR2.04">'Backend-LVL4_dropdown'!$DP$3:$DP$12</definedName>
    <definedName name="RR2.05">'Backend-LVL4_dropdown'!$DQ$3:$DQ$20</definedName>
    <definedName name="RR2.06">'Backend-LVL4_dropdown'!$DR$3:$DR$7</definedName>
    <definedName name="RR2.07">'Backend-LVL4_dropdown'!$DS$3:$DS$7</definedName>
    <definedName name="RR2.08">'Backend-LVL4_dropdown'!$DT$3:$DT$19</definedName>
    <definedName name="RR2.09">'Backend-LVL4_dropdown'!$DU$3:$DU$6</definedName>
    <definedName name="RR2.10">'Backend-LVL4_dropdown'!$DV$3:$DV$4</definedName>
    <definedName name="RR2.11">'Backend-LVL4_dropdown'!$DW$3:$DW$4</definedName>
    <definedName name="RR2.12">'Backend-LVL4_dropdown'!$DX$3:$DX$4</definedName>
    <definedName name="RR2.13">'Backend-LVL4_dropdown'!$DY$3:$DY$6</definedName>
    <definedName name="RR3.01">'Backend-LVL4_dropdown'!$DZ$3:$DZ$14</definedName>
    <definedName name="RR3.02">'Backend-LVL4_dropdown'!$EA$3:$EA$13</definedName>
    <definedName name="RR3.03">'Backend-LVL4_dropdown'!$EB$3:$EB$11</definedName>
    <definedName name="RR3.04">'Backend-LVL4_dropdown'!$EC$3:$EC$12</definedName>
    <definedName name="RR3.05">'Backend-LVL4_dropdown'!$ED$3:$ED$20</definedName>
    <definedName name="RR3.06">'Backend-LVL4_dropdown'!$EE$3:$EE$7</definedName>
    <definedName name="RR3.07">'Backend-LVL4_dropdown'!$EF$3:$EF$7</definedName>
    <definedName name="RR3.08">'Backend-LVL4_dropdown'!$EG$3:$EG$19</definedName>
    <definedName name="RR3.09">'Backend-LVL4_dropdown'!$EH$3:$EH$6</definedName>
    <definedName name="RR3.10">'Backend-LVL4_dropdown'!$EI$3:$EI$4</definedName>
    <definedName name="RR3.11">'Backend-LVL4_dropdown'!$EJ$3:$EJ$4</definedName>
    <definedName name="RR3.12">'Backend-LVL4_dropdown'!$EK$3:$EK$4</definedName>
    <definedName name="RR3.13">'Backend-LVL4_dropdown'!$EL$3:$EL$6</definedName>
    <definedName name="RR4.01">'Backend-LVL4_dropdown'!$EM$3:$EM$5</definedName>
    <definedName name="RR4.02">'Backend-LVL4_dropdown'!$EN$3:$EN$4</definedName>
    <definedName name="RR4.03">'Backend-LVL4_dropdown'!$EO$3:$EO$4</definedName>
    <definedName name="RR4.04">'Backend-LVL4_dropdown'!$EP$3:$EP$4</definedName>
    <definedName name="RR4.05">'Backend-LVL4_dropdown'!$EQ$3:$EQ$4</definedName>
    <definedName name="RR4.06">'Backend-LVL4_dropdown'!$ER$3:$ER$4</definedName>
    <definedName name="RR4.07">'Backend-LVL4_dropdown'!$ES$3:$ES$4</definedName>
    <definedName name="RR4.08">'Backend-LVL4_dropdown'!$ET$3:$ET$4</definedName>
    <definedName name="RR5.01">'Backend-LVL4_dropdown'!$EU$3:$EU$14</definedName>
    <definedName name="RR5.02">'Backend-LVL4_dropdown'!$EV$3:$EV$13</definedName>
    <definedName name="RR5.03">'Backend-LVL4_dropdown'!$EW$3:$EW$11</definedName>
    <definedName name="RR5.04">'Backend-LVL4_dropdown'!$EX$3:$EX$12</definedName>
    <definedName name="RR5.05">'Backend-LVL4_dropdown'!$EY$3:$EY$21</definedName>
    <definedName name="RR5.06">'Backend-LVL4_dropdown'!$EZ$3:$EZ$7</definedName>
    <definedName name="RR5.07">'Backend-LVL4_dropdown'!$FA$3:$FA$7</definedName>
    <definedName name="RR5.08">'Backend-LVL4_dropdown'!$FB$3:$FB$19</definedName>
    <definedName name="RR5.09">'Backend-LVL4_dropdown'!$FC$3:$FC$6</definedName>
    <definedName name="RR5.10">'Backend-LVL4_dropdown'!$FD$3:$FD$4</definedName>
    <definedName name="RR5.11">'Backend-LVL4_dropdown'!$FE$3:$FE$5</definedName>
    <definedName name="RR5.12">'Backend-LVL4_dropdown'!$FF$3:$FF$4</definedName>
    <definedName name="RR5.13">'Backend-LVL4_dropdown'!$FG$3:$FG$6</definedName>
    <definedName name="RR6.01">'Backend-LVL4_dropdown'!$FH$3:$FH$4</definedName>
    <definedName name="RR6.02">'Backend-LVL4_dropdown'!$FI$3:$FI$5</definedName>
    <definedName name="RR6.03">'Backend-LVL4_dropdown'!$FJ$3:$FJ$5</definedName>
    <definedName name="RR6.04">'Backend-LVL4_dropdown'!$FK$3:$FK$4</definedName>
    <definedName name="RR6.05">'Backend-LVL4_dropdown'!$FL$3:$FL$4</definedName>
    <definedName name="RR6.06">'Backend-LVL4_dropdown'!$FM$3:$FM$4</definedName>
    <definedName name="RR6.07">'Backend-LVL4_dropdown'!$FN$3:$FN$5</definedName>
    <definedName name="section_1_total" localSheetId="1">#REF!</definedName>
    <definedName name="section_1_total" localSheetId="3">#REF!</definedName>
    <definedName name="section_1_total" localSheetId="2">#REF!</definedName>
    <definedName name="section_1_total" localSheetId="4">#REF!</definedName>
    <definedName name="section_1_total">#REF!</definedName>
    <definedName name="Site_acquisition">'Backend-LVL4_dropdown'!$A$3:$A$16</definedName>
    <definedName name="sub_project">'Backend-attributes_dropdown'!$B$4:$B$23</definedName>
    <definedName name="subproject_1" localSheetId="1">#REF!</definedName>
    <definedName name="subproject_1" localSheetId="3">#REF!</definedName>
    <definedName name="subproject_1" localSheetId="2">#REF!</definedName>
    <definedName name="subproject_1" localSheetId="4">#REF!</definedName>
    <definedName name="subproject_1">'Roads &amp; Runways Attributes'!#REF!</definedName>
    <definedName name="subproject_10" localSheetId="1">#REF!</definedName>
    <definedName name="subproject_10" localSheetId="3">#REF!</definedName>
    <definedName name="subproject_10" localSheetId="2">#REF!</definedName>
    <definedName name="subproject_10" localSheetId="4">#REF!</definedName>
    <definedName name="subproject_10">'Roads &amp; Runways Attributes'!#REF!</definedName>
    <definedName name="subproject_11" localSheetId="1">#REF!</definedName>
    <definedName name="subproject_11" localSheetId="3">#REF!</definedName>
    <definedName name="subproject_11" localSheetId="2">#REF!</definedName>
    <definedName name="subproject_11" localSheetId="4">#REF!</definedName>
    <definedName name="subproject_11">'Roads &amp; Runways Attributes'!#REF!</definedName>
    <definedName name="subproject_12" localSheetId="1">#REF!</definedName>
    <definedName name="subproject_12" localSheetId="3">#REF!</definedName>
    <definedName name="subproject_12" localSheetId="2">#REF!</definedName>
    <definedName name="subproject_12" localSheetId="4">#REF!</definedName>
    <definedName name="subproject_12">'Roads &amp; Runways Attributes'!#REF!</definedName>
    <definedName name="subproject_13" localSheetId="1">#REF!</definedName>
    <definedName name="subproject_13" localSheetId="3">#REF!</definedName>
    <definedName name="subproject_13" localSheetId="2">#REF!</definedName>
    <definedName name="subproject_13" localSheetId="4">#REF!</definedName>
    <definedName name="subproject_13">'Roads &amp; Runways Attributes'!#REF!</definedName>
    <definedName name="subproject_14" localSheetId="1">#REF!</definedName>
    <definedName name="subproject_14" localSheetId="3">#REF!</definedName>
    <definedName name="subproject_14" localSheetId="2">#REF!</definedName>
    <definedName name="subproject_14" localSheetId="4">#REF!</definedName>
    <definedName name="subproject_14">'Roads &amp; Runways Attributes'!#REF!</definedName>
    <definedName name="subproject_15" localSheetId="1">#REF!</definedName>
    <definedName name="subproject_15" localSheetId="3">#REF!</definedName>
    <definedName name="subproject_15" localSheetId="2">#REF!</definedName>
    <definedName name="subproject_15" localSheetId="4">#REF!</definedName>
    <definedName name="subproject_15">'Roads &amp; Runways Attributes'!#REF!</definedName>
    <definedName name="subproject_16" localSheetId="1">#REF!</definedName>
    <definedName name="subproject_16" localSheetId="3">#REF!</definedName>
    <definedName name="subproject_16" localSheetId="2">#REF!</definedName>
    <definedName name="subproject_16" localSheetId="4">#REF!</definedName>
    <definedName name="subproject_16">'Roads &amp; Runways Attributes'!#REF!</definedName>
    <definedName name="subproject_17" localSheetId="1">#REF!</definedName>
    <definedName name="subproject_17" localSheetId="3">#REF!</definedName>
    <definedName name="subproject_17" localSheetId="2">#REF!</definedName>
    <definedName name="subproject_17" localSheetId="4">#REF!</definedName>
    <definedName name="subproject_17">'Roads &amp; Runways Attributes'!#REF!</definedName>
    <definedName name="subproject_18" localSheetId="1">#REF!</definedName>
    <definedName name="subproject_18" localSheetId="3">#REF!</definedName>
    <definedName name="subproject_18" localSheetId="2">#REF!</definedName>
    <definedName name="subproject_18" localSheetId="4">#REF!</definedName>
    <definedName name="subproject_18">'Roads &amp; Runways Attributes'!#REF!</definedName>
    <definedName name="subproject_19" localSheetId="1">#REF!</definedName>
    <definedName name="subproject_19" localSheetId="3">#REF!</definedName>
    <definedName name="subproject_19" localSheetId="2">#REF!</definedName>
    <definedName name="subproject_19" localSheetId="4">#REF!</definedName>
    <definedName name="subproject_19">'Roads &amp; Runways Attributes'!#REF!</definedName>
    <definedName name="subproject_2" localSheetId="1">#REF!</definedName>
    <definedName name="subproject_2" localSheetId="3">#REF!</definedName>
    <definedName name="subproject_2" localSheetId="2">#REF!</definedName>
    <definedName name="subproject_2" localSheetId="4">#REF!</definedName>
    <definedName name="subproject_2">'Roads &amp; Runways Attributes'!#REF!</definedName>
    <definedName name="subproject_20" localSheetId="1">#REF!</definedName>
    <definedName name="subproject_20" localSheetId="3">#REF!</definedName>
    <definedName name="subproject_20" localSheetId="2">#REF!</definedName>
    <definedName name="subproject_20" localSheetId="4">#REF!</definedName>
    <definedName name="subproject_20">'Roads &amp; Runways Attributes'!#REF!</definedName>
    <definedName name="subproject_3" localSheetId="1">#REF!</definedName>
    <definedName name="subproject_3" localSheetId="3">#REF!</definedName>
    <definedName name="subproject_3" localSheetId="2">#REF!</definedName>
    <definedName name="subproject_3" localSheetId="4">#REF!</definedName>
    <definedName name="subproject_3">'Roads &amp; Runways Attributes'!#REF!</definedName>
    <definedName name="subproject_4" localSheetId="1">#REF!</definedName>
    <definedName name="subproject_4" localSheetId="3">#REF!</definedName>
    <definedName name="subproject_4" localSheetId="2">#REF!</definedName>
    <definedName name="subproject_4" localSheetId="4">#REF!</definedName>
    <definedName name="subproject_4">'Roads &amp; Runways Attributes'!#REF!</definedName>
    <definedName name="subproject_5" localSheetId="1">#REF!</definedName>
    <definedName name="subproject_5" localSheetId="3">#REF!</definedName>
    <definedName name="subproject_5" localSheetId="2">#REF!</definedName>
    <definedName name="subproject_5" localSheetId="4">#REF!</definedName>
    <definedName name="subproject_5">'Roads &amp; Runways Attributes'!#REF!</definedName>
    <definedName name="subproject_6" localSheetId="1">#REF!</definedName>
    <definedName name="subproject_6" localSheetId="3">#REF!</definedName>
    <definedName name="subproject_6" localSheetId="2">#REF!</definedName>
    <definedName name="subproject_6" localSheetId="4">#REF!</definedName>
    <definedName name="subproject_6">'Roads &amp; Runways Attributes'!#REF!</definedName>
    <definedName name="subproject_7" localSheetId="1">#REF!</definedName>
    <definedName name="subproject_7" localSheetId="3">#REF!</definedName>
    <definedName name="subproject_7" localSheetId="2">#REF!</definedName>
    <definedName name="subproject_7" localSheetId="4">#REF!</definedName>
    <definedName name="subproject_7">'Roads &amp; Runways Attributes'!#REF!</definedName>
    <definedName name="subproject_8" localSheetId="1">#REF!</definedName>
    <definedName name="subproject_8" localSheetId="3">#REF!</definedName>
    <definedName name="subproject_8" localSheetId="2">#REF!</definedName>
    <definedName name="subproject_8" localSheetId="4">#REF!</definedName>
    <definedName name="subproject_8">'Roads &amp; Runways Attributes'!#REF!</definedName>
    <definedName name="subproject_9" localSheetId="1">#REF!</definedName>
    <definedName name="subproject_9" localSheetId="3">#REF!</definedName>
    <definedName name="subproject_9" localSheetId="2">#REF!</definedName>
    <definedName name="subproject_9" localSheetId="4">#REF!</definedName>
    <definedName name="subproject_9">'Roads &amp; Runways Attributes'!#REF!</definedName>
    <definedName name="T1.01">'Backend-LVL4_dropdown'!$KJ$3:$KJ$8</definedName>
    <definedName name="T1.02">'Backend-LVL4_dropdown'!$KK$3:$KK$10</definedName>
    <definedName name="T2.01">'Backend-LVL4_dropdown'!$KL$3:$KL$14</definedName>
    <definedName name="T2.02">'Backend-LVL4_dropdown'!$KM$3:$KM$13</definedName>
    <definedName name="T2.03">'Backend-LVL4_dropdown'!$KN$3:$KN$11</definedName>
    <definedName name="T2.04">'Backend-LVL4_dropdown'!$KO$3:$KO$12</definedName>
    <definedName name="T2.05">'Backend-LVL4_dropdown'!$KP$4:$KP$16</definedName>
    <definedName name="T2.06">'Backend-LVL4_dropdown'!$KQ$3:$KQ$7</definedName>
    <definedName name="T2.07">'Backend-LVL4_dropdown'!$KR$3:$KR$7</definedName>
    <definedName name="T2.08">'Backend-LVL4_dropdown'!$KS$4:$KS$20</definedName>
    <definedName name="T2.09">'Backend-LVL4_dropdown'!$KT$3:$KT$6</definedName>
    <definedName name="T2.10">'Backend-LVL4_dropdown'!$KU$3:$KU$4</definedName>
    <definedName name="T2.11">'Backend-LVL4_dropdown'!$KV$3:$KV$4</definedName>
    <definedName name="T2.12">'Backend-LVL4_dropdown'!$KW$3:$KW$4</definedName>
    <definedName name="T2.13">'Backend-LVL4_dropdown'!$KX$3:$KX$6</definedName>
    <definedName name="T3.01">'Backend-LVL4_dropdown'!$KY$3:$KY$14</definedName>
    <definedName name="T3.02">'Backend-LVL4_dropdown'!$KZ$3:$KZ$13</definedName>
    <definedName name="T3.03">'Backend-LVL4_dropdown'!$LA$3:$LA$11</definedName>
    <definedName name="T3.04">'Backend-LVL4_dropdown'!$LB$3:$LB$12</definedName>
    <definedName name="T3.05">'Backend-LVL4_dropdown'!$LC$3:$LC$16</definedName>
    <definedName name="T3.06">'Backend-LVL4_dropdown'!$LD$3:$LD$7</definedName>
    <definedName name="T3.07">'Backend-LVL4_dropdown'!$LE$3:$LE$7</definedName>
    <definedName name="T3.08">'Backend-LVL4_dropdown'!$LF$3:$LF$20</definedName>
    <definedName name="T3.09">'Backend-LVL4_dropdown'!$LG$3:$LG$6</definedName>
    <definedName name="T3.10">'Backend-LVL4_dropdown'!$LH$3:$LH$4</definedName>
    <definedName name="T3.11">'Backend-LVL4_dropdown'!$LI$3:$LI$4</definedName>
    <definedName name="T3.12">'Backend-LVL4_dropdown'!$LJ$3:$LJ$4</definedName>
    <definedName name="T3.13">'Backend-LVL4_dropdown'!$LK$3:$LK$6</definedName>
    <definedName name="T4.01">'Backend-LVL4_dropdown'!$LL$3:$LL$5</definedName>
    <definedName name="T4.02">'Backend-LVL4_dropdown'!$LM$3:$LM$4</definedName>
    <definedName name="T4.03">'Backend-LVL4_dropdown'!$LN$3:$LN$4</definedName>
    <definedName name="T4.04">'Backend-LVL4_dropdown'!$LO$3:$LO$4</definedName>
    <definedName name="T4.05">'Backend-LVL4_dropdown'!$LP$3:$LP$4</definedName>
    <definedName name="T4.06">'Backend-LVL4_dropdown'!$LQ$3:$LQ$4</definedName>
    <definedName name="T4.07">'Backend-LVL4_dropdown'!$LR$3:$LR$4</definedName>
    <definedName name="T4.08">'Backend-LVL4_dropdown'!$LS$3:$LS$4</definedName>
    <definedName name="T5.01">'Backend-LVL4_dropdown'!$LT$3:$LT$14</definedName>
    <definedName name="T5.02">'Backend-LVL4_dropdown'!$LU$3:$LU$13</definedName>
    <definedName name="T5.03">'Backend-LVL4_dropdown'!$LV$3:$LV$11</definedName>
    <definedName name="T5.04">'Backend-LVL4_dropdown'!$LW$3:$LW$12</definedName>
    <definedName name="T5.05">'Backend-LVL4_dropdown'!$LX$4:$LX$16</definedName>
    <definedName name="T5.06">'Backend-LVL4_dropdown'!$LY$3:$LY$7</definedName>
    <definedName name="T5.07">'Backend-LVL4_dropdown'!$LZ$3:$LZ$7</definedName>
    <definedName name="T5.08">'Backend-LVL4_dropdown'!$MA$3:$MA$20</definedName>
    <definedName name="T5.09">'Backend-LVL4_dropdown'!$MB$3:$MB$6</definedName>
    <definedName name="T5.10">'Backend-LVL4_dropdown'!$MC$3:$MC$4</definedName>
    <definedName name="T5.11">'Backend-LVL4_dropdown'!$MD$3:$MD$4</definedName>
    <definedName name="T5.12">'Backend-LVL4_dropdown'!$ME$3:$ME$4</definedName>
    <definedName name="T5.13">'Backend-LVL4_dropdown'!$MF$3:$MF$6</definedName>
    <definedName name="T6.01">'Backend-LVL4_dropdown'!$MG$3:$MG$4</definedName>
    <definedName name="T6.02">'Backend-LVL4_dropdown'!$MH$3:$MH$4</definedName>
    <definedName name="T6.03">'Backend-LVL4_dropdown'!$MI$3:$MI$5</definedName>
    <definedName name="T6.04">'Backend-LVL4_dropdown'!$MJ$3:$MJ$4</definedName>
    <definedName name="T6.05">'Backend-LVL4_dropdown'!$MK$3:$MK$4</definedName>
    <definedName name="T6.06">'Backend-LVL4_dropdown'!$ML$3:$ML$4</definedName>
    <definedName name="T6.07">'Backend-LVL4_dropdown'!$MM$3:$MM$5</definedName>
    <definedName name="Tunnels_1">'Backend-attributes_dropdown'!$EK$5:$EK$9</definedName>
    <definedName name="Tunnels_10">'Backend-attributes_dropdown'!$ET$5:$ET$6</definedName>
    <definedName name="Tunnels_11">'Backend-attributes_dropdown'!$EU$5:$EU$8</definedName>
    <definedName name="Tunnels_12">'Backend-attributes_dropdown'!$EV$5:$EV$6</definedName>
    <definedName name="Tunnels_13">'Backend-attributes_dropdown'!$EW$5:$EW$8</definedName>
    <definedName name="Tunnels_14">'Backend-attributes_dropdown'!$EX$5:$EX$8</definedName>
    <definedName name="Tunnels_15">'Backend-attributes_dropdown'!$EY$5:$EY$8</definedName>
    <definedName name="Tunnels_16">'Backend-attributes_dropdown'!$EZ$5:$EZ$6</definedName>
    <definedName name="Tunnels_17">'Backend-attributes_dropdown'!$FA$5:$FA$6</definedName>
    <definedName name="Tunnels_18">'Backend-attributes_dropdown'!$FB$5:$FB$6</definedName>
    <definedName name="Tunnels_19">'Backend-attributes_dropdown'!$FC$5:$FC$6</definedName>
    <definedName name="Tunnels_2">'Backend-attributes_dropdown'!$EL$5:$EL$7</definedName>
    <definedName name="Tunnels_20">'Backend-attributes_dropdown'!$FD$5:$FD$6</definedName>
    <definedName name="Tunnels_21">'Backend-attributes_dropdown'!$FE$5:$FE$6</definedName>
    <definedName name="Tunnels_22">'Backend-attributes_dropdown'!$FF$5:$FF$9</definedName>
    <definedName name="Tunnels_23">'Backend-attributes_dropdown'!$FG$5:$FG$8</definedName>
    <definedName name="Tunnels_3">'Backend-attributes_dropdown'!$EM$5:$EM$6</definedName>
    <definedName name="Tunnels_4">'Backend-attributes_dropdown'!$EN$5:$EN$7</definedName>
    <definedName name="Tunnels_5">'Backend-attributes_dropdown'!$EO$5:$EO$9</definedName>
    <definedName name="Tunnels_6">'Backend-attributes_dropdown'!$EP$5:$EP$6</definedName>
    <definedName name="Tunnels_7">'Backend-attributes_dropdown'!$EQ$5:$EQ$8</definedName>
    <definedName name="Tunnels_8">'Backend-attributes_dropdown'!$ER$5:$ER$7</definedName>
    <definedName name="Tunnels_9">'Backend-attributes_dropdown'!$ES$5:$ES$6</definedName>
    <definedName name="v">'Backend-LVL4_dropdown'!$NV$3:$NV$4</definedName>
    <definedName name="Waterway_Works_1">'Backend-attributes_dropdown'!$OQ$5:$OQ$31</definedName>
    <definedName name="Waterway_Works_10">'Backend-attributes_dropdown'!$OZ$5:$OZ$8</definedName>
    <definedName name="Waterway_Works_11">'Backend-attributes_dropdown'!$PA$5:$PA$7</definedName>
    <definedName name="Waterway_Works_12">'Backend-attributes_dropdown'!$PB$5:$PB$6</definedName>
    <definedName name="Waterway_Works_13">'Backend-attributes_dropdown'!$PC$5:$PC$6</definedName>
    <definedName name="Waterway_Works_14">'Backend-attributes_dropdown'!$PD$5:$PD$6</definedName>
    <definedName name="Waterway_Works_15">'Backend-attributes_dropdown'!$PE$5:$PE$6</definedName>
    <definedName name="Waterway_Works_16">'Backend-attributes_dropdown'!$PF$5:$PF$8</definedName>
    <definedName name="Waterway_Works_17">'Backend-attributes_dropdown'!$PG$5:$PG$7</definedName>
    <definedName name="Waterway_Works_18">'Backend-attributes_dropdown'!$PH$5:$PH$6</definedName>
    <definedName name="Waterway_Works_19">'Backend-attributes_dropdown'!$PI$5:$PI$6</definedName>
    <definedName name="Waterway_Works_2">'Backend-attributes_dropdown'!$OR$5:$OR$7</definedName>
    <definedName name="Waterway_Works_20">'Backend-attributes_dropdown'!$PJ$5:$PJ$6</definedName>
    <definedName name="Waterway_Works_21">'Backend-attributes_dropdown'!$PK$5:$PK$6</definedName>
    <definedName name="Waterway_Works_22">'Backend-attributes_dropdown'!$PL$5:$PL$8</definedName>
    <definedName name="Waterway_Works_23">'Backend-attributes_dropdown'!$PM$5:$PM$6</definedName>
    <definedName name="Waterway_Works_24">'Backend-attributes_dropdown'!$PN$5:$PN$6</definedName>
    <definedName name="Waterway_Works_25">'Backend-attributes_dropdown'!$PO$5:$PO$6</definedName>
    <definedName name="Waterway_Works_26">'Backend-attributes_dropdown'!$PP$5:$PP$6</definedName>
    <definedName name="Waterway_Works_27">'Backend-attributes_dropdown'!$PQ$5:$PQ$6</definedName>
    <definedName name="Waterway_Works_28">'Backend-attributes_dropdown'!$PR$5:$PR$6</definedName>
    <definedName name="Waterway_Works_3">'Backend-attributes_dropdown'!$OS$5:$OS$6</definedName>
    <definedName name="Waterway_Works_4">'Backend-attributes_dropdown'!$OT$5:$OT$7</definedName>
    <definedName name="Waterway_Works_5">'Backend-attributes_dropdown'!$OU$5:$OU$19</definedName>
    <definedName name="Waterway_Works_6">'Backend-attributes_dropdown'!$OV$5:$OV$6</definedName>
    <definedName name="Waterway_Works_7">'Backend-attributes_dropdown'!$OW$5:$OW$18</definedName>
    <definedName name="Waterway_Works_8">'Backend-attributes_dropdown'!$OX$5:$OX$11</definedName>
    <definedName name="Waterway_Works_9">'Backend-attributes_dropdown'!$OY$5:$OY$13</definedName>
    <definedName name="WB1.01">'Backend-LVL4_dropdown'!$TP$3:$TP$8</definedName>
    <definedName name="WB1.02">'Backend-LVL4_dropdown'!$TQ$3:$TQ$10</definedName>
    <definedName name="WB2.01">'Backend-LVL4_dropdown'!$TR$3:$TR$14</definedName>
    <definedName name="WB2.02">'Backend-LVL4_dropdown'!$TS$3:$TS$16</definedName>
    <definedName name="WB2.03">'Backend-LVL4_dropdown'!$TT$3:$TT$17</definedName>
    <definedName name="WB2.04">'Backend-LVL4_dropdown'!$TU$3:$TU$12</definedName>
    <definedName name="WB2.05">'Backend-LVL4_dropdown'!$TV$3:$TV$12</definedName>
    <definedName name="WB2.06">'Backend-LVL4_dropdown'!$TW$3:$TW$7</definedName>
    <definedName name="WB2.07">'Backend-LVL4_dropdown'!$TX$3:$TX$7</definedName>
    <definedName name="WB2.08">'Backend-LVL4_dropdown'!$TY$3:$TY$20</definedName>
    <definedName name="WB2.09">'Backend-LVL4_dropdown'!$TZ$3:$TZ$6</definedName>
    <definedName name="WB2.10">'Backend-LVL4_dropdown'!$UA$3:$UA$4</definedName>
    <definedName name="WB2.11">'Backend-LVL4_dropdown'!$UB$3:$UB$4</definedName>
    <definedName name="WB2.12">'Backend-LVL4_dropdown'!$UC$3:$UC$4</definedName>
    <definedName name="WB2.13">'Backend-LVL4_dropdown'!$UD$3:$UD$6</definedName>
    <definedName name="WB3.01">'Backend-LVL4_dropdown'!$UE$3:$UE$14</definedName>
    <definedName name="WB3.02">'Backend-LVL4_dropdown'!$UF$3:$UF$16</definedName>
    <definedName name="WB3.03">'Backend-LVL4_dropdown'!$UG$3:$UG$17</definedName>
    <definedName name="WB3.04">'Backend-LVL4_dropdown'!$UH$3:$UH$12</definedName>
    <definedName name="WB3.05">'Backend-LVL4_dropdown'!$UI$3:$UI$12</definedName>
    <definedName name="WB3.06">'Backend-LVL4_dropdown'!$UJ$3:$UJ$7</definedName>
    <definedName name="WB3.07">'Backend-LVL4_dropdown'!$UK$3:$UK$7</definedName>
    <definedName name="WB3.08">'Backend-LVL4_dropdown'!$UL$3:$UL$20</definedName>
    <definedName name="WB3.09">'Backend-LVL4_dropdown'!$UM$3:$UM$6</definedName>
    <definedName name="WB3.10">'Backend-LVL4_dropdown'!$UN$3:$UN$4</definedName>
    <definedName name="WB3.11">'Backend-LVL4_dropdown'!$UO$3:$UO$4</definedName>
    <definedName name="WB3.12">'Backend-LVL4_dropdown'!$UP$3:$UP$4</definedName>
    <definedName name="WB3.13">'Backend-LVL4_dropdown'!$UQ$3:$UQ$6</definedName>
    <definedName name="WB4.01">'Backend-LVL4_dropdown'!$UR$3:$UR$5</definedName>
    <definedName name="WB4.02">'Backend-LVL4_dropdown'!$US$3:$US$4</definedName>
    <definedName name="WB4.03">'Backend-LVL4_dropdown'!$UT$3:$UT$4</definedName>
    <definedName name="WB4.04">'Backend-LVL4_dropdown'!$UU$3:$UU$4</definedName>
    <definedName name="WB4.05">'Backend-LVL4_dropdown'!$UV$3:$UV$4</definedName>
    <definedName name="WB4.06">'Backend-LVL4_dropdown'!$UW$3:$UW$4</definedName>
    <definedName name="WB4.07">'Backend-LVL4_dropdown'!$UX$3:$UX$4</definedName>
    <definedName name="WB4.08">'Backend-LVL4_dropdown'!$UY$3:$UY$4</definedName>
    <definedName name="WB5.01">'Backend-LVL4_dropdown'!$UZ$3:$UZ$14</definedName>
    <definedName name="WB5.02">'Backend-LVL4_dropdown'!$VA$3:$VA$16</definedName>
    <definedName name="WB5.03">'Backend-LVL4_dropdown'!$VB$4:$VB$17</definedName>
    <definedName name="WB5.04">'Backend-LVL4_dropdown'!$VC$3:$VC$12</definedName>
    <definedName name="WB5.05">'Backend-LVL4_dropdown'!$VD$3:$VD$12</definedName>
    <definedName name="WB5.06">'Backend-LVL4_dropdown'!$VE$3:$VE$7</definedName>
    <definedName name="WB5.07">'Backend-LVL4_dropdown'!$VF$3:$VF$7</definedName>
    <definedName name="WB5.08">'Backend-LVL4_dropdown'!$VG$3:$VG$20</definedName>
    <definedName name="WB5.09">'Backend-LVL4_dropdown'!$VH$3:$VH$6</definedName>
    <definedName name="WB5.10">'Backend-LVL4_dropdown'!$VI$3:$VI$4</definedName>
    <definedName name="WB5.11">'Backend-LVL4_dropdown'!$VJ$3:$VJ$4</definedName>
    <definedName name="WB5.12">'Backend-LVL4_dropdown'!$VK$3:$VK$4</definedName>
    <definedName name="WB5.13">'Backend-LVL4_dropdown'!$VL$3:$VL$6</definedName>
    <definedName name="WB6.01">'Backend-LVL4_dropdown'!$VM$3:$VM$4</definedName>
    <definedName name="WB6.02">'Backend-LVL4_dropdown'!$VN$3:$VN$4</definedName>
    <definedName name="WB6.03">'Backend-LVL4_dropdown'!$VO$3:$VO$5</definedName>
    <definedName name="WB6.04">'Backend-LVL4_dropdown'!$VP$3:$VP$4</definedName>
    <definedName name="WB6.05">'Backend-LVL4_dropdown'!$VQ$3:$VQ$4</definedName>
    <definedName name="WB6.06">'Backend-LVL4_dropdown'!$VR$3:$VR$4</definedName>
    <definedName name="WB6.07">'Backend-LVL4_dropdown'!$VS$3:$VS$5</definedName>
    <definedName name="Wells_and_Boreholes_1">'Backend-attributes_dropdown'!$GW$5:$GW$8</definedName>
    <definedName name="Wells_and_Boreholes_10">'Backend-attributes_dropdown'!$HF$5:$HF$6</definedName>
    <definedName name="Wells_and_Boreholes_11">'Backend-attributes_dropdown'!$HG$5:$HG$6</definedName>
    <definedName name="Wells_and_Boreholes_12">'Backend-attributes_dropdown'!$HH$5:$HH$6</definedName>
    <definedName name="Wells_and_Boreholes_13">'Backend-attributes_dropdown'!$HI$5:$HI$8</definedName>
    <definedName name="Wells_and_Boreholes_14">'Backend-attributes_dropdown'!$HJ$5</definedName>
    <definedName name="Wells_and_Boreholes_2">'Backend-attributes_dropdown'!$GX$5:$GX$6</definedName>
    <definedName name="Wells_and_Boreholes_3">'Backend-attributes_dropdown'!$GY$5:$GY$6</definedName>
    <definedName name="Wells_and_Boreholes_4">'Backend-attributes_dropdown'!$GZ$5:$GZ$7</definedName>
    <definedName name="Wells_and_Boreholes_5">'Backend-attributes_dropdown'!$HA$5:$HA$7</definedName>
    <definedName name="Wells_and_Boreholes_6">'Backend-attributes_dropdown'!$HB$5:$HB$6</definedName>
    <definedName name="Wells_and_Boreholes_7">'Backend-attributes_dropdown'!$HC$5:$HC$6</definedName>
    <definedName name="Wells_and_Boreholes_8">'Backend-attributes_dropdown'!$HD$5:$HD$8</definedName>
    <definedName name="Wells_and_Boreholes_9">'Backend-attributes_dropdown'!$HE$5:$HE$8</definedName>
    <definedName name="WT1.01">'Backend-LVL4_dropdown'!$OZ$3:$OZ$8</definedName>
    <definedName name="WT1.02">'Backend-LVL4_dropdown'!$PA$3:$PA$10</definedName>
    <definedName name="WT2.01">'Backend-LVL4_dropdown'!$PB$3:$PB$14</definedName>
    <definedName name="WT2.02">'Backend-LVL4_dropdown'!$PC$3:$PC$15</definedName>
    <definedName name="WT2.03">'Backend-LVL4_dropdown'!$PD$3:$PD$19</definedName>
    <definedName name="WT2.04">'Backend-LVL4_dropdown'!$PE$3:$PE$12</definedName>
    <definedName name="WT2.05">'Backend-LVL4_dropdown'!$PF$3:$PF$16</definedName>
    <definedName name="WT2.06">'Backend-LVL4_dropdown'!$PG$3:$PG$7</definedName>
    <definedName name="WT2.07">'Backend-LVL4_dropdown'!$PH$3:$PH$7</definedName>
    <definedName name="WT2.08">'Backend-LVL4_dropdown'!$PI$3:$PI$20</definedName>
    <definedName name="WT2.09">'Backend-LVL4_dropdown'!$PJ$3:$PJ$6</definedName>
    <definedName name="WT2.10">'Backend-LVL4_dropdown'!$PK$3:$PK$4</definedName>
    <definedName name="WT2.11">'Backend-LVL4_dropdown'!$PL$3:$PL$4</definedName>
    <definedName name="WT2.12">'Backend-LVL4_dropdown'!$PM$3:$PM$4</definedName>
    <definedName name="WT2.13">'Backend-LVL4_dropdown'!$PN$3:$PN$6</definedName>
    <definedName name="WT3.01">'Backend-LVL4_dropdown'!$PO$3:$PO$14</definedName>
    <definedName name="WT3.02">'Backend-LVL4_dropdown'!$PP$3:$PP$15</definedName>
    <definedName name="WT3.03">'Backend-LVL4_dropdown'!$PQ$3:$PQ$19</definedName>
    <definedName name="WT3.04">'Backend-LVL4_dropdown'!$PR$3:$PR$12</definedName>
    <definedName name="WT3.05">'Backend-LVL4_dropdown'!$PS$3:$PS$16</definedName>
    <definedName name="WT3.06">'Backend-LVL4_dropdown'!$PT$3:$PT$7</definedName>
    <definedName name="WT3.07">'Backend-LVL4_dropdown'!$PU$3:$PU$7</definedName>
    <definedName name="WT3.08">'Backend-LVL4_dropdown'!$PV$3:$PV$20</definedName>
    <definedName name="WT3.09">'Backend-LVL4_dropdown'!$PW$3:$PW$6</definedName>
    <definedName name="WT3.10">'Backend-LVL4_dropdown'!$PX$3:$PX$4</definedName>
    <definedName name="WT3.11">'Backend-LVL4_dropdown'!$PY$3:$PY$4</definedName>
    <definedName name="WT3.12">'Backend-LVL4_dropdown'!$PZ$3:$PZ$4</definedName>
    <definedName name="WT3.13">'Backend-LVL4_dropdown'!$QA$3:$QA$6</definedName>
    <definedName name="WT4.01">'Backend-LVL4_dropdown'!$QB$3:$QB$5</definedName>
    <definedName name="WT4.02">'Backend-LVL4_dropdown'!$QC$3:$QC$4</definedName>
    <definedName name="WT4.03">'Backend-LVL4_dropdown'!$QD$3:$QD$4</definedName>
    <definedName name="WT4.04">'Backend-LVL4_dropdown'!$QE$3:$QE$4</definedName>
    <definedName name="WT4.05">'Backend-LVL4_dropdown'!$QF$3:$QF$4</definedName>
    <definedName name="WT4.06">'Backend-LVL4_dropdown'!$QG$3:$QG$4</definedName>
    <definedName name="WT4.07">'Backend-LVL4_dropdown'!$QH$3:$QH$4</definedName>
    <definedName name="WT4.08">'Backend-LVL4_dropdown'!$QI$3:$QI$4</definedName>
    <definedName name="WT5.01">'Backend-LVL4_dropdown'!$QJ$3:$QJ$14</definedName>
    <definedName name="WT5.02">'Backend-LVL4_dropdown'!$QK$3:$QK$15</definedName>
    <definedName name="WT5.03">'Backend-LVL4_dropdown'!$QL$3:$QL$19</definedName>
    <definedName name="WT5.04">'Backend-LVL4_dropdown'!$QM$3:$QM$12</definedName>
    <definedName name="WT5.05">'Backend-LVL4_dropdown'!$QN$3:$QN$16</definedName>
    <definedName name="WT5.06">'Backend-LVL4_dropdown'!$QO$3:$QO$7</definedName>
    <definedName name="WT5.07">'Backend-LVL4_dropdown'!$QP$3:$QP$7</definedName>
    <definedName name="WT5.08">'Backend-LVL4_dropdown'!$QQ$3:$QQ$20</definedName>
    <definedName name="WT5.09">'Backend-LVL4_dropdown'!$QR$3:$QR$6</definedName>
    <definedName name="WT5.10">'Backend-LVL4_dropdown'!$QS$3:$QS$4</definedName>
    <definedName name="WT5.11">'Backend-LVL4_dropdown'!$QT$3:$QT$4</definedName>
    <definedName name="WT5.12">'Backend-LVL4_dropdown'!$QU$3:$QU$4</definedName>
    <definedName name="WT5.13">'Backend-LVL4_dropdown'!$QV$3:$QV$6</definedName>
    <definedName name="WT6.01">'Backend-LVL4_dropdown'!$QW$3:$QW$4</definedName>
    <definedName name="WT6.02">'Backend-LVL4_dropdown'!$QX$3:$QX$4</definedName>
    <definedName name="WT6.03">'Backend-LVL4_dropdown'!$QY$3:$QY$5</definedName>
    <definedName name="WT6.04">'Backend-LVL4_dropdown'!$QZ$3:$QZ$4</definedName>
    <definedName name="WT6.05">'Backend-LVL4_dropdown'!$RA$3:$RA$4</definedName>
    <definedName name="WT6.06">'Backend-LVL4_dropdown'!$RB$3:$RB$4</definedName>
    <definedName name="WT6.07">'Backend-LVL4_dropdown'!$RC$3:$RC$5</definedName>
    <definedName name="WTW_1">'Backend-attributes_dropdown'!$FT$5:$FT$15</definedName>
    <definedName name="WTW_10">'Backend-attributes_dropdown'!$GC$5:$GC$8</definedName>
    <definedName name="WTW_11">'Backend-attributes_dropdown'!$GD$5</definedName>
    <definedName name="WTW_2">'Backend-attributes_dropdown'!$FU$5:$FU$6</definedName>
    <definedName name="WTW_3">'Backend-attributes_dropdown'!$FV$5:$FV$6</definedName>
    <definedName name="WTW_4">'Backend-attributes_dropdown'!$FW$5:$FW$7</definedName>
    <definedName name="WTW_5">'Backend-attributes_dropdown'!$FX$5:$FX$7</definedName>
    <definedName name="WTW_6">'Backend-attributes_dropdown'!$FY$5:$FY$6</definedName>
    <definedName name="WTW_7">'Backend-attributes_dropdown'!$FZ$5:$FZ$8</definedName>
    <definedName name="WTW_8">'Backend-attributes_dropdown'!$GA$5:$GA$6</definedName>
    <definedName name="WTW_9">'Backend-attributes_dropdown'!$GB$5:$GB$6</definedName>
    <definedName name="WWT1.01">'Backend-LVL4_dropdown'!$MR$3:$MR$8</definedName>
    <definedName name="WWT1.02">'Backend-LVL4_dropdown'!$MS$3:$MS$10</definedName>
    <definedName name="WWT2.01">'Backend-LVL4_dropdown'!$MT$3:$MT$14</definedName>
    <definedName name="WWT2.02">'Backend-LVL4_dropdown'!$MU$3:$MU$17</definedName>
    <definedName name="WWT2.03">'Backend-LVL4_dropdown'!$MV$3:$MV$19</definedName>
    <definedName name="WWT2.04">'Backend-LVL4_dropdown'!$MW$3:$MW$12</definedName>
    <definedName name="WWT2.05">'Backend-LVL4_dropdown'!$MX$3:$MX$16</definedName>
    <definedName name="WWT2.06">'Backend-LVL4_dropdown'!$MY$3:$MY$7</definedName>
    <definedName name="WWT2.07">'Backend-LVL4_dropdown'!$MZ$3:$MZ$7</definedName>
    <definedName name="WWT2.08">'Backend-LVL4_dropdown'!$NA$3:$NA$20</definedName>
    <definedName name="WWT2.09">'Backend-LVL4_dropdown'!$NB$3:$NB$6</definedName>
    <definedName name="WWT2.10">'Backend-LVL4_dropdown'!$NC$3:$NC$4</definedName>
    <definedName name="WWT2.11">'Backend-LVL4_dropdown'!$ND$3:$ND$4</definedName>
    <definedName name="WWT2.12">'Backend-LVL4_dropdown'!$NE$3:$NE$4</definedName>
    <definedName name="WWT2.13">'Backend-LVL4_dropdown'!$NF$3:$NF$6</definedName>
    <definedName name="WWT3.01">'Backend-LVL4_dropdown'!$NG$3:$NG$14</definedName>
    <definedName name="WWT3.02">'Backend-LVL4_dropdown'!$NH$3:$NH$17</definedName>
    <definedName name="WWT3.03">'Backend-LVL4_dropdown'!$NI$3:$NI$19</definedName>
    <definedName name="WWT3.04">'Backend-LVL4_dropdown'!$NJ$3:$NJ$12</definedName>
    <definedName name="WWT3.05">'Backend-LVL4_dropdown'!$NK$3:$NK$16</definedName>
    <definedName name="WWT3.06">'Backend-LVL4_dropdown'!$NL$3:$NL$7</definedName>
    <definedName name="WWT3.07">'Backend-LVL4_dropdown'!$NM$3:$NM$7</definedName>
    <definedName name="WWT3.08">'Backend-LVL4_dropdown'!$NN$3:$NN$20</definedName>
    <definedName name="WWT3.09">'Backend-LVL4_dropdown'!$NO$3:$NO$6</definedName>
    <definedName name="WWT3.10">'Backend-LVL4_dropdown'!$NP$3:$NP$4</definedName>
    <definedName name="WWT3.11">'Backend-LVL4_dropdown'!$NQ$3:$NQ$4</definedName>
    <definedName name="WWT3.12">'Backend-LVL4_dropdown'!$NR$3:$NR$4</definedName>
    <definedName name="WWT3.13">'Backend-LVL4_dropdown'!$NS$3:$NS$6</definedName>
    <definedName name="WWT4.01">'Backend-LVL4_dropdown'!$NT$3:$NT$5</definedName>
    <definedName name="WWT4.02">'Backend-LVL4_dropdown'!$NU$3:$NU$4</definedName>
    <definedName name="WWT4.03">'Backend-LVL4_dropdown'!$NV$3:$NV$4</definedName>
    <definedName name="WWT4.04">'Backend-LVL4_dropdown'!$NW$3:$NW$4</definedName>
    <definedName name="WWT4.05">'Backend-LVL4_dropdown'!$NX$3:$NX$4</definedName>
    <definedName name="WWT4.06">'Backend-LVL4_dropdown'!$NY$3:$NY$4</definedName>
    <definedName name="WWT4.07">'Backend-LVL4_dropdown'!$NZ$3:$NZ$4</definedName>
    <definedName name="WWT4.08">'Backend-LVL4_dropdown'!$OA$3:$OA$4</definedName>
    <definedName name="WWT5.01">'Backend-LVL4_dropdown'!$OB$3:$OB$14</definedName>
    <definedName name="WWT5.02">'Backend-LVL4_dropdown'!$OC$3:$OC$17</definedName>
    <definedName name="WWT5.03">'Backend-LVL4_dropdown'!$OD$3:$OD$19</definedName>
    <definedName name="WWT5.04">'Backend-LVL4_dropdown'!$OE$3:$OE$12</definedName>
    <definedName name="WWT5.05">'Backend-LVL4_dropdown'!$OF$3:$OF$16</definedName>
    <definedName name="WWT5.06">'Backend-LVL4_dropdown'!$OG$3:$OG$7</definedName>
    <definedName name="WWT5.07">'Backend-LVL4_dropdown'!$OH$3:$OH$7</definedName>
    <definedName name="WWT5.08">'Backend-LVL4_dropdown'!$OI$3:$OI$20</definedName>
    <definedName name="WWT5.09">'Backend-LVL4_dropdown'!$OJ$3:$OJ$6</definedName>
    <definedName name="WWT5.10">'Backend-LVL4_dropdown'!$OK$3:$OK$4</definedName>
    <definedName name="WWT5.11">'Backend-LVL4_dropdown'!$OL$3:$OL$4</definedName>
    <definedName name="WWT5.12">'Backend-LVL4_dropdown'!$OM$3:$OM$4</definedName>
    <definedName name="WWT5.13">'Backend-LVL4_dropdown'!$ON$3:$ON$6</definedName>
    <definedName name="WWT6.01">'Backend-LVL4_dropdown'!$OO$3:$OO$4</definedName>
    <definedName name="WWT6.02">'Backend-LVL4_dropdown'!$OP$3:$OP$4</definedName>
    <definedName name="WWT6.03">'Backend-LVL4_dropdown'!$OQ$3:$OQ$5</definedName>
    <definedName name="WWT6.04">'Backend-LVL4_dropdown'!$OR$3:$OR$4</definedName>
    <definedName name="WWT6.05">'Backend-LVL4_dropdown'!$OS$3:$OS$4</definedName>
    <definedName name="WWT6.06">'Backend-LVL4_dropdown'!$OT$3:$OT$4</definedName>
    <definedName name="WWT6.07">'Backend-LVL4_dropdown'!$OU$3:$OU$5</definedName>
    <definedName name="WwTW_1">'Backend-attributes_dropdown'!$FI$5:$FI$6</definedName>
    <definedName name="WwTW_10">'Backend-attributes_dropdown'!$FR$5</definedName>
    <definedName name="WwTW_2">'Backend-attributes_dropdown'!$FJ$5:$FJ$6</definedName>
    <definedName name="WwTW_3">'Backend-attributes_dropdown'!$FK$5:$FK$7</definedName>
    <definedName name="WwTW_4">'Backend-attributes_dropdown'!$FL$5:$FL$7</definedName>
    <definedName name="WwTW_5">'Backend-attributes_dropdown'!$FM$5:$FM$6</definedName>
    <definedName name="WwTW_6">'Backend-attributes_dropdown'!$FN$5:$FN$8</definedName>
    <definedName name="WwTW_7">'Backend-attributes_dropdown'!$FO$5:$FO$6</definedName>
    <definedName name="WwTW_8">'Backend-attributes_dropdown'!$FP$5:$FP$6</definedName>
    <definedName name="WwTW_9">'Backend-attributes_dropdown'!$FQ$5:$FQ$8</definedName>
    <definedName name="WWW1.01">'Backend-LVL4_dropdown'!$AOU$3:$AOU$8</definedName>
    <definedName name="WWW1.02">'Backend-LVL4_dropdown'!$AOV$3:$AOV$10</definedName>
    <definedName name="WWW2.01">'Backend-LVL4_dropdown'!$AOW$3:$AOW$25</definedName>
    <definedName name="WWW2.02">'Backend-LVL4_dropdown'!$AOX$3:$AOX$24</definedName>
    <definedName name="WWW2.03">'Backend-LVL4_dropdown'!$AOY$3:$AOY$34</definedName>
    <definedName name="WWW2.04">'Backend-LVL4_dropdown'!$AOZ$3</definedName>
    <definedName name="WWW2.05">'Backend-LVL4_dropdown'!$APA$3:$APA$20</definedName>
    <definedName name="WWW2.06">'Backend-LVL4_dropdown'!$APB$3:$APB$7</definedName>
    <definedName name="WWW2.07">'Backend-LVL4_dropdown'!$APC$3:$APC$7</definedName>
    <definedName name="WWW2.08">'Backend-LVL4_dropdown'!$APD$3:$APD$20</definedName>
    <definedName name="WWW2.09">'Backend-LVL4_dropdown'!$APE$3:$APE$6</definedName>
    <definedName name="WWW2.10">'Backend-LVL4_dropdown'!$APF$3:$APF$4</definedName>
    <definedName name="WWW2.11">'Backend-LVL4_dropdown'!$APG$3:$APG$4</definedName>
    <definedName name="WWW2.12">'Backend-LVL4_dropdown'!$APH$3:$APH$4</definedName>
    <definedName name="WWW2.13">'Backend-LVL4_dropdown'!$API$3:$API$6</definedName>
    <definedName name="WWW3.01">'Backend-LVL4_dropdown'!$APJ$3:$APJ$25</definedName>
    <definedName name="WWW3.02">'Backend-LVL4_dropdown'!$APK$3:$APK$25</definedName>
    <definedName name="WWW3.03">'Backend-LVL4_dropdown'!$APL$3:$APL$36</definedName>
    <definedName name="WWW3.04">'Backend-LVL4_dropdown'!$APM$3</definedName>
    <definedName name="WWW3.05">'Backend-LVL4_dropdown'!$APN$3:$APN$20</definedName>
    <definedName name="WWW3.06">'Backend-LVL4_dropdown'!$APO$3:$APO$7</definedName>
    <definedName name="WWW3.07">'Backend-LVL4_dropdown'!$APP$3:$APP$7</definedName>
    <definedName name="WWW3.08">'Backend-LVL4_dropdown'!$APQ$3:$APQ$20</definedName>
    <definedName name="WWW3.09">'Backend-LVL4_dropdown'!$APR$3:$APR$6</definedName>
    <definedName name="WWW3.10">'Backend-LVL4_dropdown'!$APS$3:$APS$4</definedName>
    <definedName name="WWW3.11">'Backend-LVL4_dropdown'!$APT$3:$APT$4</definedName>
    <definedName name="WWW3.12">'Backend-LVL4_dropdown'!$APU$3:$APU$4</definedName>
    <definedName name="WWW3.13">'Backend-LVL4_dropdown'!$APV$3:$APV$6</definedName>
    <definedName name="WWW4.01">'Backend-LVL4_dropdown'!$APW$3:$APW$5</definedName>
    <definedName name="WWW4.02">'Backend-LVL4_dropdown'!$APX$3:$APX$4</definedName>
    <definedName name="WWW4.03">'Backend-LVL4_dropdown'!$APY$3:$APY$4</definedName>
    <definedName name="WWW4.04">'Backend-LVL4_dropdown'!$APZ$3:$APZ$4</definedName>
    <definedName name="WWW4.05">'Backend-LVL4_dropdown'!$AQA$3:$AQA$4</definedName>
    <definedName name="WWW4.06">'Backend-LVL4_dropdown'!$AQB$3:$AQB$4</definedName>
    <definedName name="WWW4.07">'Backend-LVL4_dropdown'!$AQC$3:$AQC$4</definedName>
    <definedName name="WWW4.08">'Backend-LVL4_dropdown'!$AQD$3:$AQD$4</definedName>
    <definedName name="WWW5.01">'Backend-LVL4_dropdown'!$AQE$3:$AQE$25</definedName>
    <definedName name="WWW5.02">'Backend-LVL4_dropdown'!$AQF$3:$AQF$25</definedName>
    <definedName name="WWW5.03">'Backend-LVL4_dropdown'!$AQG$3:$AQG$36</definedName>
    <definedName name="WWW5.04">'Backend-LVL4_dropdown'!$AQH$3</definedName>
    <definedName name="WWW5.05">'Backend-LVL4_dropdown'!$AQI$3:$AQI$20</definedName>
    <definedName name="WWW5.06">'Backend-LVL4_dropdown'!$AQJ$3:$AQJ$7</definedName>
    <definedName name="WWW5.07">'Backend-LVL4_dropdown'!$AQK$3:$AQK$7</definedName>
    <definedName name="WWW5.08">'Backend-LVL4_dropdown'!$AQL$3:$AQL$20</definedName>
    <definedName name="WWW5.09">'Backend-LVL4_dropdown'!$AQM$3:$AQM$6</definedName>
    <definedName name="WWW5.10">'Backend-LVL4_dropdown'!$AQN$3:$AQN$4</definedName>
    <definedName name="WWW5.11">'Backend-LVL4_dropdown'!$AQO$3:$AQO$4</definedName>
    <definedName name="WWW5.12">'Backend-LVL4_dropdown'!$AQP$3:$AQP$4</definedName>
    <definedName name="WWW5.13">'Backend-LVL4_dropdown'!$AQQ$3:$AQQ$6</definedName>
    <definedName name="WWW6.01">'Backend-LVL4_dropdown'!$AQR$3:$AQR$4</definedName>
    <definedName name="WWW6.02">'Backend-LVL4_dropdown'!$AQS$3:$AQS$4</definedName>
    <definedName name="WWW6.03">'Backend-LVL4_dropdown'!$AQT$3:$AQT$5</definedName>
    <definedName name="WWW6.04">'Backend-LVL4_dropdown'!$AQU$3:$AQU$4</definedName>
    <definedName name="WWW6.05">'Backend-LVL4_dropdown'!$AQV$3:$AQV$4</definedName>
    <definedName name="WWW6.06">'Backend-LVL4_dropdown'!$AQW$3:$AQW$4</definedName>
    <definedName name="WWW6.07">'Backend-LVL4_dropdown'!$AQX$3:$AQX$5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33" l="1"/>
  <c r="H143" i="36"/>
  <c r="H142" i="36"/>
  <c r="H141" i="36"/>
  <c r="H140" i="36"/>
  <c r="H139" i="36"/>
  <c r="H135" i="36"/>
  <c r="H134" i="36"/>
  <c r="H133" i="36"/>
  <c r="H129" i="36"/>
  <c r="H128" i="36"/>
  <c r="H127" i="36"/>
  <c r="H123" i="36"/>
  <c r="H122" i="36"/>
  <c r="H121" i="36"/>
  <c r="H117" i="36"/>
  <c r="H116" i="36"/>
  <c r="H115" i="36"/>
  <c r="H114" i="36"/>
  <c r="H113" i="36"/>
  <c r="H109" i="36"/>
  <c r="H108" i="36"/>
  <c r="H107" i="36"/>
  <c r="H106" i="36"/>
  <c r="H105" i="36"/>
  <c r="H104" i="36"/>
  <c r="H103" i="36"/>
  <c r="H102" i="36"/>
  <c r="H101" i="36"/>
  <c r="H100" i="36"/>
  <c r="H99" i="36"/>
  <c r="H98" i="36"/>
  <c r="H97" i="36"/>
  <c r="H96" i="36"/>
  <c r="H95" i="36"/>
  <c r="H94" i="36"/>
  <c r="H93" i="36"/>
  <c r="H89" i="36"/>
  <c r="H88" i="36"/>
  <c r="H87" i="36"/>
  <c r="H86" i="36"/>
  <c r="H85" i="36"/>
  <c r="H84" i="36"/>
  <c r="H80" i="36"/>
  <c r="H79" i="36"/>
  <c r="H78" i="36"/>
  <c r="H77" i="36"/>
  <c r="H76" i="36"/>
  <c r="H75" i="36"/>
  <c r="H71" i="36"/>
  <c r="H70" i="36"/>
  <c r="H69" i="36"/>
  <c r="H68" i="36"/>
  <c r="H67" i="36"/>
  <c r="H66" i="36"/>
  <c r="H65" i="36"/>
  <c r="H64" i="36"/>
  <c r="H63" i="36"/>
  <c r="H62" i="36"/>
  <c r="H61" i="36"/>
  <c r="H60" i="36"/>
  <c r="H56" i="36"/>
  <c r="H55" i="36"/>
  <c r="H54" i="36"/>
  <c r="H53" i="36"/>
  <c r="H52" i="36"/>
  <c r="H51" i="36"/>
  <c r="H50" i="36"/>
  <c r="H49" i="36"/>
  <c r="H48" i="36"/>
  <c r="H47" i="36"/>
  <c r="H43" i="36"/>
  <c r="H42" i="36"/>
  <c r="H41" i="36"/>
  <c r="H40" i="36"/>
  <c r="H39" i="36"/>
  <c r="H35" i="36"/>
  <c r="H34" i="36"/>
  <c r="H33" i="36"/>
  <c r="H32" i="36"/>
  <c r="H31" i="36"/>
  <c r="H30" i="36"/>
  <c r="H29" i="36"/>
  <c r="H28" i="36"/>
  <c r="H27" i="36"/>
  <c r="H26" i="36"/>
  <c r="H22" i="36"/>
  <c r="H21" i="36"/>
  <c r="H20" i="36"/>
  <c r="H19" i="36"/>
  <c r="H18" i="36"/>
  <c r="H17" i="36"/>
  <c r="H16" i="36"/>
  <c r="H15" i="36"/>
  <c r="H14" i="36"/>
  <c r="H13" i="36"/>
  <c r="H12" i="36"/>
  <c r="H11" i="36"/>
  <c r="H10" i="36"/>
  <c r="E11" i="36"/>
  <c r="E12" i="36"/>
  <c r="E13" i="36"/>
  <c r="E14" i="36"/>
  <c r="E15" i="36"/>
  <c r="E16" i="36"/>
  <c r="E17" i="36"/>
  <c r="E18" i="36"/>
  <c r="E19" i="36"/>
  <c r="E20" i="36"/>
  <c r="E21" i="36"/>
  <c r="E22" i="36"/>
  <c r="E26" i="36"/>
  <c r="E27" i="36"/>
  <c r="E28" i="36"/>
  <c r="E29" i="36"/>
  <c r="E30" i="36"/>
  <c r="E31" i="36"/>
  <c r="E32" i="36"/>
  <c r="E33" i="36"/>
  <c r="E34" i="36"/>
  <c r="E35" i="36"/>
  <c r="E39" i="36"/>
  <c r="E40" i="36"/>
  <c r="E41" i="36"/>
  <c r="E42" i="36"/>
  <c r="E43" i="36"/>
  <c r="E47" i="36"/>
  <c r="E48" i="36"/>
  <c r="E49" i="36"/>
  <c r="E50" i="36"/>
  <c r="E51" i="36"/>
  <c r="E52" i="36"/>
  <c r="E53" i="36"/>
  <c r="E54" i="36"/>
  <c r="E55" i="36"/>
  <c r="E56" i="36"/>
  <c r="E60" i="36"/>
  <c r="E61" i="36"/>
  <c r="E62" i="36"/>
  <c r="E63" i="36"/>
  <c r="E64" i="36"/>
  <c r="E65" i="36"/>
  <c r="E66" i="36"/>
  <c r="E67" i="36"/>
  <c r="E68" i="36"/>
  <c r="E69" i="36"/>
  <c r="E70" i="36"/>
  <c r="E71" i="36"/>
  <c r="E75" i="36"/>
  <c r="E76" i="36"/>
  <c r="E77" i="36"/>
  <c r="E78" i="36"/>
  <c r="E79" i="36"/>
  <c r="E80" i="36"/>
  <c r="E84" i="36"/>
  <c r="E85" i="36"/>
  <c r="E86" i="36"/>
  <c r="E87" i="36"/>
  <c r="E88" i="36"/>
  <c r="E89" i="36"/>
  <c r="E93" i="36"/>
  <c r="E94" i="36"/>
  <c r="E95" i="36"/>
  <c r="E96" i="36"/>
  <c r="E97" i="36"/>
  <c r="E98" i="36"/>
  <c r="E99" i="36"/>
  <c r="E100" i="36"/>
  <c r="E101" i="36"/>
  <c r="E102" i="36"/>
  <c r="E103" i="36"/>
  <c r="E104" i="36"/>
  <c r="E105" i="36"/>
  <c r="E106" i="36"/>
  <c r="E107" i="36"/>
  <c r="E108" i="36"/>
  <c r="E109" i="36"/>
  <c r="E113" i="36"/>
  <c r="E114" i="36"/>
  <c r="E115" i="36"/>
  <c r="E116" i="36"/>
  <c r="E117" i="36"/>
  <c r="E121" i="36"/>
  <c r="E122" i="36"/>
  <c r="E123" i="36"/>
  <c r="E127" i="36"/>
  <c r="E128" i="36"/>
  <c r="E129" i="36"/>
  <c r="E133" i="36"/>
  <c r="E134" i="36"/>
  <c r="E135" i="36"/>
  <c r="E139" i="36"/>
  <c r="E140" i="36"/>
  <c r="E141" i="36"/>
  <c r="E142" i="36"/>
  <c r="E143" i="36"/>
  <c r="E10" i="36"/>
  <c r="E5" i="37"/>
  <c r="E4" i="37"/>
  <c r="E5" i="36" l="1"/>
  <c r="E4" i="36"/>
  <c r="E5" i="34" l="1"/>
  <c r="E4" i="34"/>
  <c r="E14" i="34"/>
  <c r="I173" i="33"/>
  <c r="I30" i="34" s="1"/>
  <c r="I165" i="33"/>
  <c r="I159" i="33"/>
  <c r="I153" i="33"/>
  <c r="I147" i="33"/>
  <c r="I139" i="33"/>
  <c r="I119" i="33"/>
  <c r="I110" i="33"/>
  <c r="I23" i="34" s="1"/>
  <c r="I101" i="33"/>
  <c r="I22" i="34" s="1"/>
  <c r="I86" i="33"/>
  <c r="I73" i="33"/>
  <c r="I65" i="33"/>
  <c r="I52" i="33"/>
  <c r="E173" i="33"/>
  <c r="E165" i="33"/>
  <c r="E29" i="34" s="1"/>
  <c r="E159" i="33"/>
  <c r="E28" i="34" s="1"/>
  <c r="E153" i="33"/>
  <c r="E27" i="34" s="1"/>
  <c r="E147" i="33"/>
  <c r="E139" i="33"/>
  <c r="E25" i="34" s="1"/>
  <c r="E119" i="33"/>
  <c r="E110" i="33"/>
  <c r="E101" i="33"/>
  <c r="E86" i="33"/>
  <c r="E73" i="33"/>
  <c r="E20" i="34" s="1"/>
  <c r="E65" i="33"/>
  <c r="E52" i="33"/>
  <c r="E5" i="33"/>
  <c r="E4" i="33"/>
  <c r="E34" i="33"/>
  <c r="E13" i="33" s="1"/>
  <c r="I22" i="33"/>
  <c r="I34" i="33"/>
  <c r="F54" i="21"/>
  <c r="F36" i="21"/>
  <c r="F34" i="21"/>
  <c r="F25" i="21"/>
  <c r="I37" i="33" l="1"/>
  <c r="H145" i="36"/>
  <c r="H22" i="37"/>
  <c r="H137" i="36"/>
  <c r="H21" i="37"/>
  <c r="I29" i="34"/>
  <c r="H20" i="37"/>
  <c r="H131" i="36"/>
  <c r="I28" i="34"/>
  <c r="H19" i="37"/>
  <c r="H125" i="36"/>
  <c r="I27" i="34"/>
  <c r="H119" i="36"/>
  <c r="H18" i="37"/>
  <c r="I26" i="34"/>
  <c r="H111" i="36"/>
  <c r="H17" i="37"/>
  <c r="I25" i="34"/>
  <c r="H16" i="37"/>
  <c r="I24" i="34"/>
  <c r="H91" i="36"/>
  <c r="H15" i="37"/>
  <c r="H82" i="36"/>
  <c r="H14" i="37"/>
  <c r="H73" i="36"/>
  <c r="H13" i="37"/>
  <c r="H58" i="36"/>
  <c r="I21" i="34"/>
  <c r="H12" i="37"/>
  <c r="H45" i="36"/>
  <c r="I20" i="34"/>
  <c r="H11" i="37"/>
  <c r="H37" i="36"/>
  <c r="I19" i="34"/>
  <c r="H24" i="36"/>
  <c r="H10" i="37"/>
  <c r="I18" i="34"/>
  <c r="I15" i="34"/>
  <c r="I13" i="33"/>
  <c r="I14" i="34"/>
  <c r="E145" i="36"/>
  <c r="E22" i="37"/>
  <c r="E30" i="34"/>
  <c r="E137" i="36"/>
  <c r="E21" i="37"/>
  <c r="E131" i="36"/>
  <c r="E20" i="37"/>
  <c r="E19" i="37"/>
  <c r="E125" i="36"/>
  <c r="E119" i="36"/>
  <c r="E18" i="37"/>
  <c r="E26" i="34"/>
  <c r="E17" i="37"/>
  <c r="E111" i="36"/>
  <c r="E16" i="37"/>
  <c r="E24" i="34"/>
  <c r="E91" i="36"/>
  <c r="E15" i="37"/>
  <c r="E23" i="34"/>
  <c r="E82" i="36"/>
  <c r="E14" i="37"/>
  <c r="E73" i="36"/>
  <c r="E22" i="34"/>
  <c r="E58" i="36"/>
  <c r="E13" i="37"/>
  <c r="E21" i="34"/>
  <c r="E12" i="37"/>
  <c r="E45" i="36"/>
  <c r="E37" i="36"/>
  <c r="E11" i="37"/>
  <c r="E19" i="34"/>
  <c r="E10" i="37"/>
  <c r="E24" i="36"/>
  <c r="E18" i="34"/>
  <c r="E17" i="34" s="1"/>
  <c r="G26" i="34" s="1"/>
  <c r="E37" i="33"/>
  <c r="G52" i="33" s="1"/>
  <c r="E15" i="34"/>
  <c r="E13" i="34" s="1"/>
  <c r="E10" i="33"/>
  <c r="G24" i="33"/>
  <c r="G26" i="33"/>
  <c r="G28" i="33"/>
  <c r="G30" i="33"/>
  <c r="G32" i="33"/>
  <c r="G15" i="33"/>
  <c r="G17" i="33"/>
  <c r="G19" i="33"/>
  <c r="G22" i="33"/>
  <c r="G25" i="33"/>
  <c r="G27" i="33"/>
  <c r="G29" i="33"/>
  <c r="G31" i="33"/>
  <c r="G34" i="33"/>
  <c r="G14" i="33"/>
  <c r="G16" i="33"/>
  <c r="G18" i="33"/>
  <c r="G20" i="33"/>
  <c r="F74" i="21"/>
  <c r="K84" i="33" l="1"/>
  <c r="K113" i="33"/>
  <c r="K63" i="33"/>
  <c r="K163" i="33"/>
  <c r="K173" i="33"/>
  <c r="K162" i="33"/>
  <c r="K150" i="33"/>
  <c r="K139" i="33"/>
  <c r="K130" i="33"/>
  <c r="K122" i="33"/>
  <c r="K112" i="33"/>
  <c r="K101" i="33"/>
  <c r="K92" i="33"/>
  <c r="K82" i="33"/>
  <c r="K73" i="33"/>
  <c r="K62" i="33"/>
  <c r="K54" i="33"/>
  <c r="K44" i="33"/>
  <c r="K145" i="33"/>
  <c r="K107" i="33"/>
  <c r="K69" i="33"/>
  <c r="K41" i="33"/>
  <c r="K156" i="33"/>
  <c r="K116" i="33"/>
  <c r="K88" i="33"/>
  <c r="K48" i="33"/>
  <c r="K131" i="33"/>
  <c r="K83" i="33"/>
  <c r="K37" i="33"/>
  <c r="K171" i="33"/>
  <c r="K161" i="33"/>
  <c r="K149" i="33"/>
  <c r="K137" i="33"/>
  <c r="K129" i="33"/>
  <c r="K121" i="33"/>
  <c r="K110" i="33"/>
  <c r="K99" i="33"/>
  <c r="K91" i="33"/>
  <c r="K81" i="33"/>
  <c r="K71" i="33"/>
  <c r="K61" i="33"/>
  <c r="K43" i="33"/>
  <c r="K169" i="33"/>
  <c r="K135" i="33"/>
  <c r="K117" i="33"/>
  <c r="K89" i="33"/>
  <c r="K59" i="33"/>
  <c r="K144" i="33"/>
  <c r="K126" i="33"/>
  <c r="K96" i="33"/>
  <c r="K68" i="33"/>
  <c r="K40" i="33"/>
  <c r="K141" i="33"/>
  <c r="K103" i="33"/>
  <c r="K45" i="33"/>
  <c r="K170" i="33"/>
  <c r="K159" i="33"/>
  <c r="K147" i="33"/>
  <c r="K136" i="33"/>
  <c r="K128" i="33"/>
  <c r="K119" i="33"/>
  <c r="K108" i="33"/>
  <c r="K98" i="33"/>
  <c r="K90" i="33"/>
  <c r="K80" i="33"/>
  <c r="K70" i="33"/>
  <c r="K60" i="33"/>
  <c r="K50" i="33"/>
  <c r="K42" i="33"/>
  <c r="K157" i="33"/>
  <c r="K127" i="33"/>
  <c r="K97" i="33"/>
  <c r="K79" i="33"/>
  <c r="K49" i="33"/>
  <c r="K168" i="33"/>
  <c r="K134" i="33"/>
  <c r="K106" i="33"/>
  <c r="K78" i="33"/>
  <c r="K58" i="33"/>
  <c r="K151" i="33"/>
  <c r="K93" i="33"/>
  <c r="K55" i="33"/>
  <c r="K167" i="33"/>
  <c r="K155" i="33"/>
  <c r="K143" i="33"/>
  <c r="K133" i="33"/>
  <c r="K125" i="33"/>
  <c r="K115" i="33"/>
  <c r="K105" i="33"/>
  <c r="K95" i="33"/>
  <c r="K86" i="33"/>
  <c r="K77" i="33"/>
  <c r="K67" i="33"/>
  <c r="K57" i="33"/>
  <c r="K47" i="33"/>
  <c r="K39" i="33"/>
  <c r="K165" i="33"/>
  <c r="K153" i="33"/>
  <c r="K142" i="33"/>
  <c r="K132" i="33"/>
  <c r="K124" i="33"/>
  <c r="K114" i="33"/>
  <c r="K104" i="33"/>
  <c r="K94" i="33"/>
  <c r="K76" i="33"/>
  <c r="K65" i="33"/>
  <c r="K56" i="33"/>
  <c r="K46" i="33"/>
  <c r="K38" i="33"/>
  <c r="K123" i="33"/>
  <c r="K75" i="33"/>
  <c r="K52" i="33"/>
  <c r="I13" i="34"/>
  <c r="K15" i="34" s="1"/>
  <c r="K34" i="33"/>
  <c r="K25" i="33"/>
  <c r="K15" i="33"/>
  <c r="K16" i="33"/>
  <c r="K28" i="33"/>
  <c r="K19" i="33"/>
  <c r="K32" i="33"/>
  <c r="K24" i="33"/>
  <c r="K14" i="33"/>
  <c r="K29" i="33"/>
  <c r="K18" i="33"/>
  <c r="K27" i="33"/>
  <c r="K26" i="33"/>
  <c r="K31" i="33"/>
  <c r="K30" i="33"/>
  <c r="K17" i="33"/>
  <c r="K20" i="33"/>
  <c r="K22" i="33"/>
  <c r="I11" i="33"/>
  <c r="I11" i="34" s="1"/>
  <c r="I10" i="33"/>
  <c r="H9" i="36"/>
  <c r="J24" i="36" s="1"/>
  <c r="H9" i="37"/>
  <c r="I17" i="34"/>
  <c r="I10" i="34"/>
  <c r="E9" i="36"/>
  <c r="G125" i="33"/>
  <c r="G142" i="33"/>
  <c r="G104" i="33"/>
  <c r="G65" i="33"/>
  <c r="G163" i="33"/>
  <c r="G151" i="33"/>
  <c r="G141" i="33"/>
  <c r="G131" i="33"/>
  <c r="G123" i="33"/>
  <c r="G113" i="33"/>
  <c r="G103" i="33"/>
  <c r="G93" i="33"/>
  <c r="G83" i="33"/>
  <c r="G75" i="33"/>
  <c r="G63" i="33"/>
  <c r="G55" i="33"/>
  <c r="G45" i="33"/>
  <c r="G173" i="33"/>
  <c r="G162" i="33"/>
  <c r="G150" i="33"/>
  <c r="G139" i="33"/>
  <c r="G130" i="33"/>
  <c r="G122" i="33"/>
  <c r="G112" i="33"/>
  <c r="G101" i="33"/>
  <c r="G92" i="33"/>
  <c r="G82" i="33"/>
  <c r="G73" i="33"/>
  <c r="G62" i="33"/>
  <c r="G54" i="33"/>
  <c r="G44" i="33"/>
  <c r="G171" i="33"/>
  <c r="G149" i="33"/>
  <c r="G137" i="33"/>
  <c r="G121" i="33"/>
  <c r="G110" i="33"/>
  <c r="G91" i="33"/>
  <c r="G81" i="33"/>
  <c r="G61" i="33"/>
  <c r="G43" i="33"/>
  <c r="G161" i="33"/>
  <c r="G129" i="33"/>
  <c r="G99" i="33"/>
  <c r="G71" i="33"/>
  <c r="G170" i="33"/>
  <c r="G159" i="33"/>
  <c r="G147" i="33"/>
  <c r="G136" i="33"/>
  <c r="G128" i="33"/>
  <c r="G119" i="33"/>
  <c r="G108" i="33"/>
  <c r="G98" i="33"/>
  <c r="G90" i="33"/>
  <c r="G80" i="33"/>
  <c r="G70" i="33"/>
  <c r="G60" i="33"/>
  <c r="G50" i="33"/>
  <c r="G42" i="33"/>
  <c r="G156" i="33"/>
  <c r="G144" i="33"/>
  <c r="G126" i="33"/>
  <c r="G106" i="33"/>
  <c r="G88" i="33"/>
  <c r="G68" i="33"/>
  <c r="G48" i="33"/>
  <c r="G167" i="33"/>
  <c r="G143" i="33"/>
  <c r="G115" i="33"/>
  <c r="G95" i="33"/>
  <c r="G77" i="33"/>
  <c r="G57" i="33"/>
  <c r="G39" i="33"/>
  <c r="G153" i="33"/>
  <c r="G124" i="33"/>
  <c r="G84" i="33"/>
  <c r="G56" i="33"/>
  <c r="G38" i="33"/>
  <c r="G169" i="33"/>
  <c r="G157" i="33"/>
  <c r="G145" i="33"/>
  <c r="G135" i="33"/>
  <c r="G127" i="33"/>
  <c r="G117" i="33"/>
  <c r="G107" i="33"/>
  <c r="G97" i="33"/>
  <c r="G89" i="33"/>
  <c r="G79" i="33"/>
  <c r="G69" i="33"/>
  <c r="G59" i="33"/>
  <c r="G49" i="33"/>
  <c r="G41" i="33"/>
  <c r="G168" i="33"/>
  <c r="G134" i="33"/>
  <c r="G116" i="33"/>
  <c r="G96" i="33"/>
  <c r="G78" i="33"/>
  <c r="G58" i="33"/>
  <c r="G40" i="33"/>
  <c r="G155" i="33"/>
  <c r="G133" i="33"/>
  <c r="G105" i="33"/>
  <c r="G86" i="33"/>
  <c r="G67" i="33"/>
  <c r="G47" i="33"/>
  <c r="G165" i="33"/>
  <c r="G132" i="33"/>
  <c r="G114" i="33"/>
  <c r="G94" i="33"/>
  <c r="G76" i="33"/>
  <c r="G46" i="33"/>
  <c r="E9" i="37"/>
  <c r="G10" i="37" s="1"/>
  <c r="G14" i="34"/>
  <c r="E10" i="34"/>
  <c r="G15" i="34"/>
  <c r="G18" i="34"/>
  <c r="G27" i="34"/>
  <c r="G23" i="34"/>
  <c r="G30" i="34"/>
  <c r="G21" i="34"/>
  <c r="G19" i="34"/>
  <c r="G25" i="34"/>
  <c r="G29" i="34"/>
  <c r="G24" i="34"/>
  <c r="E11" i="34"/>
  <c r="G20" i="34"/>
  <c r="G22" i="34"/>
  <c r="G28" i="34"/>
  <c r="E11" i="33"/>
  <c r="E9" i="33" s="1"/>
  <c r="E176" i="21"/>
  <c r="E175" i="21"/>
  <c r="F174" i="21"/>
  <c r="F171" i="21"/>
  <c r="F139" i="21"/>
  <c r="F140" i="21"/>
  <c r="F142" i="21"/>
  <c r="F143" i="21"/>
  <c r="F144" i="21"/>
  <c r="F134" i="21"/>
  <c r="F130" i="21"/>
  <c r="F128" i="21"/>
  <c r="F125" i="21"/>
  <c r="F122" i="21"/>
  <c r="K24" i="34" l="1"/>
  <c r="K27" i="34"/>
  <c r="K20" i="34"/>
  <c r="K23" i="34"/>
  <c r="K25" i="34"/>
  <c r="K19" i="34"/>
  <c r="K28" i="34"/>
  <c r="K26" i="34"/>
  <c r="K21" i="34"/>
  <c r="K29" i="34"/>
  <c r="K22" i="34"/>
  <c r="K30" i="34"/>
  <c r="K17" i="34"/>
  <c r="K18" i="34"/>
  <c r="J14" i="36"/>
  <c r="J98" i="36"/>
  <c r="J139" i="36"/>
  <c r="J127" i="36"/>
  <c r="J115" i="36"/>
  <c r="J105" i="36"/>
  <c r="J97" i="36"/>
  <c r="J87" i="36"/>
  <c r="J77" i="36"/>
  <c r="J67" i="36"/>
  <c r="J58" i="36"/>
  <c r="J49" i="36"/>
  <c r="J39" i="36"/>
  <c r="J29" i="36"/>
  <c r="J15" i="36"/>
  <c r="J11" i="36"/>
  <c r="J134" i="36"/>
  <c r="J84" i="36"/>
  <c r="J45" i="36"/>
  <c r="J26" i="36"/>
  <c r="J133" i="36"/>
  <c r="J93" i="36"/>
  <c r="J53" i="36"/>
  <c r="J128" i="36"/>
  <c r="J60" i="36"/>
  <c r="J137" i="36"/>
  <c r="J125" i="36"/>
  <c r="J114" i="36"/>
  <c r="J104" i="36"/>
  <c r="J96" i="36"/>
  <c r="J86" i="36"/>
  <c r="J76" i="36"/>
  <c r="J66" i="36"/>
  <c r="J56" i="36"/>
  <c r="J48" i="36"/>
  <c r="J37" i="36"/>
  <c r="J28" i="36"/>
  <c r="J16" i="36"/>
  <c r="J122" i="36"/>
  <c r="J111" i="36"/>
  <c r="J102" i="36"/>
  <c r="J73" i="36"/>
  <c r="J54" i="36"/>
  <c r="J34" i="36"/>
  <c r="J121" i="36"/>
  <c r="J109" i="36"/>
  <c r="J82" i="36"/>
  <c r="J63" i="36"/>
  <c r="J43" i="36"/>
  <c r="J19" i="36"/>
  <c r="J140" i="36"/>
  <c r="J88" i="36"/>
  <c r="J68" i="36"/>
  <c r="J30" i="36"/>
  <c r="J22" i="36"/>
  <c r="J135" i="36"/>
  <c r="J123" i="36"/>
  <c r="J113" i="36"/>
  <c r="J103" i="36"/>
  <c r="J95" i="36"/>
  <c r="J85" i="36"/>
  <c r="J75" i="36"/>
  <c r="J65" i="36"/>
  <c r="J55" i="36"/>
  <c r="J47" i="36"/>
  <c r="J35" i="36"/>
  <c r="J27" i="36"/>
  <c r="J17" i="36"/>
  <c r="J145" i="36"/>
  <c r="J94" i="36"/>
  <c r="J64" i="36"/>
  <c r="J18" i="36"/>
  <c r="J143" i="36"/>
  <c r="J101" i="36"/>
  <c r="J71" i="36"/>
  <c r="J33" i="36"/>
  <c r="J116" i="36"/>
  <c r="J40" i="36"/>
  <c r="J142" i="36"/>
  <c r="J131" i="36"/>
  <c r="J119" i="36"/>
  <c r="J108" i="36"/>
  <c r="J100" i="36"/>
  <c r="J91" i="36"/>
  <c r="J80" i="36"/>
  <c r="J70" i="36"/>
  <c r="J62" i="36"/>
  <c r="J52" i="36"/>
  <c r="J42" i="36"/>
  <c r="J32" i="36"/>
  <c r="J12" i="36"/>
  <c r="J20" i="36"/>
  <c r="J141" i="36"/>
  <c r="J129" i="36"/>
  <c r="J117" i="36"/>
  <c r="J107" i="36"/>
  <c r="J99" i="36"/>
  <c r="J89" i="36"/>
  <c r="J79" i="36"/>
  <c r="J69" i="36"/>
  <c r="J61" i="36"/>
  <c r="J51" i="36"/>
  <c r="J41" i="36"/>
  <c r="J31" i="36"/>
  <c r="J13" i="36"/>
  <c r="J21" i="36"/>
  <c r="J106" i="36"/>
  <c r="J78" i="36"/>
  <c r="J50" i="36"/>
  <c r="J10" i="36"/>
  <c r="J12" i="37"/>
  <c r="J13" i="37"/>
  <c r="J21" i="37"/>
  <c r="J14" i="37"/>
  <c r="J22" i="37"/>
  <c r="J16" i="37"/>
  <c r="J17" i="37"/>
  <c r="J15" i="37"/>
  <c r="J18" i="37"/>
  <c r="J11" i="37"/>
  <c r="J19" i="37"/>
  <c r="J20" i="37"/>
  <c r="J10" i="37"/>
  <c r="K14" i="34"/>
  <c r="I9" i="33"/>
  <c r="L10" i="33" s="1"/>
  <c r="G128" i="36"/>
  <c r="G131" i="36"/>
  <c r="G143" i="36"/>
  <c r="G86" i="36"/>
  <c r="G42" i="36"/>
  <c r="G107" i="36"/>
  <c r="G108" i="36"/>
  <c r="G79" i="36"/>
  <c r="G34" i="36"/>
  <c r="G103" i="36"/>
  <c r="G115" i="36"/>
  <c r="G65" i="36"/>
  <c r="G18" i="36"/>
  <c r="G119" i="36"/>
  <c r="G45" i="36"/>
  <c r="G137" i="36"/>
  <c r="G111" i="36"/>
  <c r="G139" i="36"/>
  <c r="G21" i="36"/>
  <c r="G104" i="36"/>
  <c r="G30" i="36"/>
  <c r="G89" i="36"/>
  <c r="G14" i="36"/>
  <c r="G56" i="36"/>
  <c r="G129" i="36"/>
  <c r="G68" i="36"/>
  <c r="G80" i="36"/>
  <c r="G102" i="36"/>
  <c r="G28" i="36"/>
  <c r="G93" i="36"/>
  <c r="G43" i="36"/>
  <c r="G58" i="36"/>
  <c r="G94" i="36"/>
  <c r="G20" i="36"/>
  <c r="G141" i="36"/>
  <c r="G84" i="36"/>
  <c r="G40" i="36"/>
  <c r="G101" i="36"/>
  <c r="G106" i="36"/>
  <c r="G77" i="36"/>
  <c r="G32" i="36"/>
  <c r="G99" i="36"/>
  <c r="G113" i="36"/>
  <c r="G63" i="36"/>
  <c r="G16" i="36"/>
  <c r="G35" i="36"/>
  <c r="G73" i="36"/>
  <c r="G91" i="36"/>
  <c r="G70" i="36"/>
  <c r="G95" i="36"/>
  <c r="G75" i="36"/>
  <c r="G76" i="36"/>
  <c r="G61" i="36"/>
  <c r="G27" i="36"/>
  <c r="G125" i="36"/>
  <c r="G145" i="36"/>
  <c r="G19" i="36"/>
  <c r="G55" i="36"/>
  <c r="G87" i="36"/>
  <c r="G12" i="36"/>
  <c r="G48" i="36"/>
  <c r="G22" i="36"/>
  <c r="G54" i="36"/>
  <c r="G88" i="36"/>
  <c r="G11" i="36"/>
  <c r="G121" i="36"/>
  <c r="G109" i="36"/>
  <c r="G67" i="36"/>
  <c r="G24" i="36"/>
  <c r="G127" i="36"/>
  <c r="G66" i="36"/>
  <c r="G17" i="36"/>
  <c r="G135" i="36"/>
  <c r="G100" i="36"/>
  <c r="G53" i="36"/>
  <c r="G26" i="36"/>
  <c r="G142" i="36"/>
  <c r="G85" i="36"/>
  <c r="G41" i="36"/>
  <c r="G10" i="36"/>
  <c r="G50" i="36"/>
  <c r="G29" i="36"/>
  <c r="G116" i="36"/>
  <c r="G64" i="36"/>
  <c r="G15" i="36"/>
  <c r="G133" i="36"/>
  <c r="G98" i="36"/>
  <c r="G51" i="36"/>
  <c r="G134" i="36"/>
  <c r="G140" i="36"/>
  <c r="G71" i="36"/>
  <c r="G39" i="36"/>
  <c r="G105" i="36"/>
  <c r="G33" i="36"/>
  <c r="G82" i="36"/>
  <c r="G114" i="36"/>
  <c r="G62" i="36"/>
  <c r="G13" i="36"/>
  <c r="G123" i="36"/>
  <c r="G96" i="36"/>
  <c r="G49" i="36"/>
  <c r="G122" i="36"/>
  <c r="G69" i="36"/>
  <c r="G97" i="36"/>
  <c r="G31" i="36"/>
  <c r="G60" i="36"/>
  <c r="G47" i="36"/>
  <c r="G117" i="36"/>
  <c r="G78" i="36"/>
  <c r="G52" i="36"/>
  <c r="G37" i="36"/>
  <c r="G15" i="37"/>
  <c r="G18" i="37"/>
  <c r="G22" i="37"/>
  <c r="G14" i="37"/>
  <c r="G17" i="37"/>
  <c r="G21" i="37"/>
  <c r="G19" i="37"/>
  <c r="G13" i="37"/>
  <c r="G12" i="37"/>
  <c r="G11" i="37"/>
  <c r="G16" i="37"/>
  <c r="G20" i="37"/>
  <c r="F7" i="37"/>
  <c r="F7" i="36"/>
  <c r="F7" i="33"/>
  <c r="F11" i="33" s="1"/>
  <c r="F7" i="34"/>
  <c r="F8" i="37"/>
  <c r="F8" i="36"/>
  <c r="F8" i="34"/>
  <c r="F8" i="33"/>
  <c r="H173" i="33"/>
  <c r="H162" i="33"/>
  <c r="H150" i="33"/>
  <c r="H139" i="33"/>
  <c r="H130" i="33"/>
  <c r="H122" i="33"/>
  <c r="H112" i="33"/>
  <c r="H101" i="33"/>
  <c r="H92" i="33"/>
  <c r="H82" i="33"/>
  <c r="H73" i="33"/>
  <c r="H62" i="33"/>
  <c r="H54" i="33"/>
  <c r="H44" i="33"/>
  <c r="H168" i="33"/>
  <c r="H126" i="33"/>
  <c r="H96" i="33"/>
  <c r="H58" i="33"/>
  <c r="H133" i="33"/>
  <c r="H95" i="33"/>
  <c r="H77" i="33"/>
  <c r="H47" i="33"/>
  <c r="H46" i="33"/>
  <c r="H141" i="33"/>
  <c r="H131" i="33"/>
  <c r="H93" i="33"/>
  <c r="H55" i="33"/>
  <c r="H171" i="33"/>
  <c r="H161" i="33"/>
  <c r="H149" i="33"/>
  <c r="H137" i="33"/>
  <c r="H129" i="33"/>
  <c r="H121" i="33"/>
  <c r="H110" i="33"/>
  <c r="H99" i="33"/>
  <c r="H91" i="33"/>
  <c r="H81" i="33"/>
  <c r="H71" i="33"/>
  <c r="H61" i="33"/>
  <c r="H52" i="33"/>
  <c r="H43" i="33"/>
  <c r="H78" i="33"/>
  <c r="H105" i="33"/>
  <c r="H153" i="33"/>
  <c r="H114" i="33"/>
  <c r="H84" i="33"/>
  <c r="H76" i="33"/>
  <c r="H38" i="33"/>
  <c r="H163" i="33"/>
  <c r="H113" i="33"/>
  <c r="H83" i="33"/>
  <c r="H63" i="33"/>
  <c r="H170" i="33"/>
  <c r="H159" i="33"/>
  <c r="H147" i="33"/>
  <c r="H136" i="33"/>
  <c r="H128" i="33"/>
  <c r="H119" i="33"/>
  <c r="H108" i="33"/>
  <c r="H98" i="33"/>
  <c r="H90" i="33"/>
  <c r="H80" i="33"/>
  <c r="H70" i="33"/>
  <c r="H60" i="33"/>
  <c r="H50" i="33"/>
  <c r="H42" i="33"/>
  <c r="H144" i="33"/>
  <c r="H116" i="33"/>
  <c r="H88" i="33"/>
  <c r="H48" i="33"/>
  <c r="H165" i="33"/>
  <c r="H132" i="33"/>
  <c r="H104" i="33"/>
  <c r="H65" i="33"/>
  <c r="H151" i="33"/>
  <c r="H123" i="33"/>
  <c r="H103" i="33"/>
  <c r="H75" i="33"/>
  <c r="H45" i="33"/>
  <c r="H169" i="33"/>
  <c r="H157" i="33"/>
  <c r="H145" i="33"/>
  <c r="H135" i="33"/>
  <c r="H127" i="33"/>
  <c r="H117" i="33"/>
  <c r="H107" i="33"/>
  <c r="H97" i="33"/>
  <c r="H89" i="33"/>
  <c r="H79" i="33"/>
  <c r="H69" i="33"/>
  <c r="H59" i="33"/>
  <c r="H49" i="33"/>
  <c r="H41" i="33"/>
  <c r="H156" i="33"/>
  <c r="H134" i="33"/>
  <c r="H106" i="33"/>
  <c r="H68" i="33"/>
  <c r="H40" i="33"/>
  <c r="H167" i="33"/>
  <c r="H155" i="33"/>
  <c r="H143" i="33"/>
  <c r="H125" i="33"/>
  <c r="H115" i="33"/>
  <c r="H86" i="33"/>
  <c r="H67" i="33"/>
  <c r="H57" i="33"/>
  <c r="H39" i="33"/>
  <c r="H142" i="33"/>
  <c r="H124" i="33"/>
  <c r="H94" i="33"/>
  <c r="H56" i="33"/>
  <c r="E9" i="34"/>
  <c r="H11" i="34" s="1"/>
  <c r="H10" i="33"/>
  <c r="H14" i="33"/>
  <c r="H16" i="33"/>
  <c r="H18" i="33"/>
  <c r="H20" i="33"/>
  <c r="H24" i="33"/>
  <c r="H26" i="33"/>
  <c r="H28" i="33"/>
  <c r="H30" i="33"/>
  <c r="H32" i="33"/>
  <c r="H34" i="33"/>
  <c r="H15" i="33"/>
  <c r="H17" i="33"/>
  <c r="H19" i="33"/>
  <c r="H22" i="33"/>
  <c r="H25" i="33"/>
  <c r="H27" i="33"/>
  <c r="H29" i="33"/>
  <c r="H31" i="33"/>
  <c r="H11" i="33"/>
  <c r="M7" i="4"/>
  <c r="GD97" i="32"/>
  <c r="GD96" i="32"/>
  <c r="FT96" i="32"/>
  <c r="FJ96" i="32"/>
  <c r="EZ96" i="32"/>
  <c r="EP96" i="32"/>
  <c r="EF96" i="32"/>
  <c r="DV96" i="32"/>
  <c r="DL96" i="32"/>
  <c r="DB96" i="32"/>
  <c r="CR96" i="32"/>
  <c r="CH96" i="32"/>
  <c r="BX96" i="32"/>
  <c r="BN96" i="32"/>
  <c r="BD96" i="32"/>
  <c r="AT96" i="32"/>
  <c r="AJ96" i="32"/>
  <c r="Z96" i="32"/>
  <c r="I9" i="34" l="1"/>
  <c r="L10" i="34" s="1"/>
  <c r="L170" i="33"/>
  <c r="L159" i="33"/>
  <c r="L147" i="33"/>
  <c r="L136" i="33"/>
  <c r="L128" i="33"/>
  <c r="L119" i="33"/>
  <c r="L108" i="33"/>
  <c r="L98" i="33"/>
  <c r="L90" i="33"/>
  <c r="L80" i="33"/>
  <c r="L70" i="33"/>
  <c r="L60" i="33"/>
  <c r="L50" i="33"/>
  <c r="L42" i="33"/>
  <c r="L31" i="33"/>
  <c r="L155" i="33"/>
  <c r="L125" i="33"/>
  <c r="L95" i="33"/>
  <c r="L57" i="33"/>
  <c r="L28" i="33"/>
  <c r="L165" i="33"/>
  <c r="L132" i="33"/>
  <c r="L114" i="33"/>
  <c r="L76" i="33"/>
  <c r="L38" i="33"/>
  <c r="L151" i="33"/>
  <c r="L103" i="33"/>
  <c r="L63" i="33"/>
  <c r="L45" i="33"/>
  <c r="L173" i="33"/>
  <c r="L139" i="33"/>
  <c r="L112" i="33"/>
  <c r="L82" i="33"/>
  <c r="L44" i="33"/>
  <c r="L25" i="33"/>
  <c r="L129" i="33"/>
  <c r="L91" i="33"/>
  <c r="L61" i="33"/>
  <c r="L32" i="33"/>
  <c r="L169" i="33"/>
  <c r="L157" i="33"/>
  <c r="L145" i="33"/>
  <c r="L135" i="33"/>
  <c r="L127" i="33"/>
  <c r="L117" i="33"/>
  <c r="L107" i="33"/>
  <c r="L97" i="33"/>
  <c r="L89" i="33"/>
  <c r="L79" i="33"/>
  <c r="L69" i="33"/>
  <c r="L59" i="33"/>
  <c r="L49" i="33"/>
  <c r="L41" i="33"/>
  <c r="L30" i="33"/>
  <c r="L20" i="33"/>
  <c r="L167" i="33"/>
  <c r="L115" i="33"/>
  <c r="L86" i="33"/>
  <c r="L47" i="33"/>
  <c r="L153" i="33"/>
  <c r="L94" i="33"/>
  <c r="L46" i="33"/>
  <c r="L27" i="33"/>
  <c r="L163" i="33"/>
  <c r="L131" i="33"/>
  <c r="L113" i="33"/>
  <c r="L75" i="33"/>
  <c r="L16" i="33"/>
  <c r="L162" i="33"/>
  <c r="L130" i="33"/>
  <c r="L92" i="33"/>
  <c r="L73" i="33"/>
  <c r="L34" i="33"/>
  <c r="L161" i="33"/>
  <c r="L121" i="33"/>
  <c r="L81" i="33"/>
  <c r="L43" i="33"/>
  <c r="L14" i="33"/>
  <c r="L168" i="33"/>
  <c r="L156" i="33"/>
  <c r="L144" i="33"/>
  <c r="L134" i="33"/>
  <c r="L126" i="33"/>
  <c r="L116" i="33"/>
  <c r="L106" i="33"/>
  <c r="L96" i="33"/>
  <c r="L88" i="33"/>
  <c r="L78" i="33"/>
  <c r="L68" i="33"/>
  <c r="L58" i="33"/>
  <c r="L48" i="33"/>
  <c r="L40" i="33"/>
  <c r="L29" i="33"/>
  <c r="L19" i="33"/>
  <c r="L11" i="33"/>
  <c r="L133" i="33"/>
  <c r="L105" i="33"/>
  <c r="L67" i="33"/>
  <c r="L39" i="33"/>
  <c r="L18" i="33"/>
  <c r="L124" i="33"/>
  <c r="L84" i="33"/>
  <c r="L56" i="33"/>
  <c r="L17" i="33"/>
  <c r="L123" i="33"/>
  <c r="L93" i="33"/>
  <c r="L55" i="33"/>
  <c r="L37" i="33"/>
  <c r="L122" i="33"/>
  <c r="L62" i="33"/>
  <c r="L15" i="33"/>
  <c r="L171" i="33"/>
  <c r="L137" i="33"/>
  <c r="L110" i="33"/>
  <c r="L71" i="33"/>
  <c r="L24" i="33"/>
  <c r="L143" i="33"/>
  <c r="L77" i="33"/>
  <c r="L142" i="33"/>
  <c r="L104" i="33"/>
  <c r="L65" i="33"/>
  <c r="L141" i="33"/>
  <c r="L83" i="33"/>
  <c r="L26" i="33"/>
  <c r="L150" i="33"/>
  <c r="L101" i="33"/>
  <c r="L54" i="33"/>
  <c r="L149" i="33"/>
  <c r="L99" i="33"/>
  <c r="L52" i="33"/>
  <c r="L22" i="33"/>
  <c r="F22" i="34"/>
  <c r="J30" i="34"/>
  <c r="J21" i="34"/>
  <c r="J29" i="34"/>
  <c r="J20" i="34"/>
  <c r="J10" i="34"/>
  <c r="J24" i="34"/>
  <c r="J28" i="34"/>
  <c r="F18" i="34"/>
  <c r="J26" i="34"/>
  <c r="F26" i="34"/>
  <c r="F24" i="34"/>
  <c r="J22" i="34"/>
  <c r="F29" i="34"/>
  <c r="F14" i="34"/>
  <c r="J11" i="34"/>
  <c r="F27" i="34"/>
  <c r="J17" i="34"/>
  <c r="J13" i="34"/>
  <c r="J18" i="34"/>
  <c r="J15" i="34"/>
  <c r="F13" i="34"/>
  <c r="J19" i="34"/>
  <c r="F15" i="34"/>
  <c r="F19" i="34"/>
  <c r="F28" i="34"/>
  <c r="F21" i="34"/>
  <c r="F30" i="34"/>
  <c r="J14" i="34"/>
  <c r="J23" i="34"/>
  <c r="F25" i="34"/>
  <c r="J27" i="34"/>
  <c r="F20" i="34"/>
  <c r="J25" i="34"/>
  <c r="F23" i="34"/>
  <c r="F17" i="34"/>
  <c r="F10" i="34"/>
  <c r="F16" i="33"/>
  <c r="J171" i="33"/>
  <c r="J161" i="33"/>
  <c r="J151" i="33"/>
  <c r="J141" i="33"/>
  <c r="J131" i="33"/>
  <c r="J123" i="33"/>
  <c r="J115" i="33"/>
  <c r="J107" i="33"/>
  <c r="J97" i="33"/>
  <c r="J89" i="33"/>
  <c r="J81" i="33"/>
  <c r="J71" i="33"/>
  <c r="J61" i="33"/>
  <c r="J52" i="33"/>
  <c r="J43" i="33"/>
  <c r="F170" i="33"/>
  <c r="F150" i="33"/>
  <c r="F139" i="33"/>
  <c r="F130" i="33"/>
  <c r="F122" i="33"/>
  <c r="F114" i="33"/>
  <c r="F106" i="33"/>
  <c r="F96" i="33"/>
  <c r="F88" i="33"/>
  <c r="F80" i="33"/>
  <c r="F70" i="33"/>
  <c r="F60" i="33"/>
  <c r="F50" i="33"/>
  <c r="F42" i="33"/>
  <c r="J143" i="33"/>
  <c r="J117" i="33"/>
  <c r="J55" i="33"/>
  <c r="F142" i="33"/>
  <c r="F98" i="33"/>
  <c r="F44" i="33"/>
  <c r="J170" i="33"/>
  <c r="J150" i="33"/>
  <c r="J139" i="33"/>
  <c r="J130" i="33"/>
  <c r="J122" i="33"/>
  <c r="J114" i="33"/>
  <c r="J106" i="33"/>
  <c r="J96" i="33"/>
  <c r="J88" i="33"/>
  <c r="J80" i="33"/>
  <c r="J70" i="33"/>
  <c r="J60" i="33"/>
  <c r="J50" i="33"/>
  <c r="J42" i="33"/>
  <c r="F169" i="33"/>
  <c r="F159" i="33"/>
  <c r="F149" i="33"/>
  <c r="F137" i="33"/>
  <c r="F129" i="33"/>
  <c r="F121" i="33"/>
  <c r="F113" i="33"/>
  <c r="F105" i="33"/>
  <c r="F95" i="33"/>
  <c r="F79" i="33"/>
  <c r="F69" i="33"/>
  <c r="F59" i="33"/>
  <c r="F49" i="33"/>
  <c r="F41" i="33"/>
  <c r="J75" i="33"/>
  <c r="F124" i="33"/>
  <c r="F62" i="33"/>
  <c r="J169" i="33"/>
  <c r="J159" i="33"/>
  <c r="J149" i="33"/>
  <c r="J137" i="33"/>
  <c r="J129" i="33"/>
  <c r="J121" i="33"/>
  <c r="J113" i="33"/>
  <c r="J105" i="33"/>
  <c r="J95" i="33"/>
  <c r="J79" i="33"/>
  <c r="J69" i="33"/>
  <c r="J59" i="33"/>
  <c r="J49" i="33"/>
  <c r="J41" i="33"/>
  <c r="F168" i="33"/>
  <c r="F147" i="33"/>
  <c r="F136" i="33"/>
  <c r="F128" i="33"/>
  <c r="F112" i="33"/>
  <c r="F104" i="33"/>
  <c r="F94" i="33"/>
  <c r="F86" i="33"/>
  <c r="F78" i="33"/>
  <c r="F68" i="33"/>
  <c r="F58" i="33"/>
  <c r="F48" i="33"/>
  <c r="F40" i="33"/>
  <c r="F116" i="33"/>
  <c r="J168" i="33"/>
  <c r="J147" i="33"/>
  <c r="J136" i="33"/>
  <c r="J128" i="33"/>
  <c r="J112" i="33"/>
  <c r="J104" i="33"/>
  <c r="J94" i="33"/>
  <c r="J86" i="33"/>
  <c r="J78" i="33"/>
  <c r="J68" i="33"/>
  <c r="J58" i="33"/>
  <c r="J48" i="33"/>
  <c r="J40" i="33"/>
  <c r="F167" i="33"/>
  <c r="F157" i="33"/>
  <c r="F145" i="33"/>
  <c r="F135" i="33"/>
  <c r="F127" i="33"/>
  <c r="F119" i="33"/>
  <c r="F111" i="33"/>
  <c r="F103" i="33"/>
  <c r="F93" i="33"/>
  <c r="F77" i="33"/>
  <c r="F67" i="33"/>
  <c r="F57" i="33"/>
  <c r="F47" i="33"/>
  <c r="F39" i="33"/>
  <c r="F15" i="33"/>
  <c r="J133" i="33"/>
  <c r="J83" i="33"/>
  <c r="F162" i="33"/>
  <c r="F132" i="33"/>
  <c r="F73" i="33"/>
  <c r="J167" i="33"/>
  <c r="J157" i="33"/>
  <c r="J145" i="33"/>
  <c r="J135" i="33"/>
  <c r="J127" i="33"/>
  <c r="J119" i="33"/>
  <c r="J103" i="33"/>
  <c r="J93" i="33"/>
  <c r="J77" i="33"/>
  <c r="J67" i="33"/>
  <c r="J57" i="33"/>
  <c r="J47" i="33"/>
  <c r="J39" i="33"/>
  <c r="F165" i="33"/>
  <c r="F156" i="33"/>
  <c r="F144" i="33"/>
  <c r="F134" i="33"/>
  <c r="F126" i="33"/>
  <c r="F110" i="33"/>
  <c r="F101" i="33"/>
  <c r="F92" i="33"/>
  <c r="F84" i="33"/>
  <c r="F76" i="33"/>
  <c r="F65" i="33"/>
  <c r="F56" i="33"/>
  <c r="F46" i="33"/>
  <c r="F38" i="33"/>
  <c r="J163" i="33"/>
  <c r="J63" i="33"/>
  <c r="F153" i="33"/>
  <c r="F82" i="33"/>
  <c r="J165" i="33"/>
  <c r="J156" i="33"/>
  <c r="J144" i="33"/>
  <c r="J134" i="33"/>
  <c r="J126" i="33"/>
  <c r="J110" i="33"/>
  <c r="J101" i="33"/>
  <c r="J92" i="33"/>
  <c r="J84" i="33"/>
  <c r="J76" i="33"/>
  <c r="J65" i="33"/>
  <c r="J56" i="33"/>
  <c r="J46" i="33"/>
  <c r="J38" i="33"/>
  <c r="F163" i="33"/>
  <c r="F155" i="33"/>
  <c r="F143" i="33"/>
  <c r="F133" i="33"/>
  <c r="F125" i="33"/>
  <c r="F117" i="33"/>
  <c r="F109" i="33"/>
  <c r="F99" i="33"/>
  <c r="F91" i="33"/>
  <c r="F83" i="33"/>
  <c r="F75" i="33"/>
  <c r="F63" i="33"/>
  <c r="F55" i="33"/>
  <c r="F45" i="33"/>
  <c r="J155" i="33"/>
  <c r="J99" i="33"/>
  <c r="J45" i="33"/>
  <c r="F108" i="33"/>
  <c r="F54" i="33"/>
  <c r="J173" i="33"/>
  <c r="J162" i="33"/>
  <c r="J153" i="33"/>
  <c r="J142" i="33"/>
  <c r="J132" i="33"/>
  <c r="J124" i="33"/>
  <c r="J116" i="33"/>
  <c r="J108" i="33"/>
  <c r="J98" i="33"/>
  <c r="J90" i="33"/>
  <c r="J82" i="33"/>
  <c r="J73" i="33"/>
  <c r="J62" i="33"/>
  <c r="J54" i="33"/>
  <c r="J44" i="33"/>
  <c r="F171" i="33"/>
  <c r="F161" i="33"/>
  <c r="F151" i="33"/>
  <c r="F141" i="33"/>
  <c r="F131" i="33"/>
  <c r="F123" i="33"/>
  <c r="F115" i="33"/>
  <c r="F107" i="33"/>
  <c r="F97" i="33"/>
  <c r="F89" i="33"/>
  <c r="F81" i="33"/>
  <c r="F71" i="33"/>
  <c r="F61" i="33"/>
  <c r="F52" i="33"/>
  <c r="F43" i="33"/>
  <c r="J125" i="33"/>
  <c r="J91" i="33"/>
  <c r="F173" i="33"/>
  <c r="F90" i="33"/>
  <c r="F32" i="33"/>
  <c r="F27" i="33"/>
  <c r="J19" i="33"/>
  <c r="J31" i="33"/>
  <c r="J17" i="33"/>
  <c r="F17" i="33"/>
  <c r="J34" i="33"/>
  <c r="J22" i="33"/>
  <c r="F31" i="33"/>
  <c r="J14" i="33"/>
  <c r="J32" i="33"/>
  <c r="J29" i="33"/>
  <c r="F20" i="33"/>
  <c r="J24" i="33"/>
  <c r="F25" i="33"/>
  <c r="J16" i="33"/>
  <c r="F29" i="33"/>
  <c r="F18" i="33"/>
  <c r="J28" i="33"/>
  <c r="F14" i="33"/>
  <c r="J13" i="33"/>
  <c r="F22" i="33"/>
  <c r="F24" i="33"/>
  <c r="F30" i="33"/>
  <c r="F28" i="33"/>
  <c r="J15" i="33"/>
  <c r="J20" i="33"/>
  <c r="J30" i="33"/>
  <c r="F26" i="33"/>
  <c r="F13" i="33"/>
  <c r="F19" i="33"/>
  <c r="F34" i="33"/>
  <c r="J25" i="33"/>
  <c r="J26" i="33"/>
  <c r="J27" i="33"/>
  <c r="J18" i="33"/>
  <c r="J11" i="33"/>
  <c r="F10" i="33"/>
  <c r="J10" i="33"/>
  <c r="I135" i="36"/>
  <c r="I19" i="36"/>
  <c r="I131" i="36"/>
  <c r="I11" i="36"/>
  <c r="F80" i="36"/>
  <c r="F101" i="36"/>
  <c r="F18" i="36"/>
  <c r="F65" i="36"/>
  <c r="F115" i="36"/>
  <c r="I27" i="36"/>
  <c r="I52" i="36"/>
  <c r="I82" i="36"/>
  <c r="I107" i="36"/>
  <c r="I129" i="36"/>
  <c r="F51" i="36"/>
  <c r="F106" i="36"/>
  <c r="I116" i="36"/>
  <c r="I20" i="36"/>
  <c r="I61" i="36"/>
  <c r="I85" i="36"/>
  <c r="I128" i="36"/>
  <c r="I143" i="36"/>
  <c r="F42" i="36"/>
  <c r="F86" i="36"/>
  <c r="F139" i="36"/>
  <c r="I47" i="36"/>
  <c r="I106" i="36"/>
  <c r="F107" i="36"/>
  <c r="F137" i="36"/>
  <c r="I48" i="36"/>
  <c r="I134" i="36"/>
  <c r="I16" i="36"/>
  <c r="I88" i="36"/>
  <c r="I32" i="36"/>
  <c r="F35" i="36"/>
  <c r="F24" i="36"/>
  <c r="I13" i="36"/>
  <c r="I42" i="36"/>
  <c r="F99" i="36"/>
  <c r="I21" i="36"/>
  <c r="F91" i="36"/>
  <c r="F20" i="36"/>
  <c r="F67" i="36"/>
  <c r="F117" i="36"/>
  <c r="I29" i="36"/>
  <c r="I54" i="36"/>
  <c r="I93" i="36"/>
  <c r="I109" i="36"/>
  <c r="F26" i="36"/>
  <c r="F53" i="36"/>
  <c r="F108" i="36"/>
  <c r="I127" i="36"/>
  <c r="I22" i="36"/>
  <c r="I63" i="36"/>
  <c r="I87" i="36"/>
  <c r="F131" i="36"/>
  <c r="F11" i="36"/>
  <c r="F60" i="36"/>
  <c r="F88" i="36"/>
  <c r="F141" i="36"/>
  <c r="I49" i="36"/>
  <c r="I108" i="36"/>
  <c r="F89" i="36"/>
  <c r="F122" i="36"/>
  <c r="I37" i="36"/>
  <c r="F29" i="36"/>
  <c r="F58" i="36"/>
  <c r="F119" i="36"/>
  <c r="F52" i="36"/>
  <c r="I68" i="36"/>
  <c r="F22" i="36"/>
  <c r="F69" i="36"/>
  <c r="F128" i="36"/>
  <c r="I31" i="36"/>
  <c r="I56" i="36"/>
  <c r="I95" i="36"/>
  <c r="I119" i="36"/>
  <c r="F28" i="36"/>
  <c r="F55" i="36"/>
  <c r="F94" i="36"/>
  <c r="F121" i="36"/>
  <c r="I141" i="36"/>
  <c r="F37" i="36"/>
  <c r="I65" i="36"/>
  <c r="I89" i="36"/>
  <c r="I137" i="36"/>
  <c r="F13" i="36"/>
  <c r="F62" i="36"/>
  <c r="F143" i="36"/>
  <c r="I51" i="36"/>
  <c r="I94" i="36"/>
  <c r="I121" i="36"/>
  <c r="F31" i="36"/>
  <c r="F93" i="36"/>
  <c r="F54" i="36"/>
  <c r="F45" i="36"/>
  <c r="F76" i="36"/>
  <c r="I17" i="36"/>
  <c r="I66" i="36"/>
  <c r="I86" i="36"/>
  <c r="F39" i="36"/>
  <c r="F71" i="36"/>
  <c r="I33" i="36"/>
  <c r="I58" i="36"/>
  <c r="I97" i="36"/>
  <c r="I122" i="36"/>
  <c r="F30" i="36"/>
  <c r="F96" i="36"/>
  <c r="F123" i="36"/>
  <c r="I10" i="36"/>
  <c r="I39" i="36"/>
  <c r="I67" i="36"/>
  <c r="F111" i="36"/>
  <c r="I140" i="36"/>
  <c r="F15" i="36"/>
  <c r="F64" i="36"/>
  <c r="I26" i="36"/>
  <c r="I53" i="36"/>
  <c r="I96" i="36"/>
  <c r="I123" i="36"/>
  <c r="I64" i="36"/>
  <c r="F142" i="36"/>
  <c r="F77" i="36"/>
  <c r="F21" i="36"/>
  <c r="I102" i="36"/>
  <c r="I40" i="36"/>
  <c r="F73" i="36"/>
  <c r="F78" i="36"/>
  <c r="F95" i="36"/>
  <c r="F33" i="36"/>
  <c r="F105" i="36"/>
  <c r="F10" i="36"/>
  <c r="F41" i="36"/>
  <c r="F85" i="36"/>
  <c r="I35" i="36"/>
  <c r="I73" i="36"/>
  <c r="I99" i="36"/>
  <c r="F32" i="36"/>
  <c r="F98" i="36"/>
  <c r="F133" i="36"/>
  <c r="I12" i="36"/>
  <c r="I41" i="36"/>
  <c r="I69" i="36"/>
  <c r="I113" i="36"/>
  <c r="I142" i="36"/>
  <c r="F17" i="36"/>
  <c r="F66" i="36"/>
  <c r="F114" i="36"/>
  <c r="I28" i="36"/>
  <c r="I55" i="36"/>
  <c r="I98" i="36"/>
  <c r="I133" i="36"/>
  <c r="F50" i="36"/>
  <c r="F14" i="36"/>
  <c r="I103" i="36"/>
  <c r="F102" i="36"/>
  <c r="I117" i="36"/>
  <c r="F127" i="36"/>
  <c r="I9" i="36"/>
  <c r="F109" i="36"/>
  <c r="I91" i="36"/>
  <c r="F97" i="36"/>
  <c r="I15" i="36"/>
  <c r="F48" i="36"/>
  <c r="I145" i="36"/>
  <c r="F12" i="36"/>
  <c r="F43" i="36"/>
  <c r="F87" i="36"/>
  <c r="F140" i="36"/>
  <c r="I45" i="36"/>
  <c r="I76" i="36"/>
  <c r="I101" i="36"/>
  <c r="F34" i="36"/>
  <c r="F75" i="36"/>
  <c r="F100" i="36"/>
  <c r="F135" i="36"/>
  <c r="I14" i="36"/>
  <c r="I43" i="36"/>
  <c r="I71" i="36"/>
  <c r="I115" i="36"/>
  <c r="I70" i="36"/>
  <c r="F19" i="36"/>
  <c r="F68" i="36"/>
  <c r="F116" i="36"/>
  <c r="I30" i="36"/>
  <c r="I75" i="36"/>
  <c r="I100" i="36"/>
  <c r="I62" i="36"/>
  <c r="I78" i="36"/>
  <c r="I84" i="36"/>
  <c r="F70" i="36"/>
  <c r="F56" i="36"/>
  <c r="F103" i="36"/>
  <c r="F27" i="36"/>
  <c r="F134" i="36"/>
  <c r="I60" i="36"/>
  <c r="F82" i="36"/>
  <c r="F125" i="36"/>
  <c r="F16" i="36"/>
  <c r="F63" i="36"/>
  <c r="F113" i="36"/>
  <c r="I24" i="36"/>
  <c r="I50" i="36"/>
  <c r="I80" i="36"/>
  <c r="I105" i="36"/>
  <c r="F145" i="36"/>
  <c r="F49" i="36"/>
  <c r="F79" i="36"/>
  <c r="F104" i="36"/>
  <c r="I114" i="36"/>
  <c r="I18" i="36"/>
  <c r="I125" i="36"/>
  <c r="I139" i="36"/>
  <c r="F40" i="36"/>
  <c r="F84" i="36"/>
  <c r="F129" i="36"/>
  <c r="I34" i="36"/>
  <c r="I79" i="36"/>
  <c r="I104" i="36"/>
  <c r="I111" i="36"/>
  <c r="F61" i="36"/>
  <c r="F47" i="36"/>
  <c r="I77" i="36"/>
  <c r="F9" i="36"/>
  <c r="I18" i="37"/>
  <c r="F12" i="37"/>
  <c r="I14" i="37"/>
  <c r="I11" i="37"/>
  <c r="F13" i="37"/>
  <c r="I19" i="37"/>
  <c r="I16" i="37"/>
  <c r="F10" i="37"/>
  <c r="I17" i="37"/>
  <c r="F18" i="37"/>
  <c r="I13" i="37"/>
  <c r="I12" i="37"/>
  <c r="I22" i="37"/>
  <c r="F17" i="37"/>
  <c r="F20" i="37"/>
  <c r="F21" i="37"/>
  <c r="I15" i="37"/>
  <c r="I10" i="37"/>
  <c r="F22" i="37"/>
  <c r="F15" i="37"/>
  <c r="I21" i="37"/>
  <c r="F14" i="37"/>
  <c r="F11" i="37"/>
  <c r="I20" i="37"/>
  <c r="F16" i="37"/>
  <c r="F19" i="37"/>
  <c r="I9" i="37"/>
  <c r="F9" i="37"/>
  <c r="F9" i="33"/>
  <c r="F11" i="34"/>
  <c r="J9" i="33"/>
  <c r="H21" i="34"/>
  <c r="H24" i="34"/>
  <c r="H29" i="34"/>
  <c r="H28" i="34"/>
  <c r="H25" i="34"/>
  <c r="H18" i="34"/>
  <c r="H27" i="34"/>
  <c r="H22" i="34"/>
  <c r="H14" i="34"/>
  <c r="H26" i="34"/>
  <c r="F9" i="34"/>
  <c r="H19" i="34"/>
  <c r="H23" i="34"/>
  <c r="H30" i="34"/>
  <c r="H20" i="34"/>
  <c r="H15" i="34"/>
  <c r="H10" i="34"/>
  <c r="M5" i="4"/>
  <c r="M6" i="4"/>
  <c r="L18" i="34" l="1"/>
  <c r="L27" i="34"/>
  <c r="L20" i="34"/>
  <c r="L15" i="34"/>
  <c r="L19" i="34"/>
  <c r="L25" i="34"/>
  <c r="L30" i="34"/>
  <c r="L17" i="34"/>
  <c r="L22" i="34"/>
  <c r="L26" i="34"/>
  <c r="L24" i="34"/>
  <c r="L28" i="34"/>
  <c r="J9" i="34"/>
  <c r="L11" i="34"/>
  <c r="L29" i="34"/>
  <c r="L14" i="34"/>
  <c r="L23" i="34"/>
  <c r="L21" i="34"/>
  <c r="FW97" i="32"/>
  <c r="FT97" i="32"/>
  <c r="FM97" i="32"/>
  <c r="FJ97" i="32"/>
  <c r="FC97" i="32"/>
  <c r="EZ97" i="32"/>
  <c r="ES97" i="32"/>
  <c r="EP97" i="32"/>
  <c r="EI97" i="32"/>
  <c r="EF97" i="32"/>
  <c r="DY97" i="32"/>
  <c r="DV97" i="32"/>
  <c r="DO97" i="32"/>
  <c r="DL97" i="32"/>
  <c r="DE97" i="32"/>
  <c r="DB97" i="32"/>
  <c r="CU97" i="32"/>
  <c r="CR97" i="32"/>
  <c r="CK97" i="32"/>
  <c r="CH97" i="32"/>
  <c r="CA97" i="32"/>
  <c r="BX97" i="32"/>
  <c r="BQ97" i="32"/>
  <c r="BN97" i="32"/>
  <c r="BG97" i="32"/>
  <c r="BD97" i="32"/>
  <c r="AW97" i="32"/>
  <c r="AT97" i="32"/>
  <c r="AM97" i="32"/>
  <c r="AJ97" i="32"/>
  <c r="AC97" i="32"/>
  <c r="Z97" i="32"/>
  <c r="S97" i="32"/>
  <c r="GG97" i="32" s="1"/>
  <c r="F107" i="21" l="1"/>
  <c r="F104" i="21"/>
  <c r="F100" i="21"/>
  <c r="F77" i="21"/>
  <c r="F70" i="21"/>
  <c r="F67" i="21"/>
  <c r="F63" i="21"/>
  <c r="F62" i="21"/>
  <c r="F60" i="21"/>
  <c r="F57" i="21"/>
  <c r="F53" i="21"/>
  <c r="F52" i="21"/>
  <c r="F51" i="21"/>
  <c r="F50" i="21"/>
  <c r="F46" i="21"/>
  <c r="F44" i="21"/>
  <c r="F42" i="21"/>
  <c r="F41" i="21"/>
  <c r="F40" i="21"/>
  <c r="F30" i="21"/>
  <c r="F6" i="21"/>
  <c r="B14" i="4" l="1"/>
  <c r="C14" i="4"/>
  <c r="B15" i="4"/>
  <c r="C15" i="4"/>
  <c r="B16" i="4"/>
  <c r="C16" i="4"/>
  <c r="B17" i="4"/>
  <c r="C17" i="4"/>
  <c r="B18" i="4"/>
  <c r="C18" i="4"/>
  <c r="B19" i="4"/>
  <c r="C19" i="4"/>
  <c r="B20" i="4"/>
  <c r="C20" i="4"/>
  <c r="B21" i="4"/>
  <c r="C21" i="4"/>
  <c r="B22" i="4"/>
  <c r="C22" i="4"/>
  <c r="B23" i="4"/>
  <c r="C23" i="4"/>
  <c r="M4" i="4" l="1"/>
  <c r="AIO3" i="11" l="1"/>
  <c r="AJJ3" i="11" s="1"/>
  <c r="AIN3" i="11"/>
  <c r="AJI3" i="11" s="1"/>
  <c r="AIL3" i="11"/>
  <c r="AJG3" i="11" s="1"/>
  <c r="AKV3" i="11"/>
  <c r="ALQ3" i="11" s="1"/>
  <c r="ARW3" i="11"/>
  <c r="ASR3" i="11" s="1"/>
  <c r="ANW3" i="11"/>
  <c r="AND3" i="11"/>
  <c r="ANY3" i="11" s="1"/>
  <c r="AKY3" i="11"/>
  <c r="ALT3" i="11" s="1"/>
  <c r="AGE3" i="11"/>
  <c r="UI4" i="11" l="1"/>
  <c r="PV3" i="11" l="1"/>
  <c r="NQ3" i="11"/>
  <c r="NQ4" i="11"/>
  <c r="JX3" i="11"/>
  <c r="ARU3" i="11"/>
  <c r="ARU4" i="11"/>
  <c r="ARU5" i="11"/>
  <c r="ARU6" i="11"/>
  <c r="ARU7" i="11"/>
  <c r="ARU8" i="11"/>
  <c r="ARU9" i="11"/>
  <c r="ARU10" i="11"/>
  <c r="ARU11" i="11"/>
  <c r="ARU12" i="11"/>
  <c r="ARU13" i="11"/>
  <c r="ARU14" i="11"/>
  <c r="ARU15" i="11"/>
  <c r="ARU17" i="11"/>
  <c r="ARU18" i="11"/>
  <c r="ARU19" i="11"/>
  <c r="ARU20" i="11"/>
  <c r="ARU21" i="11"/>
  <c r="ARU22" i="11"/>
  <c r="ARU23" i="11"/>
  <c r="ARU24" i="11"/>
  <c r="ARU25" i="11"/>
  <c r="APL3" i="11"/>
  <c r="APL4" i="11"/>
  <c r="APL5" i="11"/>
  <c r="APL6" i="11"/>
  <c r="APL7" i="11"/>
  <c r="APL8" i="11"/>
  <c r="APL9" i="11"/>
  <c r="APL10" i="11"/>
  <c r="APL11" i="11"/>
  <c r="APL12" i="11"/>
  <c r="APL13" i="11"/>
  <c r="APL14" i="11"/>
  <c r="APL15" i="11"/>
  <c r="APL16" i="11"/>
  <c r="APL17" i="11"/>
  <c r="APL18" i="11"/>
  <c r="APL19" i="11"/>
  <c r="APL20" i="11"/>
  <c r="APL21" i="11"/>
  <c r="APL22" i="11"/>
  <c r="APL23" i="11"/>
  <c r="APL24" i="11"/>
  <c r="APL25" i="11"/>
  <c r="APL26" i="11"/>
  <c r="APL27" i="11"/>
  <c r="APL28" i="11"/>
  <c r="APL29" i="11"/>
  <c r="APL30" i="11"/>
  <c r="APL31" i="11"/>
  <c r="APL32" i="11"/>
  <c r="APL33" i="11"/>
  <c r="APL34" i="11"/>
  <c r="APL35" i="11"/>
  <c r="APL36" i="11"/>
  <c r="AKU3" i="11"/>
  <c r="AKU4" i="11"/>
  <c r="AKU5" i="11"/>
  <c r="AKU6" i="11"/>
  <c r="AKU7" i="11"/>
  <c r="AKU8" i="11"/>
  <c r="AKU9" i="11"/>
  <c r="AKU10" i="11"/>
  <c r="AKU11" i="11"/>
  <c r="AKU12" i="11"/>
  <c r="AKU13" i="11"/>
  <c r="AKU14" i="11"/>
  <c r="AKU15" i="11"/>
  <c r="AKU16" i="11"/>
  <c r="AKU17" i="11"/>
  <c r="AKU18" i="11"/>
  <c r="AKU19" i="11"/>
  <c r="AKU20" i="11"/>
  <c r="AKU21" i="11"/>
  <c r="AKU22" i="11"/>
  <c r="AKU23" i="11"/>
  <c r="AKU24" i="11"/>
  <c r="AKU25" i="11"/>
  <c r="AKU26" i="11"/>
  <c r="AKU27" i="11"/>
  <c r="AKU28" i="11"/>
  <c r="AKU29" i="11"/>
  <c r="AKU30" i="11"/>
  <c r="AKU31" i="11"/>
  <c r="AKU32" i="11"/>
  <c r="AKU33" i="11"/>
  <c r="AGI3" i="11"/>
  <c r="AGI4" i="11"/>
  <c r="ZS3" i="11"/>
  <c r="ZS4" i="11"/>
  <c r="ZS5" i="11"/>
  <c r="ZS6" i="11"/>
  <c r="ZS7" i="11"/>
  <c r="ZS8" i="11"/>
  <c r="ZS9" i="11"/>
  <c r="ZS10" i="11"/>
  <c r="ZS11" i="11"/>
  <c r="ZS12" i="11"/>
  <c r="ZS13" i="11"/>
  <c r="ZS14" i="11"/>
  <c r="ZS15" i="11"/>
  <c r="ZS16" i="11"/>
  <c r="ZS17" i="11"/>
  <c r="SC3" i="11"/>
  <c r="SC4" i="11"/>
  <c r="SC5" i="11"/>
  <c r="SC6" i="11"/>
  <c r="SC7" i="11"/>
  <c r="PS3" i="11"/>
  <c r="PS4" i="11"/>
  <c r="PS5" i="11"/>
  <c r="PS6" i="11"/>
  <c r="PS7" i="11"/>
  <c r="PS8" i="11"/>
  <c r="PS9" i="11"/>
  <c r="PS10" i="11"/>
  <c r="PS11" i="11"/>
  <c r="PS12" i="11"/>
  <c r="PS13" i="11"/>
  <c r="PS14" i="11"/>
  <c r="PS15" i="11"/>
  <c r="PS16" i="11"/>
  <c r="ASP17" i="11"/>
  <c r="DL1" i="11"/>
  <c r="DM1" i="11"/>
  <c r="DN1" i="11"/>
  <c r="DO1" i="11"/>
  <c r="DP1" i="11"/>
  <c r="DQ1" i="11"/>
  <c r="DR1" i="11"/>
  <c r="DS1" i="11"/>
  <c r="DT1" i="11"/>
  <c r="DU1" i="11"/>
  <c r="DV1" i="11"/>
  <c r="DW1" i="11"/>
  <c r="DX1" i="11"/>
  <c r="DY1" i="11"/>
  <c r="DZ1" i="11"/>
  <c r="EA1" i="11"/>
  <c r="EB1" i="11"/>
  <c r="EC1" i="11"/>
  <c r="ED1" i="11"/>
  <c r="EE1" i="11"/>
  <c r="EF1" i="11"/>
  <c r="EG1" i="11"/>
  <c r="EH1" i="11"/>
  <c r="EI1" i="11"/>
  <c r="EJ1" i="11"/>
  <c r="EK1" i="11"/>
  <c r="EL1" i="11"/>
  <c r="EM1" i="11"/>
  <c r="EN1" i="11"/>
  <c r="EO1" i="11"/>
  <c r="EP1" i="11"/>
  <c r="EQ1" i="11"/>
  <c r="ER1" i="11"/>
  <c r="ES1" i="11"/>
  <c r="ET1" i="11"/>
  <c r="EU1" i="11"/>
  <c r="EV1" i="11"/>
  <c r="EW1" i="11"/>
  <c r="EX1" i="11"/>
  <c r="EY1" i="11"/>
  <c r="EZ1" i="11"/>
  <c r="FA1" i="11"/>
  <c r="FB1" i="11"/>
  <c r="FC1" i="11"/>
  <c r="FD1" i="11"/>
  <c r="FE1" i="11"/>
  <c r="FF1" i="11"/>
  <c r="FG1" i="11"/>
  <c r="FH1" i="11"/>
  <c r="FI1" i="11"/>
  <c r="FJ1" i="11"/>
  <c r="FK1" i="11"/>
  <c r="FL1" i="11"/>
  <c r="FM1" i="11"/>
  <c r="FN1" i="11"/>
  <c r="DK1" i="11"/>
  <c r="ASF67" i="11"/>
  <c r="ASE67" i="11"/>
  <c r="ASD67" i="11"/>
  <c r="ASC67" i="11"/>
  <c r="ASB67" i="11"/>
  <c r="ASA67" i="11"/>
  <c r="ARZ67" i="11"/>
  <c r="ARY67" i="11"/>
  <c r="ARX67" i="11"/>
  <c r="ARW67" i="11"/>
  <c r="ARV67" i="11"/>
  <c r="ARU67" i="11"/>
  <c r="ART67" i="11"/>
  <c r="ASF66" i="11"/>
  <c r="ASE66" i="11"/>
  <c r="ASD66" i="11"/>
  <c r="ASC66" i="11"/>
  <c r="ASB66" i="11"/>
  <c r="ASA66" i="11"/>
  <c r="ARZ66" i="11"/>
  <c r="ARY66" i="11"/>
  <c r="ARX66" i="11"/>
  <c r="ARW66" i="11"/>
  <c r="ARV66" i="11"/>
  <c r="ARU66" i="11"/>
  <c r="ART66" i="11"/>
  <c r="ASF65" i="11"/>
  <c r="ASE65" i="11"/>
  <c r="ASD65" i="11"/>
  <c r="ASC65" i="11"/>
  <c r="ASB65" i="11"/>
  <c r="ASA65" i="11"/>
  <c r="ARZ65" i="11"/>
  <c r="ARY65" i="11"/>
  <c r="ARX65" i="11"/>
  <c r="ARW65" i="11"/>
  <c r="ARV65" i="11"/>
  <c r="ARU65" i="11"/>
  <c r="ART65" i="11"/>
  <c r="ASF64" i="11"/>
  <c r="ASE64" i="11"/>
  <c r="ASD64" i="11"/>
  <c r="ASC64" i="11"/>
  <c r="ASB64" i="11"/>
  <c r="ASA64" i="11"/>
  <c r="ARZ64" i="11"/>
  <c r="ARY64" i="11"/>
  <c r="ARX64" i="11"/>
  <c r="ARW64" i="11"/>
  <c r="ARV64" i="11"/>
  <c r="ARU64" i="11"/>
  <c r="ART64" i="11"/>
  <c r="ASF63" i="11"/>
  <c r="ASE63" i="11"/>
  <c r="ASD63" i="11"/>
  <c r="ASC63" i="11"/>
  <c r="ASB63" i="11"/>
  <c r="ASA63" i="11"/>
  <c r="ARZ63" i="11"/>
  <c r="ARY63" i="11"/>
  <c r="ARX63" i="11"/>
  <c r="ARW63" i="11"/>
  <c r="ARV63" i="11"/>
  <c r="ARU63" i="11"/>
  <c r="ART63" i="11"/>
  <c r="ASF62" i="11"/>
  <c r="ASE62" i="11"/>
  <c r="ASD62" i="11"/>
  <c r="ASC62" i="11"/>
  <c r="ASB62" i="11"/>
  <c r="ASA62" i="11"/>
  <c r="ARZ62" i="11"/>
  <c r="ARY62" i="11"/>
  <c r="ARX62" i="11"/>
  <c r="ARW62" i="11"/>
  <c r="ARV62" i="11"/>
  <c r="ARU62" i="11"/>
  <c r="ART62" i="11"/>
  <c r="ASF61" i="11"/>
  <c r="ASE61" i="11"/>
  <c r="ASD61" i="11"/>
  <c r="ASC61" i="11"/>
  <c r="ASB61" i="11"/>
  <c r="ASA61" i="11"/>
  <c r="ARZ61" i="11"/>
  <c r="ARY61" i="11"/>
  <c r="ARX61" i="11"/>
  <c r="ARW61" i="11"/>
  <c r="ARV61" i="11"/>
  <c r="ARU61" i="11"/>
  <c r="ART61" i="11"/>
  <c r="ASF60" i="11"/>
  <c r="ASE60" i="11"/>
  <c r="ASD60" i="11"/>
  <c r="ASC60" i="11"/>
  <c r="ASB60" i="11"/>
  <c r="ASA60" i="11"/>
  <c r="ARZ60" i="11"/>
  <c r="ARY60" i="11"/>
  <c r="ARX60" i="11"/>
  <c r="ARW60" i="11"/>
  <c r="ARV60" i="11"/>
  <c r="ARU60" i="11"/>
  <c r="ART60" i="11"/>
  <c r="ASF59" i="11"/>
  <c r="ASE59" i="11"/>
  <c r="ASD59" i="11"/>
  <c r="ASC59" i="11"/>
  <c r="ASB59" i="11"/>
  <c r="ASA59" i="11"/>
  <c r="ARZ59" i="11"/>
  <c r="ARY59" i="11"/>
  <c r="ARX59" i="11"/>
  <c r="ARW59" i="11"/>
  <c r="ARV59" i="11"/>
  <c r="ARU59" i="11"/>
  <c r="ART59" i="11"/>
  <c r="ASF58" i="11"/>
  <c r="ASE58" i="11"/>
  <c r="ASD58" i="11"/>
  <c r="ASC58" i="11"/>
  <c r="ASB58" i="11"/>
  <c r="ASA58" i="11"/>
  <c r="ARZ58" i="11"/>
  <c r="ARY58" i="11"/>
  <c r="ARX58" i="11"/>
  <c r="ARW58" i="11"/>
  <c r="ARV58" i="11"/>
  <c r="ARU58" i="11"/>
  <c r="ART58" i="11"/>
  <c r="ASF57" i="11"/>
  <c r="ASE57" i="11"/>
  <c r="ASD57" i="11"/>
  <c r="ASC57" i="11"/>
  <c r="ASB57" i="11"/>
  <c r="ASA57" i="11"/>
  <c r="ARZ57" i="11"/>
  <c r="ARY57" i="11"/>
  <c r="ARX57" i="11"/>
  <c r="ARW57" i="11"/>
  <c r="ARV57" i="11"/>
  <c r="ARU57" i="11"/>
  <c r="ART57" i="11"/>
  <c r="ATA56" i="11"/>
  <c r="ASZ56" i="11"/>
  <c r="ASY56" i="11"/>
  <c r="ASX56" i="11"/>
  <c r="ASW56" i="11"/>
  <c r="ASV56" i="11"/>
  <c r="ASU56" i="11"/>
  <c r="AST56" i="11"/>
  <c r="ASS56" i="11"/>
  <c r="ASR56" i="11"/>
  <c r="ASQ56" i="11"/>
  <c r="ASP56" i="11"/>
  <c r="ASO56" i="11"/>
  <c r="ASF56" i="11"/>
  <c r="ASE56" i="11"/>
  <c r="ASD56" i="11"/>
  <c r="ASC56" i="11"/>
  <c r="ASB56" i="11"/>
  <c r="ASA56" i="11"/>
  <c r="ARZ56" i="11"/>
  <c r="ARY56" i="11"/>
  <c r="ARX56" i="11"/>
  <c r="ARW56" i="11"/>
  <c r="ARV56" i="11"/>
  <c r="ARU56" i="11"/>
  <c r="ART56" i="11"/>
  <c r="ATA55" i="11"/>
  <c r="ASZ55" i="11"/>
  <c r="ASY55" i="11"/>
  <c r="ASX55" i="11"/>
  <c r="ASW55" i="11"/>
  <c r="ASV55" i="11"/>
  <c r="ASU55" i="11"/>
  <c r="AST55" i="11"/>
  <c r="ASS55" i="11"/>
  <c r="ASR55" i="11"/>
  <c r="ASQ55" i="11"/>
  <c r="ASP55" i="11"/>
  <c r="ASO55" i="11"/>
  <c r="ASF55" i="11"/>
  <c r="ASE55" i="11"/>
  <c r="ASD55" i="11"/>
  <c r="ASC55" i="11"/>
  <c r="ASB55" i="11"/>
  <c r="ASA55" i="11"/>
  <c r="ARZ55" i="11"/>
  <c r="ARY55" i="11"/>
  <c r="ARX55" i="11"/>
  <c r="ARW55" i="11"/>
  <c r="ARV55" i="11"/>
  <c r="ARU55" i="11"/>
  <c r="ART55" i="11"/>
  <c r="ATA54" i="11"/>
  <c r="ASZ54" i="11"/>
  <c r="ASY54" i="11"/>
  <c r="ASX54" i="11"/>
  <c r="ASW54" i="11"/>
  <c r="ASV54" i="11"/>
  <c r="ASU54" i="11"/>
  <c r="AST54" i="11"/>
  <c r="ASS54" i="11"/>
  <c r="ASR54" i="11"/>
  <c r="ASQ54" i="11"/>
  <c r="ASP54" i="11"/>
  <c r="ASO54" i="11"/>
  <c r="ASF54" i="11"/>
  <c r="ASE54" i="11"/>
  <c r="ASD54" i="11"/>
  <c r="ASC54" i="11"/>
  <c r="ASB54" i="11"/>
  <c r="ASA54" i="11"/>
  <c r="ARZ54" i="11"/>
  <c r="ARY54" i="11"/>
  <c r="ARX54" i="11"/>
  <c r="ARW54" i="11"/>
  <c r="ARV54" i="11"/>
  <c r="ARU54" i="11"/>
  <c r="ART54" i="11"/>
  <c r="ATA53" i="11"/>
  <c r="ASZ53" i="11"/>
  <c r="ASY53" i="11"/>
  <c r="ASX53" i="11"/>
  <c r="ASW53" i="11"/>
  <c r="ASV53" i="11"/>
  <c r="ASU53" i="11"/>
  <c r="AST53" i="11"/>
  <c r="ASS53" i="11"/>
  <c r="ASR53" i="11"/>
  <c r="ASQ53" i="11"/>
  <c r="ASP53" i="11"/>
  <c r="ASO53" i="11"/>
  <c r="ASF53" i="11"/>
  <c r="ASE53" i="11"/>
  <c r="ASD53" i="11"/>
  <c r="ASC53" i="11"/>
  <c r="ASB53" i="11"/>
  <c r="ASA53" i="11"/>
  <c r="ARZ53" i="11"/>
  <c r="ARY53" i="11"/>
  <c r="ARX53" i="11"/>
  <c r="ARW53" i="11"/>
  <c r="ARV53" i="11"/>
  <c r="ARU53" i="11"/>
  <c r="ART53" i="11"/>
  <c r="ATA52" i="11"/>
  <c r="ASZ52" i="11"/>
  <c r="ASY52" i="11"/>
  <c r="ASX52" i="11"/>
  <c r="ASW52" i="11"/>
  <c r="ASV52" i="11"/>
  <c r="ASU52" i="11"/>
  <c r="AST52" i="11"/>
  <c r="ASS52" i="11"/>
  <c r="ASR52" i="11"/>
  <c r="ASQ52" i="11"/>
  <c r="ASP52" i="11"/>
  <c r="ASO52" i="11"/>
  <c r="ASF52" i="11"/>
  <c r="ASE52" i="11"/>
  <c r="ASD52" i="11"/>
  <c r="ASC52" i="11"/>
  <c r="ASB52" i="11"/>
  <c r="ASA52" i="11"/>
  <c r="ARZ52" i="11"/>
  <c r="ARY52" i="11"/>
  <c r="ARX52" i="11"/>
  <c r="ARW52" i="11"/>
  <c r="ARV52" i="11"/>
  <c r="ARU52" i="11"/>
  <c r="ART52" i="11"/>
  <c r="ATA51" i="11"/>
  <c r="ASZ51" i="11"/>
  <c r="ASY51" i="11"/>
  <c r="ASX51" i="11"/>
  <c r="ASW51" i="11"/>
  <c r="ASV51" i="11"/>
  <c r="ASU51" i="11"/>
  <c r="AST51" i="11"/>
  <c r="ASS51" i="11"/>
  <c r="ASR51" i="11"/>
  <c r="ASQ51" i="11"/>
  <c r="ASP51" i="11"/>
  <c r="ASO51" i="11"/>
  <c r="ASF51" i="11"/>
  <c r="ASE51" i="11"/>
  <c r="ASD51" i="11"/>
  <c r="ASC51" i="11"/>
  <c r="ASB51" i="11"/>
  <c r="ASA51" i="11"/>
  <c r="ARZ51" i="11"/>
  <c r="ARY51" i="11"/>
  <c r="ARX51" i="11"/>
  <c r="ARW51" i="11"/>
  <c r="ARV51" i="11"/>
  <c r="ARU51" i="11"/>
  <c r="ART51" i="11"/>
  <c r="ATA50" i="11"/>
  <c r="ASZ50" i="11"/>
  <c r="ASY50" i="11"/>
  <c r="ASX50" i="11"/>
  <c r="ASW50" i="11"/>
  <c r="ASV50" i="11"/>
  <c r="ASU50" i="11"/>
  <c r="AST50" i="11"/>
  <c r="ASS50" i="11"/>
  <c r="ASR50" i="11"/>
  <c r="ASQ50" i="11"/>
  <c r="ASP50" i="11"/>
  <c r="ASO50" i="11"/>
  <c r="ASF50" i="11"/>
  <c r="ASE50" i="11"/>
  <c r="ASD50" i="11"/>
  <c r="ASC50" i="11"/>
  <c r="ASB50" i="11"/>
  <c r="ASA50" i="11"/>
  <c r="ARZ50" i="11"/>
  <c r="ARY50" i="11"/>
  <c r="ARX50" i="11"/>
  <c r="ARW50" i="11"/>
  <c r="ARV50" i="11"/>
  <c r="ARU50" i="11"/>
  <c r="ART50" i="11"/>
  <c r="ATA49" i="11"/>
  <c r="ASZ49" i="11"/>
  <c r="ASY49" i="11"/>
  <c r="ASX49" i="11"/>
  <c r="ASW49" i="11"/>
  <c r="ASV49" i="11"/>
  <c r="ASU49" i="11"/>
  <c r="AST49" i="11"/>
  <c r="ASS49" i="11"/>
  <c r="ASR49" i="11"/>
  <c r="ASQ49" i="11"/>
  <c r="ASP49" i="11"/>
  <c r="ASO49" i="11"/>
  <c r="ASF49" i="11"/>
  <c r="ASE49" i="11"/>
  <c r="ASD49" i="11"/>
  <c r="ASC49" i="11"/>
  <c r="ASB49" i="11"/>
  <c r="ASA49" i="11"/>
  <c r="ARZ49" i="11"/>
  <c r="ARY49" i="11"/>
  <c r="ARX49" i="11"/>
  <c r="ARW49" i="11"/>
  <c r="ARV49" i="11"/>
  <c r="ARU49" i="11"/>
  <c r="ART49" i="11"/>
  <c r="ATA48" i="11"/>
  <c r="ASZ48" i="11"/>
  <c r="ASY48" i="11"/>
  <c r="ASX48" i="11"/>
  <c r="ASW48" i="11"/>
  <c r="ASV48" i="11"/>
  <c r="ASU48" i="11"/>
  <c r="AST48" i="11"/>
  <c r="ASS48" i="11"/>
  <c r="ASR48" i="11"/>
  <c r="ASQ48" i="11"/>
  <c r="ASP48" i="11"/>
  <c r="ASO48" i="11"/>
  <c r="ASF48" i="11"/>
  <c r="ASE48" i="11"/>
  <c r="ASD48" i="11"/>
  <c r="ASC48" i="11"/>
  <c r="ASB48" i="11"/>
  <c r="ASA48" i="11"/>
  <c r="ARZ48" i="11"/>
  <c r="ARY48" i="11"/>
  <c r="ARX48" i="11"/>
  <c r="ARW48" i="11"/>
  <c r="ARV48" i="11"/>
  <c r="ARU48" i="11"/>
  <c r="ART48" i="11"/>
  <c r="ATA47" i="11"/>
  <c r="ASZ47" i="11"/>
  <c r="ASY47" i="11"/>
  <c r="ASX47" i="11"/>
  <c r="ASW47" i="11"/>
  <c r="ASV47" i="11"/>
  <c r="ASU47" i="11"/>
  <c r="AST47" i="11"/>
  <c r="ASS47" i="11"/>
  <c r="ASR47" i="11"/>
  <c r="ASQ47" i="11"/>
  <c r="ASP47" i="11"/>
  <c r="ASO47" i="11"/>
  <c r="ASF47" i="11"/>
  <c r="ASE47" i="11"/>
  <c r="ASD47" i="11"/>
  <c r="ASC47" i="11"/>
  <c r="ASB47" i="11"/>
  <c r="ASA47" i="11"/>
  <c r="ARZ47" i="11"/>
  <c r="ARY47" i="11"/>
  <c r="ARX47" i="11"/>
  <c r="ARW47" i="11"/>
  <c r="ARV47" i="11"/>
  <c r="ARU47" i="11"/>
  <c r="ART47" i="11"/>
  <c r="ATA46" i="11"/>
  <c r="ASZ46" i="11"/>
  <c r="ASY46" i="11"/>
  <c r="ASX46" i="11"/>
  <c r="ASW46" i="11"/>
  <c r="ASV46" i="11"/>
  <c r="ASU46" i="11"/>
  <c r="AST46" i="11"/>
  <c r="ASS46" i="11"/>
  <c r="ASR46" i="11"/>
  <c r="ASQ46" i="11"/>
  <c r="ASP46" i="11"/>
  <c r="ASO46" i="11"/>
  <c r="ASF46" i="11"/>
  <c r="ASE46" i="11"/>
  <c r="ASD46" i="11"/>
  <c r="ASC46" i="11"/>
  <c r="ASB46" i="11"/>
  <c r="ASA46" i="11"/>
  <c r="ARZ46" i="11"/>
  <c r="ARY46" i="11"/>
  <c r="ARX46" i="11"/>
  <c r="ARW46" i="11"/>
  <c r="ARV46" i="11"/>
  <c r="ARU46" i="11"/>
  <c r="ART46" i="11"/>
  <c r="ATA45" i="11"/>
  <c r="ASZ45" i="11"/>
  <c r="ASY45" i="11"/>
  <c r="ASX45" i="11"/>
  <c r="ASW45" i="11"/>
  <c r="ASV45" i="11"/>
  <c r="ASU45" i="11"/>
  <c r="AST45" i="11"/>
  <c r="ASS45" i="11"/>
  <c r="ASR45" i="11"/>
  <c r="ASQ45" i="11"/>
  <c r="ASP45" i="11"/>
  <c r="ASO45" i="11"/>
  <c r="ASF45" i="11"/>
  <c r="ASE45" i="11"/>
  <c r="ASD45" i="11"/>
  <c r="ASC45" i="11"/>
  <c r="ASB45" i="11"/>
  <c r="ASA45" i="11"/>
  <c r="ARZ45" i="11"/>
  <c r="ARY45" i="11"/>
  <c r="ARX45" i="11"/>
  <c r="ARW45" i="11"/>
  <c r="ARV45" i="11"/>
  <c r="ARU45" i="11"/>
  <c r="ART45" i="11"/>
  <c r="ATA44" i="11"/>
  <c r="ASZ44" i="11"/>
  <c r="ASY44" i="11"/>
  <c r="ASX44" i="11"/>
  <c r="ASW44" i="11"/>
  <c r="ASV44" i="11"/>
  <c r="ASU44" i="11"/>
  <c r="AST44" i="11"/>
  <c r="ASS44" i="11"/>
  <c r="ASR44" i="11"/>
  <c r="ASQ44" i="11"/>
  <c r="ASP44" i="11"/>
  <c r="ASO44" i="11"/>
  <c r="ASF44" i="11"/>
  <c r="ASE44" i="11"/>
  <c r="ASD44" i="11"/>
  <c r="ASC44" i="11"/>
  <c r="ASB44" i="11"/>
  <c r="ASA44" i="11"/>
  <c r="ARZ44" i="11"/>
  <c r="ARY44" i="11"/>
  <c r="ARX44" i="11"/>
  <c r="ARW44" i="11"/>
  <c r="ARV44" i="11"/>
  <c r="ARU44" i="11"/>
  <c r="ART44" i="11"/>
  <c r="ATA43" i="11"/>
  <c r="ASZ43" i="11"/>
  <c r="ASY43" i="11"/>
  <c r="ASX43" i="11"/>
  <c r="ASW43" i="11"/>
  <c r="ASV43" i="11"/>
  <c r="ASU43" i="11"/>
  <c r="AST43" i="11"/>
  <c r="ASS43" i="11"/>
  <c r="ASR43" i="11"/>
  <c r="ASQ43" i="11"/>
  <c r="ASP43" i="11"/>
  <c r="ASO43" i="11"/>
  <c r="ASF43" i="11"/>
  <c r="ASE43" i="11"/>
  <c r="ASD43" i="11"/>
  <c r="ASC43" i="11"/>
  <c r="ASB43" i="11"/>
  <c r="ASA43" i="11"/>
  <c r="ARZ43" i="11"/>
  <c r="ARY43" i="11"/>
  <c r="ARX43" i="11"/>
  <c r="ARW43" i="11"/>
  <c r="ARV43" i="11"/>
  <c r="ARU43" i="11"/>
  <c r="ART43" i="11"/>
  <c r="ATA42" i="11"/>
  <c r="ASZ42" i="11"/>
  <c r="ASY42" i="11"/>
  <c r="ASX42" i="11"/>
  <c r="ASW42" i="11"/>
  <c r="ASV42" i="11"/>
  <c r="ASU42" i="11"/>
  <c r="AST42" i="11"/>
  <c r="ASS42" i="11"/>
  <c r="ASR42" i="11"/>
  <c r="ASP42" i="11"/>
  <c r="ASO42" i="11"/>
  <c r="ASF42" i="11"/>
  <c r="ASE42" i="11"/>
  <c r="ASD42" i="11"/>
  <c r="ASC42" i="11"/>
  <c r="ASB42" i="11"/>
  <c r="ASA42" i="11"/>
  <c r="ARZ42" i="11"/>
  <c r="ARY42" i="11"/>
  <c r="ARX42" i="11"/>
  <c r="ARW42" i="11"/>
  <c r="ARU42" i="11"/>
  <c r="ART42" i="11"/>
  <c r="ATA41" i="11"/>
  <c r="ASZ41" i="11"/>
  <c r="ASY41" i="11"/>
  <c r="ASX41" i="11"/>
  <c r="ASW41" i="11"/>
  <c r="ASV41" i="11"/>
  <c r="ASU41" i="11"/>
  <c r="AST41" i="11"/>
  <c r="ASS41" i="11"/>
  <c r="ASR41" i="11"/>
  <c r="ASP41" i="11"/>
  <c r="ASO41" i="11"/>
  <c r="ASF41" i="11"/>
  <c r="ASE41" i="11"/>
  <c r="ASD41" i="11"/>
  <c r="ASC41" i="11"/>
  <c r="ASB41" i="11"/>
  <c r="ASA41" i="11"/>
  <c r="ARZ41" i="11"/>
  <c r="ARY41" i="11"/>
  <c r="ARX41" i="11"/>
  <c r="ARW41" i="11"/>
  <c r="ARU41" i="11"/>
  <c r="ART41" i="11"/>
  <c r="ATA40" i="11"/>
  <c r="ASZ40" i="11"/>
  <c r="ASY40" i="11"/>
  <c r="ASX40" i="11"/>
  <c r="ASW40" i="11"/>
  <c r="ASV40" i="11"/>
  <c r="ASU40" i="11"/>
  <c r="AST40" i="11"/>
  <c r="ASS40" i="11"/>
  <c r="ASR40" i="11"/>
  <c r="ASP40" i="11"/>
  <c r="ASO40" i="11"/>
  <c r="ASF40" i="11"/>
  <c r="ASE40" i="11"/>
  <c r="ASD40" i="11"/>
  <c r="ASC40" i="11"/>
  <c r="ASB40" i="11"/>
  <c r="ASA40" i="11"/>
  <c r="ARZ40" i="11"/>
  <c r="ARY40" i="11"/>
  <c r="ARX40" i="11"/>
  <c r="ARW40" i="11"/>
  <c r="ARU40" i="11"/>
  <c r="ART40" i="11"/>
  <c r="ATA39" i="11"/>
  <c r="ASZ39" i="11"/>
  <c r="ASY39" i="11"/>
  <c r="ASX39" i="11"/>
  <c r="ASW39" i="11"/>
  <c r="ASV39" i="11"/>
  <c r="ASU39" i="11"/>
  <c r="AST39" i="11"/>
  <c r="ASS39" i="11"/>
  <c r="ASR39" i="11"/>
  <c r="ASP39" i="11"/>
  <c r="ASO39" i="11"/>
  <c r="ASF39" i="11"/>
  <c r="ASE39" i="11"/>
  <c r="ASD39" i="11"/>
  <c r="ASC39" i="11"/>
  <c r="ASB39" i="11"/>
  <c r="ASA39" i="11"/>
  <c r="ARZ39" i="11"/>
  <c r="ARY39" i="11"/>
  <c r="ARX39" i="11"/>
  <c r="ARW39" i="11"/>
  <c r="ARU39" i="11"/>
  <c r="ART39" i="11"/>
  <c r="ATA38" i="11"/>
  <c r="ASZ38" i="11"/>
  <c r="ASY38" i="11"/>
  <c r="ASX38" i="11"/>
  <c r="ASW38" i="11"/>
  <c r="ASV38" i="11"/>
  <c r="ASU38" i="11"/>
  <c r="AST38" i="11"/>
  <c r="ASS38" i="11"/>
  <c r="ASR38" i="11"/>
  <c r="ASP38" i="11"/>
  <c r="ASO38" i="11"/>
  <c r="ASF38" i="11"/>
  <c r="ASE38" i="11"/>
  <c r="ASD38" i="11"/>
  <c r="ASC38" i="11"/>
  <c r="ASB38" i="11"/>
  <c r="ASA38" i="11"/>
  <c r="ARZ38" i="11"/>
  <c r="ARY38" i="11"/>
  <c r="ARX38" i="11"/>
  <c r="ARW38" i="11"/>
  <c r="ARU38" i="11"/>
  <c r="ART38" i="11"/>
  <c r="ATA37" i="11"/>
  <c r="ASZ37" i="11"/>
  <c r="ASY37" i="11"/>
  <c r="ASX37" i="11"/>
  <c r="ASW37" i="11"/>
  <c r="ASV37" i="11"/>
  <c r="ASU37" i="11"/>
  <c r="AST37" i="11"/>
  <c r="ASS37" i="11"/>
  <c r="ASR37" i="11"/>
  <c r="ASP37" i="11"/>
  <c r="ASO37" i="11"/>
  <c r="ASF37" i="11"/>
  <c r="ASE37" i="11"/>
  <c r="ASD37" i="11"/>
  <c r="ASC37" i="11"/>
  <c r="ASB37" i="11"/>
  <c r="ASA37" i="11"/>
  <c r="ARZ37" i="11"/>
  <c r="ARY37" i="11"/>
  <c r="ARX37" i="11"/>
  <c r="ARW37" i="11"/>
  <c r="ARU37" i="11"/>
  <c r="ART37" i="11"/>
  <c r="ATA36" i="11"/>
  <c r="ASZ36" i="11"/>
  <c r="ASY36" i="11"/>
  <c r="ASX36" i="11"/>
  <c r="ASW36" i="11"/>
  <c r="ASV36" i="11"/>
  <c r="ASU36" i="11"/>
  <c r="AST36" i="11"/>
  <c r="ASS36" i="11"/>
  <c r="ASR36" i="11"/>
  <c r="ASP36" i="11"/>
  <c r="ASO36" i="11"/>
  <c r="ASF36" i="11"/>
  <c r="ASE36" i="11"/>
  <c r="ASD36" i="11"/>
  <c r="ASC36" i="11"/>
  <c r="ASB36" i="11"/>
  <c r="ASA36" i="11"/>
  <c r="ARZ36" i="11"/>
  <c r="ARY36" i="11"/>
  <c r="ARX36" i="11"/>
  <c r="ARW36" i="11"/>
  <c r="ARU36" i="11"/>
  <c r="ART36" i="11"/>
  <c r="ATA35" i="11"/>
  <c r="ASZ35" i="11"/>
  <c r="ASY35" i="11"/>
  <c r="ASX35" i="11"/>
  <c r="ASW35" i="11"/>
  <c r="ASV35" i="11"/>
  <c r="ASU35" i="11"/>
  <c r="AST35" i="11"/>
  <c r="ASS35" i="11"/>
  <c r="ASR35" i="11"/>
  <c r="ASP35" i="11"/>
  <c r="ASO35" i="11"/>
  <c r="ASF35" i="11"/>
  <c r="ASE35" i="11"/>
  <c r="ASD35" i="11"/>
  <c r="ASC35" i="11"/>
  <c r="ASB35" i="11"/>
  <c r="ASA35" i="11"/>
  <c r="ARZ35" i="11"/>
  <c r="ARY35" i="11"/>
  <c r="ARX35" i="11"/>
  <c r="ARW35" i="11"/>
  <c r="ARU35" i="11"/>
  <c r="ART35" i="11"/>
  <c r="ATA34" i="11"/>
  <c r="ASZ34" i="11"/>
  <c r="ASY34" i="11"/>
  <c r="ASX34" i="11"/>
  <c r="ASW34" i="11"/>
  <c r="ASV34" i="11"/>
  <c r="ASU34" i="11"/>
  <c r="AST34" i="11"/>
  <c r="ASS34" i="11"/>
  <c r="ASR34" i="11"/>
  <c r="ASP34" i="11"/>
  <c r="ASO34" i="11"/>
  <c r="ASF34" i="11"/>
  <c r="ASE34" i="11"/>
  <c r="ASD34" i="11"/>
  <c r="ASC34" i="11"/>
  <c r="ASB34" i="11"/>
  <c r="ASA34" i="11"/>
  <c r="ARZ34" i="11"/>
  <c r="ARY34" i="11"/>
  <c r="ARX34" i="11"/>
  <c r="ARW34" i="11"/>
  <c r="ARU34" i="11"/>
  <c r="ART34" i="11"/>
  <c r="ATA33" i="11"/>
  <c r="ASZ33" i="11"/>
  <c r="ASY33" i="11"/>
  <c r="ASX33" i="11"/>
  <c r="ASW33" i="11"/>
  <c r="ASV33" i="11"/>
  <c r="ASU33" i="11"/>
  <c r="AST33" i="11"/>
  <c r="ASS33" i="11"/>
  <c r="ASR33" i="11"/>
  <c r="ASP33" i="11"/>
  <c r="ASO33" i="11"/>
  <c r="ASF33" i="11"/>
  <c r="ASE33" i="11"/>
  <c r="ASD33" i="11"/>
  <c r="ASC33" i="11"/>
  <c r="ASB33" i="11"/>
  <c r="ASA33" i="11"/>
  <c r="ARZ33" i="11"/>
  <c r="ARY33" i="11"/>
  <c r="ARX33" i="11"/>
  <c r="ARW33" i="11"/>
  <c r="ARU33" i="11"/>
  <c r="ART33" i="11"/>
  <c r="ATA32" i="11"/>
  <c r="ASZ32" i="11"/>
  <c r="ASY32" i="11"/>
  <c r="ASX32" i="11"/>
  <c r="ASW32" i="11"/>
  <c r="ASV32" i="11"/>
  <c r="ASU32" i="11"/>
  <c r="AST32" i="11"/>
  <c r="ASS32" i="11"/>
  <c r="ASR32" i="11"/>
  <c r="ASP32" i="11"/>
  <c r="ASO32" i="11"/>
  <c r="ASF32" i="11"/>
  <c r="ASE32" i="11"/>
  <c r="ASD32" i="11"/>
  <c r="ASC32" i="11"/>
  <c r="ASB32" i="11"/>
  <c r="ASA32" i="11"/>
  <c r="ARZ32" i="11"/>
  <c r="ARY32" i="11"/>
  <c r="ARX32" i="11"/>
  <c r="ARW32" i="11"/>
  <c r="ARU32" i="11"/>
  <c r="ART32" i="11"/>
  <c r="ATA31" i="11"/>
  <c r="ASZ31" i="11"/>
  <c r="ASY31" i="11"/>
  <c r="ASX31" i="11"/>
  <c r="ASW31" i="11"/>
  <c r="ASV31" i="11"/>
  <c r="ASU31" i="11"/>
  <c r="AST31" i="11"/>
  <c r="ASS31" i="11"/>
  <c r="ASR31" i="11"/>
  <c r="ASP31" i="11"/>
  <c r="ASO31" i="11"/>
  <c r="ASF31" i="11"/>
  <c r="ASE31" i="11"/>
  <c r="ASD31" i="11"/>
  <c r="ASC31" i="11"/>
  <c r="ASB31" i="11"/>
  <c r="ASA31" i="11"/>
  <c r="ARZ31" i="11"/>
  <c r="ARY31" i="11"/>
  <c r="ARX31" i="11"/>
  <c r="ARW31" i="11"/>
  <c r="ARU31" i="11"/>
  <c r="ART31" i="11"/>
  <c r="ATA30" i="11"/>
  <c r="ASZ30" i="11"/>
  <c r="ASY30" i="11"/>
  <c r="ASX30" i="11"/>
  <c r="ASW30" i="11"/>
  <c r="ASV30" i="11"/>
  <c r="ASU30" i="11"/>
  <c r="AST30" i="11"/>
  <c r="ASS30" i="11"/>
  <c r="ASR30" i="11"/>
  <c r="ASP30" i="11"/>
  <c r="ASO30" i="11"/>
  <c r="ASF30" i="11"/>
  <c r="ASE30" i="11"/>
  <c r="ASD30" i="11"/>
  <c r="ASC30" i="11"/>
  <c r="ASB30" i="11"/>
  <c r="ASA30" i="11"/>
  <c r="ARZ30" i="11"/>
  <c r="ARY30" i="11"/>
  <c r="ARX30" i="11"/>
  <c r="ARW30" i="11"/>
  <c r="ARU30" i="11"/>
  <c r="ART30" i="11"/>
  <c r="ATA29" i="11"/>
  <c r="ASZ29" i="11"/>
  <c r="ASY29" i="11"/>
  <c r="ASX29" i="11"/>
  <c r="ASW29" i="11"/>
  <c r="ASV29" i="11"/>
  <c r="ASU29" i="11"/>
  <c r="AST29" i="11"/>
  <c r="ASS29" i="11"/>
  <c r="ASR29" i="11"/>
  <c r="ASP29" i="11"/>
  <c r="ASO29" i="11"/>
  <c r="ASF29" i="11"/>
  <c r="ASE29" i="11"/>
  <c r="ASD29" i="11"/>
  <c r="ASC29" i="11"/>
  <c r="ASB29" i="11"/>
  <c r="ASA29" i="11"/>
  <c r="ARZ29" i="11"/>
  <c r="ARY29" i="11"/>
  <c r="ARX29" i="11"/>
  <c r="ARW29" i="11"/>
  <c r="ARU29" i="11"/>
  <c r="ART29" i="11"/>
  <c r="ATA28" i="11"/>
  <c r="ASZ28" i="11"/>
  <c r="ASY28" i="11"/>
  <c r="ASX28" i="11"/>
  <c r="ASW28" i="11"/>
  <c r="ASV28" i="11"/>
  <c r="ASU28" i="11"/>
  <c r="AST28" i="11"/>
  <c r="ASS28" i="11"/>
  <c r="ASR28" i="11"/>
  <c r="ASP28" i="11"/>
  <c r="ASO28" i="11"/>
  <c r="ASF28" i="11"/>
  <c r="ASE28" i="11"/>
  <c r="ASD28" i="11"/>
  <c r="ASC28" i="11"/>
  <c r="ASB28" i="11"/>
  <c r="ASA28" i="11"/>
  <c r="ARZ28" i="11"/>
  <c r="ARY28" i="11"/>
  <c r="ARX28" i="11"/>
  <c r="ARW28" i="11"/>
  <c r="ARU28" i="11"/>
  <c r="ART28" i="11"/>
  <c r="ATA27" i="11"/>
  <c r="ASZ27" i="11"/>
  <c r="ASY27" i="11"/>
  <c r="ASX27" i="11"/>
  <c r="ASW27" i="11"/>
  <c r="ASV27" i="11"/>
  <c r="ASU27" i="11"/>
  <c r="AST27" i="11"/>
  <c r="ASS27" i="11"/>
  <c r="ASR27" i="11"/>
  <c r="ASP27" i="11"/>
  <c r="ASO27" i="11"/>
  <c r="ASF27" i="11"/>
  <c r="ASE27" i="11"/>
  <c r="ASD27" i="11"/>
  <c r="ASC27" i="11"/>
  <c r="ASB27" i="11"/>
  <c r="ASA27" i="11"/>
  <c r="ARZ27" i="11"/>
  <c r="ARY27" i="11"/>
  <c r="ARX27" i="11"/>
  <c r="ARW27" i="11"/>
  <c r="ARU27" i="11"/>
  <c r="ART27" i="11"/>
  <c r="ATA26" i="11"/>
  <c r="ASZ26" i="11"/>
  <c r="ASY26" i="11"/>
  <c r="ASX26" i="11"/>
  <c r="ASW26" i="11"/>
  <c r="ASV26" i="11"/>
  <c r="ASU26" i="11"/>
  <c r="AST26" i="11"/>
  <c r="ASS26" i="11"/>
  <c r="ASR26" i="11"/>
  <c r="ASP26" i="11"/>
  <c r="ASO26" i="11"/>
  <c r="ASF26" i="11"/>
  <c r="ASE26" i="11"/>
  <c r="ASD26" i="11"/>
  <c r="ASC26" i="11"/>
  <c r="ASB26" i="11"/>
  <c r="ASA26" i="11"/>
  <c r="ARZ26" i="11"/>
  <c r="ARY26" i="11"/>
  <c r="ARX26" i="11"/>
  <c r="ARW26" i="11"/>
  <c r="ARU26" i="11"/>
  <c r="ART26" i="11"/>
  <c r="ATA25" i="11"/>
  <c r="ASZ25" i="11"/>
  <c r="ASY25" i="11"/>
  <c r="ASX25" i="11"/>
  <c r="ASW25" i="11"/>
  <c r="ASV25" i="11"/>
  <c r="ASU25" i="11"/>
  <c r="AST25" i="11"/>
  <c r="ASS25" i="11"/>
  <c r="ASR25" i="11"/>
  <c r="ASQ25" i="11"/>
  <c r="ASP25" i="11"/>
  <c r="ASO25" i="11"/>
  <c r="ASF25" i="11"/>
  <c r="ASE25" i="11"/>
  <c r="ASD25" i="11"/>
  <c r="ASC25" i="11"/>
  <c r="ASB25" i="11"/>
  <c r="ASA25" i="11"/>
  <c r="ARZ25" i="11"/>
  <c r="ARY25" i="11"/>
  <c r="ARX25" i="11"/>
  <c r="ARW25" i="11"/>
  <c r="ARV25" i="11"/>
  <c r="ART25" i="11"/>
  <c r="ATA24" i="11"/>
  <c r="ASZ24" i="11"/>
  <c r="ASY24" i="11"/>
  <c r="ASX24" i="11"/>
  <c r="ASW24" i="11"/>
  <c r="ASV24" i="11"/>
  <c r="ASU24" i="11"/>
  <c r="AST24" i="11"/>
  <c r="ASS24" i="11"/>
  <c r="ASR24" i="11"/>
  <c r="ASQ24" i="11"/>
  <c r="ASP24" i="11"/>
  <c r="ASO24" i="11"/>
  <c r="ASF24" i="11"/>
  <c r="ASE24" i="11"/>
  <c r="ASD24" i="11"/>
  <c r="ASC24" i="11"/>
  <c r="ASB24" i="11"/>
  <c r="ASA24" i="11"/>
  <c r="ARZ24" i="11"/>
  <c r="ARY24" i="11"/>
  <c r="ARX24" i="11"/>
  <c r="ARW24" i="11"/>
  <c r="ARV24" i="11"/>
  <c r="ART24" i="11"/>
  <c r="ATA23" i="11"/>
  <c r="ASZ23" i="11"/>
  <c r="ASY23" i="11"/>
  <c r="ASX23" i="11"/>
  <c r="ASW23" i="11"/>
  <c r="ASV23" i="11"/>
  <c r="ASU23" i="11"/>
  <c r="AST23" i="11"/>
  <c r="ASS23" i="11"/>
  <c r="ASR23" i="11"/>
  <c r="ASQ23" i="11"/>
  <c r="ASP23" i="11"/>
  <c r="ASO23" i="11"/>
  <c r="ASF23" i="11"/>
  <c r="ASE23" i="11"/>
  <c r="ASD23" i="11"/>
  <c r="ASC23" i="11"/>
  <c r="ASB23" i="11"/>
  <c r="ASA23" i="11"/>
  <c r="ARZ23" i="11"/>
  <c r="ARY23" i="11"/>
  <c r="ARX23" i="11"/>
  <c r="ARW23" i="11"/>
  <c r="ARV23" i="11"/>
  <c r="ART23" i="11"/>
  <c r="ATA22" i="11"/>
  <c r="ASZ22" i="11"/>
  <c r="ASY22" i="11"/>
  <c r="ASX22" i="11"/>
  <c r="ASW22" i="11"/>
  <c r="ASV22" i="11"/>
  <c r="ASU22" i="11"/>
  <c r="AST22" i="11"/>
  <c r="ASS22" i="11"/>
  <c r="ASR22" i="11"/>
  <c r="ASQ22" i="11"/>
  <c r="ASP22" i="11"/>
  <c r="ASO22" i="11"/>
  <c r="ASF22" i="11"/>
  <c r="ASE22" i="11"/>
  <c r="ASD22" i="11"/>
  <c r="ASC22" i="11"/>
  <c r="ASB22" i="11"/>
  <c r="ASA22" i="11"/>
  <c r="ARZ22" i="11"/>
  <c r="ARY22" i="11"/>
  <c r="ARX22" i="11"/>
  <c r="ARW22" i="11"/>
  <c r="ARV22" i="11"/>
  <c r="ART22" i="11"/>
  <c r="ATA21" i="11"/>
  <c r="ASZ21" i="11"/>
  <c r="ASY21" i="11"/>
  <c r="ASX21" i="11"/>
  <c r="ASW21" i="11"/>
  <c r="ASV21" i="11"/>
  <c r="ASU21" i="11"/>
  <c r="AST21" i="11"/>
  <c r="ASS21" i="11"/>
  <c r="ASR21" i="11"/>
  <c r="ASQ21" i="11"/>
  <c r="ASP21" i="11"/>
  <c r="ASO21" i="11"/>
  <c r="ASF21" i="11"/>
  <c r="ASE21" i="11"/>
  <c r="ASD21" i="11"/>
  <c r="ASC21" i="11"/>
  <c r="ASB21" i="11"/>
  <c r="ASA21" i="11"/>
  <c r="ARZ21" i="11"/>
  <c r="ARY21" i="11"/>
  <c r="ARX21" i="11"/>
  <c r="ARW21" i="11"/>
  <c r="ARV21" i="11"/>
  <c r="ART21" i="11"/>
  <c r="ATA20" i="11"/>
  <c r="ASZ20" i="11"/>
  <c r="ASY20" i="11"/>
  <c r="ASX20" i="11"/>
  <c r="ASW20" i="11"/>
  <c r="ASV20" i="11"/>
  <c r="ASU20" i="11"/>
  <c r="AST20" i="11"/>
  <c r="ASS20" i="11"/>
  <c r="ASR20" i="11"/>
  <c r="ASQ20" i="11"/>
  <c r="ASP20" i="11"/>
  <c r="ASO20" i="11"/>
  <c r="ASF20" i="11"/>
  <c r="ASE20" i="11"/>
  <c r="ASD20" i="11"/>
  <c r="ASC20" i="11"/>
  <c r="ASB20" i="11"/>
  <c r="ASA20" i="11"/>
  <c r="ARZ20" i="11"/>
  <c r="ARY20" i="11"/>
  <c r="ARX20" i="11"/>
  <c r="ARW20" i="11"/>
  <c r="ARV20" i="11"/>
  <c r="ART20" i="11"/>
  <c r="ATA19" i="11"/>
  <c r="ASZ19" i="11"/>
  <c r="ASY19" i="11"/>
  <c r="ASX19" i="11"/>
  <c r="ASW19" i="11"/>
  <c r="ASV19" i="11"/>
  <c r="ASU19" i="11"/>
  <c r="AST19" i="11"/>
  <c r="ASS19" i="11"/>
  <c r="ASR19" i="11"/>
  <c r="ASQ19" i="11"/>
  <c r="ASP19" i="11"/>
  <c r="ASO19" i="11"/>
  <c r="ASF19" i="11"/>
  <c r="ASE19" i="11"/>
  <c r="ASD19" i="11"/>
  <c r="ASC19" i="11"/>
  <c r="ASB19" i="11"/>
  <c r="ASA19" i="11"/>
  <c r="ARZ19" i="11"/>
  <c r="ARY19" i="11"/>
  <c r="ARX19" i="11"/>
  <c r="ARW19" i="11"/>
  <c r="ARV19" i="11"/>
  <c r="ART19" i="11"/>
  <c r="ATA18" i="11"/>
  <c r="ASZ18" i="11"/>
  <c r="ASY18" i="11"/>
  <c r="ASX18" i="11"/>
  <c r="ASW18" i="11"/>
  <c r="ASV18" i="11"/>
  <c r="ASU18" i="11"/>
  <c r="AST18" i="11"/>
  <c r="ASS18" i="11"/>
  <c r="ASR18" i="11"/>
  <c r="ASQ18" i="11"/>
  <c r="ASP18" i="11"/>
  <c r="ASO18" i="11"/>
  <c r="ASF18" i="11"/>
  <c r="ASE18" i="11"/>
  <c r="ASD18" i="11"/>
  <c r="ASC18" i="11"/>
  <c r="ASB18" i="11"/>
  <c r="ASA18" i="11"/>
  <c r="ARZ18" i="11"/>
  <c r="ARY18" i="11"/>
  <c r="ARX18" i="11"/>
  <c r="ARW18" i="11"/>
  <c r="ARV18" i="11"/>
  <c r="ART18" i="11"/>
  <c r="ATA17" i="11"/>
  <c r="ASZ17" i="11"/>
  <c r="ASY17" i="11"/>
  <c r="ASX17" i="11"/>
  <c r="ASW17" i="11"/>
  <c r="ASV17" i="11"/>
  <c r="ASU17" i="11"/>
  <c r="AST17" i="11"/>
  <c r="ASS17" i="11"/>
  <c r="ASR17" i="11"/>
  <c r="ASQ17" i="11"/>
  <c r="ASO17" i="11"/>
  <c r="ASF17" i="11"/>
  <c r="ASE17" i="11"/>
  <c r="ASD17" i="11"/>
  <c r="ASC17" i="11"/>
  <c r="ASB17" i="11"/>
  <c r="ASA17" i="11"/>
  <c r="ARZ17" i="11"/>
  <c r="ARY17" i="11"/>
  <c r="ARX17" i="11"/>
  <c r="ARW17" i="11"/>
  <c r="ARV17" i="11"/>
  <c r="ART17" i="11"/>
  <c r="ATA16" i="11"/>
  <c r="ASZ16" i="11"/>
  <c r="ASY16" i="11"/>
  <c r="ASX16" i="11"/>
  <c r="ASW16" i="11"/>
  <c r="ASV16" i="11"/>
  <c r="ASU16" i="11"/>
  <c r="AST16" i="11"/>
  <c r="ASS16" i="11"/>
  <c r="ASR16" i="11"/>
  <c r="ASQ16" i="11"/>
  <c r="ASO16" i="11"/>
  <c r="ASF16" i="11"/>
  <c r="ASE16" i="11"/>
  <c r="ASD16" i="11"/>
  <c r="ASC16" i="11"/>
  <c r="ASB16" i="11"/>
  <c r="ASA16" i="11"/>
  <c r="ARZ16" i="11"/>
  <c r="ARY16" i="11"/>
  <c r="ARX16" i="11"/>
  <c r="ARW16" i="11"/>
  <c r="ARV16" i="11"/>
  <c r="ART16" i="11"/>
  <c r="ATA15" i="11"/>
  <c r="ASZ15" i="11"/>
  <c r="ASY15" i="11"/>
  <c r="ASX15" i="11"/>
  <c r="ASW15" i="11"/>
  <c r="ASV15" i="11"/>
  <c r="ASU15" i="11"/>
  <c r="AST15" i="11"/>
  <c r="ASS15" i="11"/>
  <c r="ASR15" i="11"/>
  <c r="ASQ15" i="11"/>
  <c r="ASP15" i="11"/>
  <c r="ASO15" i="11"/>
  <c r="ASF15" i="11"/>
  <c r="ASE15" i="11"/>
  <c r="ASD15" i="11"/>
  <c r="ASC15" i="11"/>
  <c r="ASB15" i="11"/>
  <c r="ASA15" i="11"/>
  <c r="ARZ15" i="11"/>
  <c r="ARY15" i="11"/>
  <c r="ARX15" i="11"/>
  <c r="ARW15" i="11"/>
  <c r="ARV15" i="11"/>
  <c r="ART15" i="11"/>
  <c r="ATA14" i="11"/>
  <c r="ASZ14" i="11"/>
  <c r="ASY14" i="11"/>
  <c r="ASX14" i="11"/>
  <c r="ASW14" i="11"/>
  <c r="ASV14" i="11"/>
  <c r="ASU14" i="11"/>
  <c r="AST14" i="11"/>
  <c r="ASS14" i="11"/>
  <c r="ASR14" i="11"/>
  <c r="ASQ14" i="11"/>
  <c r="ASP14" i="11"/>
  <c r="ASO14" i="11"/>
  <c r="ASF14" i="11"/>
  <c r="ASE14" i="11"/>
  <c r="ASD14" i="11"/>
  <c r="ASC14" i="11"/>
  <c r="ASB14" i="11"/>
  <c r="ASA14" i="11"/>
  <c r="ARZ14" i="11"/>
  <c r="ARY14" i="11"/>
  <c r="ARX14" i="11"/>
  <c r="ARW14" i="11"/>
  <c r="ARV14" i="11"/>
  <c r="ART14" i="11"/>
  <c r="ATA13" i="11"/>
  <c r="ASZ13" i="11"/>
  <c r="ASY13" i="11"/>
  <c r="ASX13" i="11"/>
  <c r="ASW13" i="11"/>
  <c r="ASV13" i="11"/>
  <c r="ASU13" i="11"/>
  <c r="AST13" i="11"/>
  <c r="ASS13" i="11"/>
  <c r="ASR13" i="11"/>
  <c r="ASQ13" i="11"/>
  <c r="ASP13" i="11"/>
  <c r="ASO13" i="11"/>
  <c r="ASF13" i="11"/>
  <c r="ASE13" i="11"/>
  <c r="ASD13" i="11"/>
  <c r="ASC13" i="11"/>
  <c r="ASB13" i="11"/>
  <c r="ASA13" i="11"/>
  <c r="ARZ13" i="11"/>
  <c r="ARY13" i="11"/>
  <c r="ARX13" i="11"/>
  <c r="ARW13" i="11"/>
  <c r="ARV13" i="11"/>
  <c r="ART13" i="11"/>
  <c r="ATA12" i="11"/>
  <c r="ASZ12" i="11"/>
  <c r="ASY12" i="11"/>
  <c r="ASX12" i="11"/>
  <c r="ASW12" i="11"/>
  <c r="ASV12" i="11"/>
  <c r="ASU12" i="11"/>
  <c r="AST12" i="11"/>
  <c r="ASS12" i="11"/>
  <c r="ASR12" i="11"/>
  <c r="ASQ12" i="11"/>
  <c r="ASP12" i="11"/>
  <c r="ASO12" i="11"/>
  <c r="ASF12" i="11"/>
  <c r="ASE12" i="11"/>
  <c r="ASD12" i="11"/>
  <c r="ASC12" i="11"/>
  <c r="ASB12" i="11"/>
  <c r="ASA12" i="11"/>
  <c r="ARZ12" i="11"/>
  <c r="ARY12" i="11"/>
  <c r="ARX12" i="11"/>
  <c r="ARW12" i="11"/>
  <c r="ARV12" i="11"/>
  <c r="ART12" i="11"/>
  <c r="ATA11" i="11"/>
  <c r="ASZ11" i="11"/>
  <c r="ASY11" i="11"/>
  <c r="ASX11" i="11"/>
  <c r="ASW11" i="11"/>
  <c r="ASV11" i="11"/>
  <c r="ASU11" i="11"/>
  <c r="AST11" i="11"/>
  <c r="ASS11" i="11"/>
  <c r="ASR11" i="11"/>
  <c r="ASQ11" i="11"/>
  <c r="ASP11" i="11"/>
  <c r="ASO11" i="11"/>
  <c r="ASF11" i="11"/>
  <c r="ASE11" i="11"/>
  <c r="ASD11" i="11"/>
  <c r="ASC11" i="11"/>
  <c r="ASB11" i="11"/>
  <c r="ASA11" i="11"/>
  <c r="ARZ11" i="11"/>
  <c r="ARY11" i="11"/>
  <c r="ARX11" i="11"/>
  <c r="ARW11" i="11"/>
  <c r="ARV11" i="11"/>
  <c r="ART11" i="11"/>
  <c r="ATA10" i="11"/>
  <c r="ASZ10" i="11"/>
  <c r="ASY10" i="11"/>
  <c r="ASX10" i="11"/>
  <c r="ASW10" i="11"/>
  <c r="ASV10" i="11"/>
  <c r="ASU10" i="11"/>
  <c r="AST10" i="11"/>
  <c r="ASS10" i="11"/>
  <c r="ASR10" i="11"/>
  <c r="ASQ10" i="11"/>
  <c r="ASP10" i="11"/>
  <c r="ASO10" i="11"/>
  <c r="ASF10" i="11"/>
  <c r="ASE10" i="11"/>
  <c r="ASD10" i="11"/>
  <c r="ASC10" i="11"/>
  <c r="ASB10" i="11"/>
  <c r="ASA10" i="11"/>
  <c r="ARZ10" i="11"/>
  <c r="ARY10" i="11"/>
  <c r="ARX10" i="11"/>
  <c r="ARW10" i="11"/>
  <c r="ARV10" i="11"/>
  <c r="ART10" i="11"/>
  <c r="ATA9" i="11"/>
  <c r="ASZ9" i="11"/>
  <c r="ASY9" i="11"/>
  <c r="ASX9" i="11"/>
  <c r="ASW9" i="11"/>
  <c r="ASV9" i="11"/>
  <c r="ASU9" i="11"/>
  <c r="AST9" i="11"/>
  <c r="ASS9" i="11"/>
  <c r="ASR9" i="11"/>
  <c r="ASQ9" i="11"/>
  <c r="ASP9" i="11"/>
  <c r="ASO9" i="11"/>
  <c r="ASF9" i="11"/>
  <c r="ASE9" i="11"/>
  <c r="ASD9" i="11"/>
  <c r="ASC9" i="11"/>
  <c r="ASB9" i="11"/>
  <c r="ASA9" i="11"/>
  <c r="ARZ9" i="11"/>
  <c r="ARY9" i="11"/>
  <c r="ARX9" i="11"/>
  <c r="ARW9" i="11"/>
  <c r="ARV9" i="11"/>
  <c r="ART9" i="11"/>
  <c r="ATA8" i="11"/>
  <c r="ASZ8" i="11"/>
  <c r="ASY8" i="11"/>
  <c r="ASX8" i="11"/>
  <c r="ASW8" i="11"/>
  <c r="ASV8" i="11"/>
  <c r="ASU8" i="11"/>
  <c r="AST8" i="11"/>
  <c r="ASS8" i="11"/>
  <c r="ASR8" i="11"/>
  <c r="ASQ8" i="11"/>
  <c r="ASP8" i="11"/>
  <c r="ASO8" i="11"/>
  <c r="ASF8" i="11"/>
  <c r="ASE8" i="11"/>
  <c r="ASD8" i="11"/>
  <c r="ASC8" i="11"/>
  <c r="ASB8" i="11"/>
  <c r="ASA8" i="11"/>
  <c r="ARZ8" i="11"/>
  <c r="ARY8" i="11"/>
  <c r="ARX8" i="11"/>
  <c r="ARW8" i="11"/>
  <c r="ARV8" i="11"/>
  <c r="ART8" i="11"/>
  <c r="ATA7" i="11"/>
  <c r="ASZ7" i="11"/>
  <c r="ASY7" i="11"/>
  <c r="ASX7" i="11"/>
  <c r="ASW7" i="11"/>
  <c r="ASV7" i="11"/>
  <c r="ASU7" i="11"/>
  <c r="AST7" i="11"/>
  <c r="ASS7" i="11"/>
  <c r="ASR7" i="11"/>
  <c r="ASQ7" i="11"/>
  <c r="ASP7" i="11"/>
  <c r="ASO7" i="11"/>
  <c r="ASF7" i="11"/>
  <c r="ASE7" i="11"/>
  <c r="ASD7" i="11"/>
  <c r="ASC7" i="11"/>
  <c r="ASB7" i="11"/>
  <c r="ASA7" i="11"/>
  <c r="ARZ7" i="11"/>
  <c r="ARY7" i="11"/>
  <c r="ARX7" i="11"/>
  <c r="ARW7" i="11"/>
  <c r="ARV7" i="11"/>
  <c r="ART7" i="11"/>
  <c r="ATA6" i="11"/>
  <c r="ASZ6" i="11"/>
  <c r="ASY6" i="11"/>
  <c r="ASX6" i="11"/>
  <c r="ASW6" i="11"/>
  <c r="ASV6" i="11"/>
  <c r="ASU6" i="11"/>
  <c r="AST6" i="11"/>
  <c r="ASS6" i="11"/>
  <c r="ASR6" i="11"/>
  <c r="ASQ6" i="11"/>
  <c r="ASP6" i="11"/>
  <c r="ASO6" i="11"/>
  <c r="ASF6" i="11"/>
  <c r="ASE6" i="11"/>
  <c r="ASD6" i="11"/>
  <c r="ASC6" i="11"/>
  <c r="ASB6" i="11"/>
  <c r="ASA6" i="11"/>
  <c r="ARZ6" i="11"/>
  <c r="ARY6" i="11"/>
  <c r="ARX6" i="11"/>
  <c r="ARW6" i="11"/>
  <c r="ARV6" i="11"/>
  <c r="ART6" i="11"/>
  <c r="ATA5" i="11"/>
  <c r="ASZ5" i="11"/>
  <c r="ASY5" i="11"/>
  <c r="ASX5" i="11"/>
  <c r="ASW5" i="11"/>
  <c r="ASV5" i="11"/>
  <c r="ASU5" i="11"/>
  <c r="AST5" i="11"/>
  <c r="ASS5" i="11"/>
  <c r="ASR5" i="11"/>
  <c r="ASQ5" i="11"/>
  <c r="ASP5" i="11"/>
  <c r="ASO5" i="11"/>
  <c r="ASF5" i="11"/>
  <c r="ASD5" i="11"/>
  <c r="ASC5" i="11"/>
  <c r="ASB5" i="11"/>
  <c r="ASA5" i="11"/>
  <c r="ARZ5" i="11"/>
  <c r="ARY5" i="11"/>
  <c r="ARX5" i="11"/>
  <c r="ARW5" i="11"/>
  <c r="ARV5" i="11"/>
  <c r="ART5" i="11"/>
  <c r="ATA4" i="11"/>
  <c r="ASZ4" i="11"/>
  <c r="ASY4" i="11"/>
  <c r="ASX4" i="11"/>
  <c r="ASW4" i="11"/>
  <c r="ASV4" i="11"/>
  <c r="ASU4" i="11"/>
  <c r="AST4" i="11"/>
  <c r="ASS4" i="11"/>
  <c r="ASR4" i="11"/>
  <c r="ASQ4" i="11"/>
  <c r="ASP4" i="11"/>
  <c r="ASO4" i="11"/>
  <c r="ASF4" i="11"/>
  <c r="ASE4" i="11"/>
  <c r="ASD4" i="11"/>
  <c r="ASC4" i="11"/>
  <c r="ASB4" i="11"/>
  <c r="ASA4" i="11"/>
  <c r="ARZ4" i="11"/>
  <c r="ARY4" i="11"/>
  <c r="ARX4" i="11"/>
  <c r="ARW4" i="11"/>
  <c r="ARV4" i="11"/>
  <c r="ART4" i="11"/>
  <c r="ATA3" i="11"/>
  <c r="ASZ3" i="11"/>
  <c r="ASY3" i="11"/>
  <c r="ASX3" i="11"/>
  <c r="ASW3" i="11"/>
  <c r="ASV3" i="11"/>
  <c r="ASU3" i="11"/>
  <c r="AST3" i="11"/>
  <c r="ASS3" i="11"/>
  <c r="ASQ3" i="11"/>
  <c r="ASP3" i="11"/>
  <c r="ASO3" i="11"/>
  <c r="ASF3" i="11"/>
  <c r="ASE3" i="11"/>
  <c r="ASD3" i="11"/>
  <c r="ASC3" i="11"/>
  <c r="ASB3" i="11"/>
  <c r="ASA3" i="11"/>
  <c r="ARZ3" i="11"/>
  <c r="ARY3" i="11"/>
  <c r="ARX3" i="11"/>
  <c r="ARV3" i="11"/>
  <c r="ART3" i="11"/>
  <c r="AQQ53" i="11"/>
  <c r="AQP53" i="11"/>
  <c r="AQO53" i="11"/>
  <c r="AQN53" i="11"/>
  <c r="AQM53" i="11"/>
  <c r="AQL53" i="11"/>
  <c r="AQK53" i="11"/>
  <c r="AQJ53" i="11"/>
  <c r="AQI53" i="11"/>
  <c r="AQH53" i="11"/>
  <c r="AQG53" i="11"/>
  <c r="AQF53" i="11"/>
  <c r="AQE53" i="11"/>
  <c r="APV53" i="11"/>
  <c r="APU53" i="11"/>
  <c r="APT53" i="11"/>
  <c r="APS53" i="11"/>
  <c r="APR53" i="11"/>
  <c r="APQ53" i="11"/>
  <c r="APP53" i="11"/>
  <c r="APO53" i="11"/>
  <c r="APN53" i="11"/>
  <c r="APM53" i="11"/>
  <c r="APL53" i="11"/>
  <c r="APK53" i="11"/>
  <c r="APJ53" i="11"/>
  <c r="AQQ52" i="11"/>
  <c r="AQP52" i="11"/>
  <c r="AQO52" i="11"/>
  <c r="AQN52" i="11"/>
  <c r="AQM52" i="11"/>
  <c r="AQL52" i="11"/>
  <c r="AQK52" i="11"/>
  <c r="AQJ52" i="11"/>
  <c r="AQI52" i="11"/>
  <c r="AQH52" i="11"/>
  <c r="AQG52" i="11"/>
  <c r="AQF52" i="11"/>
  <c r="AQE52" i="11"/>
  <c r="APV52" i="11"/>
  <c r="APU52" i="11"/>
  <c r="APT52" i="11"/>
  <c r="APS52" i="11"/>
  <c r="APR52" i="11"/>
  <c r="APQ52" i="11"/>
  <c r="APP52" i="11"/>
  <c r="APO52" i="11"/>
  <c r="APN52" i="11"/>
  <c r="APM52" i="11"/>
  <c r="APL52" i="11"/>
  <c r="APK52" i="11"/>
  <c r="APJ52" i="11"/>
  <c r="AQQ51" i="11"/>
  <c r="AQP51" i="11"/>
  <c r="AQO51" i="11"/>
  <c r="AQN51" i="11"/>
  <c r="AQM51" i="11"/>
  <c r="AQL51" i="11"/>
  <c r="AQK51" i="11"/>
  <c r="AQJ51" i="11"/>
  <c r="AQI51" i="11"/>
  <c r="AQH51" i="11"/>
  <c r="AQG51" i="11"/>
  <c r="AQF51" i="11"/>
  <c r="AQE51" i="11"/>
  <c r="APV51" i="11"/>
  <c r="APU51" i="11"/>
  <c r="APT51" i="11"/>
  <c r="APS51" i="11"/>
  <c r="APR51" i="11"/>
  <c r="APQ51" i="11"/>
  <c r="APP51" i="11"/>
  <c r="APO51" i="11"/>
  <c r="APN51" i="11"/>
  <c r="APM51" i="11"/>
  <c r="APL51" i="11"/>
  <c r="APK51" i="11"/>
  <c r="APJ51" i="11"/>
  <c r="AQQ50" i="11"/>
  <c r="AQP50" i="11"/>
  <c r="AQO50" i="11"/>
  <c r="AQN50" i="11"/>
  <c r="AQM50" i="11"/>
  <c r="AQL50" i="11"/>
  <c r="AQK50" i="11"/>
  <c r="AQJ50" i="11"/>
  <c r="AQI50" i="11"/>
  <c r="AQH50" i="11"/>
  <c r="AQG50" i="11"/>
  <c r="AQF50" i="11"/>
  <c r="AQE50" i="11"/>
  <c r="APV50" i="11"/>
  <c r="APU50" i="11"/>
  <c r="APT50" i="11"/>
  <c r="APS50" i="11"/>
  <c r="APR50" i="11"/>
  <c r="APQ50" i="11"/>
  <c r="APP50" i="11"/>
  <c r="APO50" i="11"/>
  <c r="APN50" i="11"/>
  <c r="APM50" i="11"/>
  <c r="APL50" i="11"/>
  <c r="APK50" i="11"/>
  <c r="APJ50" i="11"/>
  <c r="AQQ49" i="11"/>
  <c r="AQP49" i="11"/>
  <c r="AQO49" i="11"/>
  <c r="AQN49" i="11"/>
  <c r="AQM49" i="11"/>
  <c r="AQL49" i="11"/>
  <c r="AQK49" i="11"/>
  <c r="AQJ49" i="11"/>
  <c r="AQI49" i="11"/>
  <c r="AQH49" i="11"/>
  <c r="AQG49" i="11"/>
  <c r="AQF49" i="11"/>
  <c r="AQE49" i="11"/>
  <c r="APV49" i="11"/>
  <c r="APU49" i="11"/>
  <c r="APT49" i="11"/>
  <c r="APS49" i="11"/>
  <c r="APR49" i="11"/>
  <c r="APQ49" i="11"/>
  <c r="APP49" i="11"/>
  <c r="APO49" i="11"/>
  <c r="APN49" i="11"/>
  <c r="APM49" i="11"/>
  <c r="APL49" i="11"/>
  <c r="APK49" i="11"/>
  <c r="APJ49" i="11"/>
  <c r="AQQ48" i="11"/>
  <c r="AQP48" i="11"/>
  <c r="AQO48" i="11"/>
  <c r="AQN48" i="11"/>
  <c r="AQM48" i="11"/>
  <c r="AQL48" i="11"/>
  <c r="AQK48" i="11"/>
  <c r="AQJ48" i="11"/>
  <c r="AQI48" i="11"/>
  <c r="AQH48" i="11"/>
  <c r="AQG48" i="11"/>
  <c r="AQF48" i="11"/>
  <c r="AQE48" i="11"/>
  <c r="APV48" i="11"/>
  <c r="APU48" i="11"/>
  <c r="APT48" i="11"/>
  <c r="APS48" i="11"/>
  <c r="APR48" i="11"/>
  <c r="APQ48" i="11"/>
  <c r="APP48" i="11"/>
  <c r="APO48" i="11"/>
  <c r="APN48" i="11"/>
  <c r="APM48" i="11"/>
  <c r="APL48" i="11"/>
  <c r="APK48" i="11"/>
  <c r="APJ48" i="11"/>
  <c r="AQQ47" i="11"/>
  <c r="AQP47" i="11"/>
  <c r="AQO47" i="11"/>
  <c r="AQN47" i="11"/>
  <c r="AQM47" i="11"/>
  <c r="AQL47" i="11"/>
  <c r="AQK47" i="11"/>
  <c r="AQJ47" i="11"/>
  <c r="AQI47" i="11"/>
  <c r="AQH47" i="11"/>
  <c r="AQG47" i="11"/>
  <c r="AQF47" i="11"/>
  <c r="AQE47" i="11"/>
  <c r="APV47" i="11"/>
  <c r="APU47" i="11"/>
  <c r="APT47" i="11"/>
  <c r="APS47" i="11"/>
  <c r="APR47" i="11"/>
  <c r="APQ47" i="11"/>
  <c r="APP47" i="11"/>
  <c r="APO47" i="11"/>
  <c r="APN47" i="11"/>
  <c r="APM47" i="11"/>
  <c r="APL47" i="11"/>
  <c r="APK47" i="11"/>
  <c r="APJ47" i="11"/>
  <c r="AQQ46" i="11"/>
  <c r="AQP46" i="11"/>
  <c r="AQO46" i="11"/>
  <c r="AQN46" i="11"/>
  <c r="AQM46" i="11"/>
  <c r="AQL46" i="11"/>
  <c r="AQK46" i="11"/>
  <c r="AQJ46" i="11"/>
  <c r="AQI46" i="11"/>
  <c r="AQH46" i="11"/>
  <c r="AQG46" i="11"/>
  <c r="AQF46" i="11"/>
  <c r="AQE46" i="11"/>
  <c r="APV46" i="11"/>
  <c r="APU46" i="11"/>
  <c r="APT46" i="11"/>
  <c r="APS46" i="11"/>
  <c r="APR46" i="11"/>
  <c r="APQ46" i="11"/>
  <c r="APP46" i="11"/>
  <c r="APO46" i="11"/>
  <c r="APN46" i="11"/>
  <c r="APM46" i="11"/>
  <c r="APL46" i="11"/>
  <c r="APK46" i="11"/>
  <c r="APJ46" i="11"/>
  <c r="AQQ45" i="11"/>
  <c r="AQP45" i="11"/>
  <c r="AQO45" i="11"/>
  <c r="AQN45" i="11"/>
  <c r="AQM45" i="11"/>
  <c r="AQL45" i="11"/>
  <c r="AQK45" i="11"/>
  <c r="AQJ45" i="11"/>
  <c r="AQI45" i="11"/>
  <c r="AQH45" i="11"/>
  <c r="AQG45" i="11"/>
  <c r="AQF45" i="11"/>
  <c r="AQE45" i="11"/>
  <c r="APV45" i="11"/>
  <c r="APU45" i="11"/>
  <c r="APT45" i="11"/>
  <c r="APS45" i="11"/>
  <c r="APR45" i="11"/>
  <c r="APQ45" i="11"/>
  <c r="APP45" i="11"/>
  <c r="APO45" i="11"/>
  <c r="APN45" i="11"/>
  <c r="APM45" i="11"/>
  <c r="APL45" i="11"/>
  <c r="APK45" i="11"/>
  <c r="APJ45" i="11"/>
  <c r="AQQ44" i="11"/>
  <c r="AQP44" i="11"/>
  <c r="AQO44" i="11"/>
  <c r="AQN44" i="11"/>
  <c r="AQM44" i="11"/>
  <c r="AQL44" i="11"/>
  <c r="AQK44" i="11"/>
  <c r="AQJ44" i="11"/>
  <c r="AQI44" i="11"/>
  <c r="AQH44" i="11"/>
  <c r="AQG44" i="11"/>
  <c r="AQF44" i="11"/>
  <c r="AQE44" i="11"/>
  <c r="APV44" i="11"/>
  <c r="APU44" i="11"/>
  <c r="APT44" i="11"/>
  <c r="APS44" i="11"/>
  <c r="APR44" i="11"/>
  <c r="APQ44" i="11"/>
  <c r="APP44" i="11"/>
  <c r="APO44" i="11"/>
  <c r="APN44" i="11"/>
  <c r="APM44" i="11"/>
  <c r="APL44" i="11"/>
  <c r="APK44" i="11"/>
  <c r="APJ44" i="11"/>
  <c r="AQQ43" i="11"/>
  <c r="AQP43" i="11"/>
  <c r="AQO43" i="11"/>
  <c r="AQN43" i="11"/>
  <c r="AQM43" i="11"/>
  <c r="AQL43" i="11"/>
  <c r="AQK43" i="11"/>
  <c r="AQJ43" i="11"/>
  <c r="AQI43" i="11"/>
  <c r="AQH43" i="11"/>
  <c r="AQG43" i="11"/>
  <c r="AQF43" i="11"/>
  <c r="AQE43" i="11"/>
  <c r="APV43" i="11"/>
  <c r="APU43" i="11"/>
  <c r="APT43" i="11"/>
  <c r="APS43" i="11"/>
  <c r="APR43" i="11"/>
  <c r="APQ43" i="11"/>
  <c r="APP43" i="11"/>
  <c r="APO43" i="11"/>
  <c r="APN43" i="11"/>
  <c r="APM43" i="11"/>
  <c r="APL43" i="11"/>
  <c r="APK43" i="11"/>
  <c r="APJ43" i="11"/>
  <c r="AQQ42" i="11"/>
  <c r="AQP42" i="11"/>
  <c r="AQO42" i="11"/>
  <c r="AQN42" i="11"/>
  <c r="AQM42" i="11"/>
  <c r="AQL42" i="11"/>
  <c r="AQK42" i="11"/>
  <c r="AQJ42" i="11"/>
  <c r="AQI42" i="11"/>
  <c r="AQH42" i="11"/>
  <c r="AQF42" i="11"/>
  <c r="AQE42" i="11"/>
  <c r="APV42" i="11"/>
  <c r="APU42" i="11"/>
  <c r="APT42" i="11"/>
  <c r="APS42" i="11"/>
  <c r="APR42" i="11"/>
  <c r="APQ42" i="11"/>
  <c r="APP42" i="11"/>
  <c r="APO42" i="11"/>
  <c r="APN42" i="11"/>
  <c r="APM42" i="11"/>
  <c r="APK42" i="11"/>
  <c r="APJ42" i="11"/>
  <c r="AQQ41" i="11"/>
  <c r="AQP41" i="11"/>
  <c r="AQO41" i="11"/>
  <c r="AQN41" i="11"/>
  <c r="AQM41" i="11"/>
  <c r="AQL41" i="11"/>
  <c r="AQK41" i="11"/>
  <c r="AQJ41" i="11"/>
  <c r="AQI41" i="11"/>
  <c r="AQH41" i="11"/>
  <c r="AQF41" i="11"/>
  <c r="AQE41" i="11"/>
  <c r="APV41" i="11"/>
  <c r="APU41" i="11"/>
  <c r="APT41" i="11"/>
  <c r="APS41" i="11"/>
  <c r="APR41" i="11"/>
  <c r="APQ41" i="11"/>
  <c r="APP41" i="11"/>
  <c r="APO41" i="11"/>
  <c r="APN41" i="11"/>
  <c r="APM41" i="11"/>
  <c r="APK41" i="11"/>
  <c r="APJ41" i="11"/>
  <c r="AQQ40" i="11"/>
  <c r="AQP40" i="11"/>
  <c r="AQO40" i="11"/>
  <c r="AQN40" i="11"/>
  <c r="AQM40" i="11"/>
  <c r="AQL40" i="11"/>
  <c r="AQK40" i="11"/>
  <c r="AQJ40" i="11"/>
  <c r="AQI40" i="11"/>
  <c r="AQH40" i="11"/>
  <c r="AQF40" i="11"/>
  <c r="AQE40" i="11"/>
  <c r="APV40" i="11"/>
  <c r="APU40" i="11"/>
  <c r="APT40" i="11"/>
  <c r="APS40" i="11"/>
  <c r="APR40" i="11"/>
  <c r="APQ40" i="11"/>
  <c r="APP40" i="11"/>
  <c r="APO40" i="11"/>
  <c r="APN40" i="11"/>
  <c r="APM40" i="11"/>
  <c r="APK40" i="11"/>
  <c r="APJ40" i="11"/>
  <c r="AQQ39" i="11"/>
  <c r="AQP39" i="11"/>
  <c r="AQO39" i="11"/>
  <c r="AQN39" i="11"/>
  <c r="AQM39" i="11"/>
  <c r="AQL39" i="11"/>
  <c r="AQK39" i="11"/>
  <c r="AQJ39" i="11"/>
  <c r="AQI39" i="11"/>
  <c r="AQH39" i="11"/>
  <c r="AQF39" i="11"/>
  <c r="AQE39" i="11"/>
  <c r="APV39" i="11"/>
  <c r="APU39" i="11"/>
  <c r="APT39" i="11"/>
  <c r="APS39" i="11"/>
  <c r="APR39" i="11"/>
  <c r="APQ39" i="11"/>
  <c r="APP39" i="11"/>
  <c r="APO39" i="11"/>
  <c r="APN39" i="11"/>
  <c r="APM39" i="11"/>
  <c r="APK39" i="11"/>
  <c r="APJ39" i="11"/>
  <c r="AQQ38" i="11"/>
  <c r="AQP38" i="11"/>
  <c r="AQO38" i="11"/>
  <c r="AQN38" i="11"/>
  <c r="AQM38" i="11"/>
  <c r="AQL38" i="11"/>
  <c r="AQK38" i="11"/>
  <c r="AQJ38" i="11"/>
  <c r="AQI38" i="11"/>
  <c r="AQH38" i="11"/>
  <c r="AQF38" i="11"/>
  <c r="AQE38" i="11"/>
  <c r="APV38" i="11"/>
  <c r="APU38" i="11"/>
  <c r="APT38" i="11"/>
  <c r="APS38" i="11"/>
  <c r="APR38" i="11"/>
  <c r="APQ38" i="11"/>
  <c r="APP38" i="11"/>
  <c r="APO38" i="11"/>
  <c r="APN38" i="11"/>
  <c r="APM38" i="11"/>
  <c r="APK38" i="11"/>
  <c r="APJ38" i="11"/>
  <c r="AQQ37" i="11"/>
  <c r="AQP37" i="11"/>
  <c r="AQO37" i="11"/>
  <c r="AQN37" i="11"/>
  <c r="AQM37" i="11"/>
  <c r="AQL37" i="11"/>
  <c r="AQK37" i="11"/>
  <c r="AQJ37" i="11"/>
  <c r="AQI37" i="11"/>
  <c r="AQH37" i="11"/>
  <c r="AQG37" i="11"/>
  <c r="AQF37" i="11"/>
  <c r="AQE37" i="11"/>
  <c r="APV37" i="11"/>
  <c r="APU37" i="11"/>
  <c r="APT37" i="11"/>
  <c r="APS37" i="11"/>
  <c r="APR37" i="11"/>
  <c r="APQ37" i="11"/>
  <c r="APP37" i="11"/>
  <c r="APO37" i="11"/>
  <c r="APN37" i="11"/>
  <c r="APM37" i="11"/>
  <c r="APL37" i="11"/>
  <c r="APK37" i="11"/>
  <c r="APJ37" i="11"/>
  <c r="AQQ36" i="11"/>
  <c r="AQP36" i="11"/>
  <c r="AQO36" i="11"/>
  <c r="AQN36" i="11"/>
  <c r="AQM36" i="11"/>
  <c r="AQL36" i="11"/>
  <c r="AQK36" i="11"/>
  <c r="AQJ36" i="11"/>
  <c r="AQI36" i="11"/>
  <c r="AQH36" i="11"/>
  <c r="AQG36" i="11"/>
  <c r="AQF36" i="11"/>
  <c r="AQE36" i="11"/>
  <c r="APV36" i="11"/>
  <c r="APU36" i="11"/>
  <c r="APT36" i="11"/>
  <c r="APS36" i="11"/>
  <c r="APR36" i="11"/>
  <c r="APQ36" i="11"/>
  <c r="APP36" i="11"/>
  <c r="APO36" i="11"/>
  <c r="APN36" i="11"/>
  <c r="APM36" i="11"/>
  <c r="APK36" i="11"/>
  <c r="APJ36" i="11"/>
  <c r="AQQ35" i="11"/>
  <c r="AQP35" i="11"/>
  <c r="AQO35" i="11"/>
  <c r="AQN35" i="11"/>
  <c r="AQM35" i="11"/>
  <c r="AQL35" i="11"/>
  <c r="AQK35" i="11"/>
  <c r="AQJ35" i="11"/>
  <c r="AQI35" i="11"/>
  <c r="AQH35" i="11"/>
  <c r="AQG35" i="11"/>
  <c r="AQF35" i="11"/>
  <c r="AQE35" i="11"/>
  <c r="APV35" i="11"/>
  <c r="APU35" i="11"/>
  <c r="APT35" i="11"/>
  <c r="APS35" i="11"/>
  <c r="APR35" i="11"/>
  <c r="APQ35" i="11"/>
  <c r="APP35" i="11"/>
  <c r="APO35" i="11"/>
  <c r="APN35" i="11"/>
  <c r="APM35" i="11"/>
  <c r="APK35" i="11"/>
  <c r="APJ35" i="11"/>
  <c r="AQQ34" i="11"/>
  <c r="AQP34" i="11"/>
  <c r="AQO34" i="11"/>
  <c r="AQN34" i="11"/>
  <c r="AQM34" i="11"/>
  <c r="AQL34" i="11"/>
  <c r="AQK34" i="11"/>
  <c r="AQJ34" i="11"/>
  <c r="AQI34" i="11"/>
  <c r="AQH34" i="11"/>
  <c r="AQG34" i="11"/>
  <c r="AQF34" i="11"/>
  <c r="AQE34" i="11"/>
  <c r="APV34" i="11"/>
  <c r="APU34" i="11"/>
  <c r="APT34" i="11"/>
  <c r="APS34" i="11"/>
  <c r="APR34" i="11"/>
  <c r="APQ34" i="11"/>
  <c r="APP34" i="11"/>
  <c r="APO34" i="11"/>
  <c r="APN34" i="11"/>
  <c r="APM34" i="11"/>
  <c r="APK34" i="11"/>
  <c r="APJ34" i="11"/>
  <c r="AQQ33" i="11"/>
  <c r="AQP33" i="11"/>
  <c r="AQO33" i="11"/>
  <c r="AQN33" i="11"/>
  <c r="AQM33" i="11"/>
  <c r="AQL33" i="11"/>
  <c r="AQK33" i="11"/>
  <c r="AQJ33" i="11"/>
  <c r="AQI33" i="11"/>
  <c r="AQH33" i="11"/>
  <c r="AQG33" i="11"/>
  <c r="AQF33" i="11"/>
  <c r="AQE33" i="11"/>
  <c r="APV33" i="11"/>
  <c r="APU33" i="11"/>
  <c r="APT33" i="11"/>
  <c r="APS33" i="11"/>
  <c r="APR33" i="11"/>
  <c r="APQ33" i="11"/>
  <c r="APP33" i="11"/>
  <c r="APO33" i="11"/>
  <c r="APN33" i="11"/>
  <c r="APM33" i="11"/>
  <c r="APK33" i="11"/>
  <c r="APJ33" i="11"/>
  <c r="AQQ32" i="11"/>
  <c r="AQP32" i="11"/>
  <c r="AQO32" i="11"/>
  <c r="AQN32" i="11"/>
  <c r="AQM32" i="11"/>
  <c r="AQL32" i="11"/>
  <c r="AQK32" i="11"/>
  <c r="AQJ32" i="11"/>
  <c r="AQI32" i="11"/>
  <c r="AQH32" i="11"/>
  <c r="AQG32" i="11"/>
  <c r="AQF32" i="11"/>
  <c r="AQE32" i="11"/>
  <c r="APV32" i="11"/>
  <c r="APU32" i="11"/>
  <c r="APT32" i="11"/>
  <c r="APS32" i="11"/>
  <c r="APR32" i="11"/>
  <c r="APQ32" i="11"/>
  <c r="APP32" i="11"/>
  <c r="APO32" i="11"/>
  <c r="APN32" i="11"/>
  <c r="APM32" i="11"/>
  <c r="APK32" i="11"/>
  <c r="APJ32" i="11"/>
  <c r="AQQ31" i="11"/>
  <c r="AQP31" i="11"/>
  <c r="AQO31" i="11"/>
  <c r="AQN31" i="11"/>
  <c r="AQM31" i="11"/>
  <c r="AQL31" i="11"/>
  <c r="AQK31" i="11"/>
  <c r="AQJ31" i="11"/>
  <c r="AQI31" i="11"/>
  <c r="AQH31" i="11"/>
  <c r="AQG31" i="11"/>
  <c r="AQF31" i="11"/>
  <c r="AQE31" i="11"/>
  <c r="APV31" i="11"/>
  <c r="APU31" i="11"/>
  <c r="APT31" i="11"/>
  <c r="APS31" i="11"/>
  <c r="APR31" i="11"/>
  <c r="APQ31" i="11"/>
  <c r="APP31" i="11"/>
  <c r="APO31" i="11"/>
  <c r="APN31" i="11"/>
  <c r="APM31" i="11"/>
  <c r="APK31" i="11"/>
  <c r="APJ31" i="11"/>
  <c r="AQQ30" i="11"/>
  <c r="AQP30" i="11"/>
  <c r="AQO30" i="11"/>
  <c r="AQN30" i="11"/>
  <c r="AQM30" i="11"/>
  <c r="AQL30" i="11"/>
  <c r="AQK30" i="11"/>
  <c r="AQJ30" i="11"/>
  <c r="AQI30" i="11"/>
  <c r="AQH30" i="11"/>
  <c r="AQG30" i="11"/>
  <c r="AQF30" i="11"/>
  <c r="AQE30" i="11"/>
  <c r="APV30" i="11"/>
  <c r="APU30" i="11"/>
  <c r="APT30" i="11"/>
  <c r="APS30" i="11"/>
  <c r="APR30" i="11"/>
  <c r="APQ30" i="11"/>
  <c r="APP30" i="11"/>
  <c r="APO30" i="11"/>
  <c r="APN30" i="11"/>
  <c r="APM30" i="11"/>
  <c r="APK30" i="11"/>
  <c r="APJ30" i="11"/>
  <c r="AQQ29" i="11"/>
  <c r="AQP29" i="11"/>
  <c r="AQO29" i="11"/>
  <c r="AQN29" i="11"/>
  <c r="AQM29" i="11"/>
  <c r="AQL29" i="11"/>
  <c r="AQK29" i="11"/>
  <c r="AQJ29" i="11"/>
  <c r="AQI29" i="11"/>
  <c r="AQH29" i="11"/>
  <c r="AQG29" i="11"/>
  <c r="AQF29" i="11"/>
  <c r="AQE29" i="11"/>
  <c r="APV29" i="11"/>
  <c r="APU29" i="11"/>
  <c r="APT29" i="11"/>
  <c r="APS29" i="11"/>
  <c r="APR29" i="11"/>
  <c r="APQ29" i="11"/>
  <c r="APP29" i="11"/>
  <c r="APO29" i="11"/>
  <c r="APN29" i="11"/>
  <c r="APM29" i="11"/>
  <c r="APK29" i="11"/>
  <c r="APJ29" i="11"/>
  <c r="AQQ28" i="11"/>
  <c r="AQP28" i="11"/>
  <c r="AQO28" i="11"/>
  <c r="AQN28" i="11"/>
  <c r="AQM28" i="11"/>
  <c r="AQL28" i="11"/>
  <c r="AQK28" i="11"/>
  <c r="AQJ28" i="11"/>
  <c r="AQI28" i="11"/>
  <c r="AQH28" i="11"/>
  <c r="AQG28" i="11"/>
  <c r="AQF28" i="11"/>
  <c r="AQE28" i="11"/>
  <c r="APV28" i="11"/>
  <c r="APU28" i="11"/>
  <c r="APT28" i="11"/>
  <c r="APS28" i="11"/>
  <c r="APR28" i="11"/>
  <c r="APQ28" i="11"/>
  <c r="APP28" i="11"/>
  <c r="APO28" i="11"/>
  <c r="APN28" i="11"/>
  <c r="APM28" i="11"/>
  <c r="APK28" i="11"/>
  <c r="APJ28" i="11"/>
  <c r="AQQ27" i="11"/>
  <c r="AQP27" i="11"/>
  <c r="AQO27" i="11"/>
  <c r="AQN27" i="11"/>
  <c r="AQM27" i="11"/>
  <c r="AQL27" i="11"/>
  <c r="AQK27" i="11"/>
  <c r="AQJ27" i="11"/>
  <c r="AQI27" i="11"/>
  <c r="AQH27" i="11"/>
  <c r="AQG27" i="11"/>
  <c r="AQF27" i="11"/>
  <c r="AQE27" i="11"/>
  <c r="APV27" i="11"/>
  <c r="APU27" i="11"/>
  <c r="APT27" i="11"/>
  <c r="APS27" i="11"/>
  <c r="APR27" i="11"/>
  <c r="APQ27" i="11"/>
  <c r="APP27" i="11"/>
  <c r="APO27" i="11"/>
  <c r="APN27" i="11"/>
  <c r="APM27" i="11"/>
  <c r="APK27" i="11"/>
  <c r="APJ27" i="11"/>
  <c r="AQQ26" i="11"/>
  <c r="AQP26" i="11"/>
  <c r="AQO26" i="11"/>
  <c r="AQN26" i="11"/>
  <c r="AQM26" i="11"/>
  <c r="AQL26" i="11"/>
  <c r="AQK26" i="11"/>
  <c r="AQJ26" i="11"/>
  <c r="AQI26" i="11"/>
  <c r="AQH26" i="11"/>
  <c r="AQG26" i="11"/>
  <c r="AQF26" i="11"/>
  <c r="AQE26" i="11"/>
  <c r="APV26" i="11"/>
  <c r="APU26" i="11"/>
  <c r="APT26" i="11"/>
  <c r="APS26" i="11"/>
  <c r="APR26" i="11"/>
  <c r="APQ26" i="11"/>
  <c r="APP26" i="11"/>
  <c r="APO26" i="11"/>
  <c r="APN26" i="11"/>
  <c r="APM26" i="11"/>
  <c r="APK26" i="11"/>
  <c r="APJ26" i="11"/>
  <c r="AQQ25" i="11"/>
  <c r="AQP25" i="11"/>
  <c r="AQO25" i="11"/>
  <c r="AQN25" i="11"/>
  <c r="AQM25" i="11"/>
  <c r="AQL25" i="11"/>
  <c r="AQK25" i="11"/>
  <c r="AQJ25" i="11"/>
  <c r="AQI25" i="11"/>
  <c r="AQH25" i="11"/>
  <c r="AQG25" i="11"/>
  <c r="AQF25" i="11"/>
  <c r="AQE25" i="11"/>
  <c r="APV25" i="11"/>
  <c r="APU25" i="11"/>
  <c r="APT25" i="11"/>
  <c r="APS25" i="11"/>
  <c r="APR25" i="11"/>
  <c r="APQ25" i="11"/>
  <c r="APP25" i="11"/>
  <c r="APO25" i="11"/>
  <c r="APN25" i="11"/>
  <c r="APM25" i="11"/>
  <c r="APK25" i="11"/>
  <c r="APJ25" i="11"/>
  <c r="AQQ24" i="11"/>
  <c r="AQP24" i="11"/>
  <c r="AQO24" i="11"/>
  <c r="AQN24" i="11"/>
  <c r="AQM24" i="11"/>
  <c r="AQL24" i="11"/>
  <c r="AQK24" i="11"/>
  <c r="AQJ24" i="11"/>
  <c r="AQI24" i="11"/>
  <c r="AQH24" i="11"/>
  <c r="AQG24" i="11"/>
  <c r="AQF24" i="11"/>
  <c r="AQE24" i="11"/>
  <c r="APV24" i="11"/>
  <c r="APU24" i="11"/>
  <c r="APT24" i="11"/>
  <c r="APS24" i="11"/>
  <c r="APR24" i="11"/>
  <c r="APQ24" i="11"/>
  <c r="APP24" i="11"/>
  <c r="APO24" i="11"/>
  <c r="APN24" i="11"/>
  <c r="APM24" i="11"/>
  <c r="APK24" i="11"/>
  <c r="APJ24" i="11"/>
  <c r="AQQ23" i="11"/>
  <c r="AQP23" i="11"/>
  <c r="AQO23" i="11"/>
  <c r="AQN23" i="11"/>
  <c r="AQM23" i="11"/>
  <c r="AQL23" i="11"/>
  <c r="AQK23" i="11"/>
  <c r="AQJ23" i="11"/>
  <c r="AQI23" i="11"/>
  <c r="AQH23" i="11"/>
  <c r="AQG23" i="11"/>
  <c r="AQF23" i="11"/>
  <c r="AQE23" i="11"/>
  <c r="APV23" i="11"/>
  <c r="APU23" i="11"/>
  <c r="APT23" i="11"/>
  <c r="APS23" i="11"/>
  <c r="APR23" i="11"/>
  <c r="APQ23" i="11"/>
  <c r="APP23" i="11"/>
  <c r="APO23" i="11"/>
  <c r="APN23" i="11"/>
  <c r="APM23" i="11"/>
  <c r="APK23" i="11"/>
  <c r="APJ23" i="11"/>
  <c r="AQQ22" i="11"/>
  <c r="AQP22" i="11"/>
  <c r="AQO22" i="11"/>
  <c r="AQN22" i="11"/>
  <c r="AQM22" i="11"/>
  <c r="AQL22" i="11"/>
  <c r="AQK22" i="11"/>
  <c r="AQJ22" i="11"/>
  <c r="AQI22" i="11"/>
  <c r="AQH22" i="11"/>
  <c r="AQG22" i="11"/>
  <c r="AQF22" i="11"/>
  <c r="AQE22" i="11"/>
  <c r="APV22" i="11"/>
  <c r="APU22" i="11"/>
  <c r="APT22" i="11"/>
  <c r="APS22" i="11"/>
  <c r="APR22" i="11"/>
  <c r="APQ22" i="11"/>
  <c r="APP22" i="11"/>
  <c r="APO22" i="11"/>
  <c r="APN22" i="11"/>
  <c r="APM22" i="11"/>
  <c r="APK22" i="11"/>
  <c r="APJ22" i="11"/>
  <c r="AQQ21" i="11"/>
  <c r="AQP21" i="11"/>
  <c r="AQO21" i="11"/>
  <c r="AQN21" i="11"/>
  <c r="AQM21" i="11"/>
  <c r="AQL21" i="11"/>
  <c r="AQK21" i="11"/>
  <c r="AQJ21" i="11"/>
  <c r="AQI21" i="11"/>
  <c r="AQH21" i="11"/>
  <c r="AQG21" i="11"/>
  <c r="AQF21" i="11"/>
  <c r="AQE21" i="11"/>
  <c r="APV21" i="11"/>
  <c r="APU21" i="11"/>
  <c r="APT21" i="11"/>
  <c r="APS21" i="11"/>
  <c r="APR21" i="11"/>
  <c r="APQ21" i="11"/>
  <c r="APP21" i="11"/>
  <c r="APO21" i="11"/>
  <c r="APN21" i="11"/>
  <c r="APM21" i="11"/>
  <c r="APK21" i="11"/>
  <c r="APJ21" i="11"/>
  <c r="AQQ20" i="11"/>
  <c r="AQP20" i="11"/>
  <c r="AQO20" i="11"/>
  <c r="AQN20" i="11"/>
  <c r="AQM20" i="11"/>
  <c r="AQL20" i="11"/>
  <c r="AQK20" i="11"/>
  <c r="AQJ20" i="11"/>
  <c r="AQI20" i="11"/>
  <c r="AQH20" i="11"/>
  <c r="AQG20" i="11"/>
  <c r="AQF20" i="11"/>
  <c r="AQE20" i="11"/>
  <c r="APV20" i="11"/>
  <c r="APU20" i="11"/>
  <c r="APT20" i="11"/>
  <c r="APS20" i="11"/>
  <c r="APR20" i="11"/>
  <c r="APQ20" i="11"/>
  <c r="APP20" i="11"/>
  <c r="APO20" i="11"/>
  <c r="APN20" i="11"/>
  <c r="APM20" i="11"/>
  <c r="APK20" i="11"/>
  <c r="APJ20" i="11"/>
  <c r="AQQ19" i="11"/>
  <c r="AQP19" i="11"/>
  <c r="AQO19" i="11"/>
  <c r="AQN19" i="11"/>
  <c r="AQM19" i="11"/>
  <c r="AQL19" i="11"/>
  <c r="AQK19" i="11"/>
  <c r="AQJ19" i="11"/>
  <c r="AQH19" i="11"/>
  <c r="AQG19" i="11"/>
  <c r="AQF19" i="11"/>
  <c r="AQE19" i="11"/>
  <c r="APV19" i="11"/>
  <c r="APU19" i="11"/>
  <c r="APT19" i="11"/>
  <c r="APS19" i="11"/>
  <c r="APR19" i="11"/>
  <c r="APQ19" i="11"/>
  <c r="APP19" i="11"/>
  <c r="APO19" i="11"/>
  <c r="APM19" i="11"/>
  <c r="APK19" i="11"/>
  <c r="APJ19" i="11"/>
  <c r="AQQ18" i="11"/>
  <c r="AQP18" i="11"/>
  <c r="AQO18" i="11"/>
  <c r="AQN18" i="11"/>
  <c r="AQM18" i="11"/>
  <c r="AQL18" i="11"/>
  <c r="AQK18" i="11"/>
  <c r="AQJ18" i="11"/>
  <c r="AQH18" i="11"/>
  <c r="AQG18" i="11"/>
  <c r="AQF18" i="11"/>
  <c r="AQE18" i="11"/>
  <c r="APV18" i="11"/>
  <c r="APU18" i="11"/>
  <c r="APT18" i="11"/>
  <c r="APS18" i="11"/>
  <c r="APR18" i="11"/>
  <c r="APQ18" i="11"/>
  <c r="APP18" i="11"/>
  <c r="APO18" i="11"/>
  <c r="APM18" i="11"/>
  <c r="APK18" i="11"/>
  <c r="APJ18" i="11"/>
  <c r="AQQ17" i="11"/>
  <c r="AQP17" i="11"/>
  <c r="AQO17" i="11"/>
  <c r="AQN17" i="11"/>
  <c r="AQM17" i="11"/>
  <c r="AQL17" i="11"/>
  <c r="AQK17" i="11"/>
  <c r="AQJ17" i="11"/>
  <c r="AQH17" i="11"/>
  <c r="AQG17" i="11"/>
  <c r="AQF17" i="11"/>
  <c r="AQE17" i="11"/>
  <c r="APV17" i="11"/>
  <c r="APU17" i="11"/>
  <c r="APT17" i="11"/>
  <c r="APS17" i="11"/>
  <c r="APR17" i="11"/>
  <c r="APQ17" i="11"/>
  <c r="APP17" i="11"/>
  <c r="APO17" i="11"/>
  <c r="APM17" i="11"/>
  <c r="APK17" i="11"/>
  <c r="APJ17" i="11"/>
  <c r="AQQ16" i="11"/>
  <c r="AQP16" i="11"/>
  <c r="AQO16" i="11"/>
  <c r="AQN16" i="11"/>
  <c r="AQM16" i="11"/>
  <c r="AQL16" i="11"/>
  <c r="AQK16" i="11"/>
  <c r="AQJ16" i="11"/>
  <c r="AQH16" i="11"/>
  <c r="AQG16" i="11"/>
  <c r="AQE16" i="11"/>
  <c r="APV16" i="11"/>
  <c r="APU16" i="11"/>
  <c r="APT16" i="11"/>
  <c r="APS16" i="11"/>
  <c r="APR16" i="11"/>
  <c r="APQ16" i="11"/>
  <c r="APP16" i="11"/>
  <c r="APO16" i="11"/>
  <c r="APM16" i="11"/>
  <c r="APJ16" i="11"/>
  <c r="AQQ15" i="11"/>
  <c r="AQP15" i="11"/>
  <c r="AQO15" i="11"/>
  <c r="AQN15" i="11"/>
  <c r="AQM15" i="11"/>
  <c r="AQL15" i="11"/>
  <c r="AQK15" i="11"/>
  <c r="AQJ15" i="11"/>
  <c r="AQH15" i="11"/>
  <c r="AQG15" i="11"/>
  <c r="AQF15" i="11"/>
  <c r="AQE15" i="11"/>
  <c r="APV15" i="11"/>
  <c r="APU15" i="11"/>
  <c r="APT15" i="11"/>
  <c r="APS15" i="11"/>
  <c r="APR15" i="11"/>
  <c r="APQ15" i="11"/>
  <c r="APP15" i="11"/>
  <c r="APO15" i="11"/>
  <c r="APM15" i="11"/>
  <c r="APK15" i="11"/>
  <c r="APJ15" i="11"/>
  <c r="AQQ14" i="11"/>
  <c r="AQP14" i="11"/>
  <c r="AQO14" i="11"/>
  <c r="AQN14" i="11"/>
  <c r="AQM14" i="11"/>
  <c r="AQL14" i="11"/>
  <c r="AQK14" i="11"/>
  <c r="AQJ14" i="11"/>
  <c r="AQH14" i="11"/>
  <c r="AQG14" i="11"/>
  <c r="AQF14" i="11"/>
  <c r="AQE14" i="11"/>
  <c r="APV14" i="11"/>
  <c r="APU14" i="11"/>
  <c r="APT14" i="11"/>
  <c r="APS14" i="11"/>
  <c r="APR14" i="11"/>
  <c r="APQ14" i="11"/>
  <c r="APP14" i="11"/>
  <c r="APO14" i="11"/>
  <c r="APM14" i="11"/>
  <c r="APK14" i="11"/>
  <c r="APJ14" i="11"/>
  <c r="AQQ13" i="11"/>
  <c r="AQP13" i="11"/>
  <c r="AQO13" i="11"/>
  <c r="AQN13" i="11"/>
  <c r="AQM13" i="11"/>
  <c r="AQL13" i="11"/>
  <c r="AQK13" i="11"/>
  <c r="AQJ13" i="11"/>
  <c r="AQH13" i="11"/>
  <c r="AQG13" i="11"/>
  <c r="AQF13" i="11"/>
  <c r="AQE13" i="11"/>
  <c r="APV13" i="11"/>
  <c r="APU13" i="11"/>
  <c r="APT13" i="11"/>
  <c r="APS13" i="11"/>
  <c r="APR13" i="11"/>
  <c r="APQ13" i="11"/>
  <c r="APP13" i="11"/>
  <c r="APO13" i="11"/>
  <c r="APM13" i="11"/>
  <c r="APK13" i="11"/>
  <c r="APJ13" i="11"/>
  <c r="AQQ12" i="11"/>
  <c r="AQP12" i="11"/>
  <c r="AQO12" i="11"/>
  <c r="AQN12" i="11"/>
  <c r="AQM12" i="11"/>
  <c r="AQL12" i="11"/>
  <c r="AQK12" i="11"/>
  <c r="AQJ12" i="11"/>
  <c r="AQH12" i="11"/>
  <c r="AQG12" i="11"/>
  <c r="AQF12" i="11"/>
  <c r="AQE12" i="11"/>
  <c r="APV12" i="11"/>
  <c r="APU12" i="11"/>
  <c r="APT12" i="11"/>
  <c r="APS12" i="11"/>
  <c r="APR12" i="11"/>
  <c r="APQ12" i="11"/>
  <c r="APP12" i="11"/>
  <c r="APO12" i="11"/>
  <c r="APM12" i="11"/>
  <c r="APK12" i="11"/>
  <c r="APJ12" i="11"/>
  <c r="AQQ11" i="11"/>
  <c r="AQP11" i="11"/>
  <c r="AQO11" i="11"/>
  <c r="AQN11" i="11"/>
  <c r="AQM11" i="11"/>
  <c r="AQL11" i="11"/>
  <c r="AQK11" i="11"/>
  <c r="AQJ11" i="11"/>
  <c r="AQH11" i="11"/>
  <c r="AQG11" i="11"/>
  <c r="AQF11" i="11"/>
  <c r="AQE11" i="11"/>
  <c r="APV11" i="11"/>
  <c r="APU11" i="11"/>
  <c r="APT11" i="11"/>
  <c r="APS11" i="11"/>
  <c r="APR11" i="11"/>
  <c r="APQ11" i="11"/>
  <c r="APP11" i="11"/>
  <c r="APO11" i="11"/>
  <c r="APM11" i="11"/>
  <c r="APK11" i="11"/>
  <c r="APJ11" i="11"/>
  <c r="AQQ10" i="11"/>
  <c r="AQP10" i="11"/>
  <c r="AQO10" i="11"/>
  <c r="AQN10" i="11"/>
  <c r="AQM10" i="11"/>
  <c r="AQL10" i="11"/>
  <c r="AQK10" i="11"/>
  <c r="AQJ10" i="11"/>
  <c r="AQH10" i="11"/>
  <c r="AQG10" i="11"/>
  <c r="AQF10" i="11"/>
  <c r="AQE10" i="11"/>
  <c r="APV10" i="11"/>
  <c r="APU10" i="11"/>
  <c r="APT10" i="11"/>
  <c r="APS10" i="11"/>
  <c r="APR10" i="11"/>
  <c r="APQ10" i="11"/>
  <c r="APP10" i="11"/>
  <c r="APO10" i="11"/>
  <c r="APM10" i="11"/>
  <c r="APK10" i="11"/>
  <c r="APJ10" i="11"/>
  <c r="AQQ9" i="11"/>
  <c r="AQP9" i="11"/>
  <c r="AQO9" i="11"/>
  <c r="AQN9" i="11"/>
  <c r="AQM9" i="11"/>
  <c r="AQL9" i="11"/>
  <c r="AQK9" i="11"/>
  <c r="AQJ9" i="11"/>
  <c r="AQH9" i="11"/>
  <c r="AQG9" i="11"/>
  <c r="AQF9" i="11"/>
  <c r="AQE9" i="11"/>
  <c r="APV9" i="11"/>
  <c r="APU9" i="11"/>
  <c r="APT9" i="11"/>
  <c r="APS9" i="11"/>
  <c r="APR9" i="11"/>
  <c r="APQ9" i="11"/>
  <c r="APP9" i="11"/>
  <c r="APO9" i="11"/>
  <c r="APM9" i="11"/>
  <c r="APK9" i="11"/>
  <c r="APJ9" i="11"/>
  <c r="AQQ8" i="11"/>
  <c r="AQP8" i="11"/>
  <c r="AQO8" i="11"/>
  <c r="AQN8" i="11"/>
  <c r="AQM8" i="11"/>
  <c r="AQL8" i="11"/>
  <c r="AQK8" i="11"/>
  <c r="AQJ8" i="11"/>
  <c r="AQH8" i="11"/>
  <c r="AQG8" i="11"/>
  <c r="AQF8" i="11"/>
  <c r="AQE8" i="11"/>
  <c r="APV8" i="11"/>
  <c r="APU8" i="11"/>
  <c r="APT8" i="11"/>
  <c r="APS8" i="11"/>
  <c r="APR8" i="11"/>
  <c r="APQ8" i="11"/>
  <c r="APP8" i="11"/>
  <c r="APO8" i="11"/>
  <c r="APM8" i="11"/>
  <c r="APK8" i="11"/>
  <c r="APJ8" i="11"/>
  <c r="AQQ7" i="11"/>
  <c r="AQP7" i="11"/>
  <c r="AQO7" i="11"/>
  <c r="AQN7" i="11"/>
  <c r="AQM7" i="11"/>
  <c r="AQL7" i="11"/>
  <c r="AQK7" i="11"/>
  <c r="AQJ7" i="11"/>
  <c r="AQH7" i="11"/>
  <c r="AQG7" i="11"/>
  <c r="AQF7" i="11"/>
  <c r="AQE7" i="11"/>
  <c r="APV7" i="11"/>
  <c r="APU7" i="11"/>
  <c r="APT7" i="11"/>
  <c r="APS7" i="11"/>
  <c r="APR7" i="11"/>
  <c r="APQ7" i="11"/>
  <c r="APP7" i="11"/>
  <c r="APO7" i="11"/>
  <c r="APM7" i="11"/>
  <c r="APK7" i="11"/>
  <c r="APJ7" i="11"/>
  <c r="AQQ6" i="11"/>
  <c r="AQP6" i="11"/>
  <c r="AQO6" i="11"/>
  <c r="AQN6" i="11"/>
  <c r="AQM6" i="11"/>
  <c r="AQL6" i="11"/>
  <c r="AQK6" i="11"/>
  <c r="AQJ6" i="11"/>
  <c r="AQH6" i="11"/>
  <c r="AQG6" i="11"/>
  <c r="AQF6" i="11"/>
  <c r="AQE6" i="11"/>
  <c r="APV6" i="11"/>
  <c r="APU6" i="11"/>
  <c r="APT6" i="11"/>
  <c r="APS6" i="11"/>
  <c r="APR6" i="11"/>
  <c r="APQ6" i="11"/>
  <c r="APP6" i="11"/>
  <c r="APO6" i="11"/>
  <c r="APM6" i="11"/>
  <c r="APK6" i="11"/>
  <c r="APJ6" i="11"/>
  <c r="AQQ5" i="11"/>
  <c r="AQP5" i="11"/>
  <c r="AQO5" i="11"/>
  <c r="AQN5" i="11"/>
  <c r="AQM5" i="11"/>
  <c r="AQL5" i="11"/>
  <c r="AQK5" i="11"/>
  <c r="AQJ5" i="11"/>
  <c r="AQH5" i="11"/>
  <c r="AQG5" i="11"/>
  <c r="AQF5" i="11"/>
  <c r="AQE5" i="11"/>
  <c r="APV5" i="11"/>
  <c r="APT5" i="11"/>
  <c r="APS5" i="11"/>
  <c r="APR5" i="11"/>
  <c r="APQ5" i="11"/>
  <c r="APP5" i="11"/>
  <c r="APO5" i="11"/>
  <c r="APM5" i="11"/>
  <c r="APK5" i="11"/>
  <c r="APJ5" i="11"/>
  <c r="AQQ4" i="11"/>
  <c r="AQP4" i="11"/>
  <c r="AQO4" i="11"/>
  <c r="AQN4" i="11"/>
  <c r="AQM4" i="11"/>
  <c r="AQL4" i="11"/>
  <c r="AQK4" i="11"/>
  <c r="AQJ4" i="11"/>
  <c r="AQH4" i="11"/>
  <c r="AQG4" i="11"/>
  <c r="AQF4" i="11"/>
  <c r="AQE4" i="11"/>
  <c r="APV4" i="11"/>
  <c r="APU4" i="11"/>
  <c r="APT4" i="11"/>
  <c r="APS4" i="11"/>
  <c r="APR4" i="11"/>
  <c r="APQ4" i="11"/>
  <c r="APP4" i="11"/>
  <c r="APO4" i="11"/>
  <c r="APK4" i="11"/>
  <c r="APJ4" i="11"/>
  <c r="AQQ3" i="11"/>
  <c r="AQP3" i="11"/>
  <c r="AQO3" i="11"/>
  <c r="AQN3" i="11"/>
  <c r="AQM3" i="11"/>
  <c r="AQL3" i="11"/>
  <c r="AQK3" i="11"/>
  <c r="AQJ3" i="11"/>
  <c r="AQG3" i="11"/>
  <c r="AQF3" i="11"/>
  <c r="AQE3" i="11"/>
  <c r="APV3" i="11"/>
  <c r="APU3" i="11"/>
  <c r="APT3" i="11"/>
  <c r="APS3" i="11"/>
  <c r="APR3" i="11"/>
  <c r="APQ3" i="11"/>
  <c r="APP3" i="11"/>
  <c r="APO3" i="11"/>
  <c r="APK3" i="11"/>
  <c r="APJ3" i="11"/>
  <c r="AOH51" i="11"/>
  <c r="AOG51" i="11"/>
  <c r="AOF51" i="11"/>
  <c r="AOE51" i="11"/>
  <c r="AOD51" i="11"/>
  <c r="AOC51" i="11"/>
  <c r="AOB51" i="11"/>
  <c r="AOA51" i="11"/>
  <c r="ANZ51" i="11"/>
  <c r="ANY51" i="11"/>
  <c r="ANX51" i="11"/>
  <c r="ANW51" i="11"/>
  <c r="ANV51" i="11"/>
  <c r="ANM51" i="11"/>
  <c r="ANL51" i="11"/>
  <c r="ANK51" i="11"/>
  <c r="ANJ51" i="11"/>
  <c r="ANI51" i="11"/>
  <c r="ANH51" i="11"/>
  <c r="ANG51" i="11"/>
  <c r="ANF51" i="11"/>
  <c r="ANE51" i="11"/>
  <c r="AND51" i="11"/>
  <c r="ANC51" i="11"/>
  <c r="ANB51" i="11"/>
  <c r="ANA51" i="11"/>
  <c r="AOH50" i="11"/>
  <c r="AOG50" i="11"/>
  <c r="AOF50" i="11"/>
  <c r="AOE50" i="11"/>
  <c r="AOD50" i="11"/>
  <c r="AOC50" i="11"/>
  <c r="AOB50" i="11"/>
  <c r="AOA50" i="11"/>
  <c r="ANZ50" i="11"/>
  <c r="ANY50" i="11"/>
  <c r="ANX50" i="11"/>
  <c r="ANW50" i="11"/>
  <c r="ANV50" i="11"/>
  <c r="ANM50" i="11"/>
  <c r="ANL50" i="11"/>
  <c r="ANK50" i="11"/>
  <c r="ANJ50" i="11"/>
  <c r="ANI50" i="11"/>
  <c r="ANH50" i="11"/>
  <c r="ANG50" i="11"/>
  <c r="ANF50" i="11"/>
  <c r="ANE50" i="11"/>
  <c r="AND50" i="11"/>
  <c r="ANC50" i="11"/>
  <c r="ANB50" i="11"/>
  <c r="ANA50" i="11"/>
  <c r="AOH49" i="11"/>
  <c r="AOG49" i="11"/>
  <c r="AOF49" i="11"/>
  <c r="AOE49" i="11"/>
  <c r="AOD49" i="11"/>
  <c r="AOC49" i="11"/>
  <c r="AOB49" i="11"/>
  <c r="AOA49" i="11"/>
  <c r="ANZ49" i="11"/>
  <c r="ANY49" i="11"/>
  <c r="ANX49" i="11"/>
  <c r="ANW49" i="11"/>
  <c r="ANV49" i="11"/>
  <c r="ANM49" i="11"/>
  <c r="ANL49" i="11"/>
  <c r="ANK49" i="11"/>
  <c r="ANJ49" i="11"/>
  <c r="ANI49" i="11"/>
  <c r="ANH49" i="11"/>
  <c r="ANG49" i="11"/>
  <c r="ANF49" i="11"/>
  <c r="ANE49" i="11"/>
  <c r="AND49" i="11"/>
  <c r="ANC49" i="11"/>
  <c r="ANB49" i="11"/>
  <c r="ANA49" i="11"/>
  <c r="AOH48" i="11"/>
  <c r="AOG48" i="11"/>
  <c r="AOF48" i="11"/>
  <c r="AOE48" i="11"/>
  <c r="AOD48" i="11"/>
  <c r="AOC48" i="11"/>
  <c r="AOB48" i="11"/>
  <c r="AOA48" i="11"/>
  <c r="ANZ48" i="11"/>
  <c r="ANY48" i="11"/>
  <c r="ANX48" i="11"/>
  <c r="ANW48" i="11"/>
  <c r="ANV48" i="11"/>
  <c r="ANM48" i="11"/>
  <c r="ANL48" i="11"/>
  <c r="ANK48" i="11"/>
  <c r="ANJ48" i="11"/>
  <c r="ANI48" i="11"/>
  <c r="ANH48" i="11"/>
  <c r="ANG48" i="11"/>
  <c r="ANF48" i="11"/>
  <c r="ANE48" i="11"/>
  <c r="AND48" i="11"/>
  <c r="ANC48" i="11"/>
  <c r="ANB48" i="11"/>
  <c r="ANA48" i="11"/>
  <c r="AOH47" i="11"/>
  <c r="AOG47" i="11"/>
  <c r="AOF47" i="11"/>
  <c r="AOE47" i="11"/>
  <c r="AOD47" i="11"/>
  <c r="AOC47" i="11"/>
  <c r="AOB47" i="11"/>
  <c r="AOA47" i="11"/>
  <c r="ANZ47" i="11"/>
  <c r="ANY47" i="11"/>
  <c r="ANX47" i="11"/>
  <c r="ANW47" i="11"/>
  <c r="ANV47" i="11"/>
  <c r="ANM47" i="11"/>
  <c r="ANL47" i="11"/>
  <c r="ANK47" i="11"/>
  <c r="ANJ47" i="11"/>
  <c r="ANI47" i="11"/>
  <c r="ANH47" i="11"/>
  <c r="ANG47" i="11"/>
  <c r="ANF47" i="11"/>
  <c r="ANE47" i="11"/>
  <c r="AND47" i="11"/>
  <c r="ANC47" i="11"/>
  <c r="ANB47" i="11"/>
  <c r="ANA47" i="11"/>
  <c r="AOH46" i="11"/>
  <c r="AOG46" i="11"/>
  <c r="AOF46" i="11"/>
  <c r="AOE46" i="11"/>
  <c r="AOD46" i="11"/>
  <c r="AOC46" i="11"/>
  <c r="AOB46" i="11"/>
  <c r="AOA46" i="11"/>
  <c r="ANZ46" i="11"/>
  <c r="ANY46" i="11"/>
  <c r="ANX46" i="11"/>
  <c r="ANW46" i="11"/>
  <c r="ANV46" i="11"/>
  <c r="ANM46" i="11"/>
  <c r="ANL46" i="11"/>
  <c r="ANK46" i="11"/>
  <c r="ANJ46" i="11"/>
  <c r="ANI46" i="11"/>
  <c r="ANH46" i="11"/>
  <c r="ANG46" i="11"/>
  <c r="ANF46" i="11"/>
  <c r="ANE46" i="11"/>
  <c r="AND46" i="11"/>
  <c r="ANC46" i="11"/>
  <c r="ANB46" i="11"/>
  <c r="ANA46" i="11"/>
  <c r="AOH45" i="11"/>
  <c r="AOG45" i="11"/>
  <c r="AOF45" i="11"/>
  <c r="AOE45" i="11"/>
  <c r="AOD45" i="11"/>
  <c r="AOC45" i="11"/>
  <c r="AOB45" i="11"/>
  <c r="AOA45" i="11"/>
  <c r="ANZ45" i="11"/>
  <c r="ANY45" i="11"/>
  <c r="ANX45" i="11"/>
  <c r="ANW45" i="11"/>
  <c r="ANV45" i="11"/>
  <c r="ANM45" i="11"/>
  <c r="ANL45" i="11"/>
  <c r="ANK45" i="11"/>
  <c r="ANJ45" i="11"/>
  <c r="ANI45" i="11"/>
  <c r="ANH45" i="11"/>
  <c r="ANG45" i="11"/>
  <c r="ANF45" i="11"/>
  <c r="ANE45" i="11"/>
  <c r="AND45" i="11"/>
  <c r="ANC45" i="11"/>
  <c r="ANB45" i="11"/>
  <c r="ANA45" i="11"/>
  <c r="AOH44" i="11"/>
  <c r="AOG44" i="11"/>
  <c r="AOF44" i="11"/>
  <c r="AOE44" i="11"/>
  <c r="AOD44" i="11"/>
  <c r="AOC44" i="11"/>
  <c r="AOB44" i="11"/>
  <c r="AOA44" i="11"/>
  <c r="ANZ44" i="11"/>
  <c r="ANY44" i="11"/>
  <c r="ANX44" i="11"/>
  <c r="ANW44" i="11"/>
  <c r="ANV44" i="11"/>
  <c r="ANM44" i="11"/>
  <c r="ANL44" i="11"/>
  <c r="ANK44" i="11"/>
  <c r="ANJ44" i="11"/>
  <c r="ANI44" i="11"/>
  <c r="ANH44" i="11"/>
  <c r="ANG44" i="11"/>
  <c r="ANF44" i="11"/>
  <c r="ANE44" i="11"/>
  <c r="AND44" i="11"/>
  <c r="ANC44" i="11"/>
  <c r="ANB44" i="11"/>
  <c r="ANA44" i="11"/>
  <c r="AOH43" i="11"/>
  <c r="AOG43" i="11"/>
  <c r="AOF43" i="11"/>
  <c r="AOE43" i="11"/>
  <c r="AOD43" i="11"/>
  <c r="AOC43" i="11"/>
  <c r="AOB43" i="11"/>
  <c r="AOA43" i="11"/>
  <c r="ANZ43" i="11"/>
  <c r="ANY43" i="11"/>
  <c r="ANX43" i="11"/>
  <c r="ANW43" i="11"/>
  <c r="ANV43" i="11"/>
  <c r="ANM43" i="11"/>
  <c r="ANL43" i="11"/>
  <c r="ANK43" i="11"/>
  <c r="ANJ43" i="11"/>
  <c r="ANI43" i="11"/>
  <c r="ANH43" i="11"/>
  <c r="ANG43" i="11"/>
  <c r="ANA43" i="11"/>
  <c r="AOH42" i="11"/>
  <c r="AOG42" i="11"/>
  <c r="AOF42" i="11"/>
  <c r="AOE42" i="11"/>
  <c r="AOD42" i="11"/>
  <c r="AOC42" i="11"/>
  <c r="AOB42" i="11"/>
  <c r="AOA42" i="11"/>
  <c r="ANZ42" i="11"/>
  <c r="ANY42" i="11"/>
  <c r="ANW42" i="11"/>
  <c r="ANV42" i="11"/>
  <c r="ANM42" i="11"/>
  <c r="ANL42" i="11"/>
  <c r="ANK42" i="11"/>
  <c r="ANJ42" i="11"/>
  <c r="ANI42" i="11"/>
  <c r="ANH42" i="11"/>
  <c r="ANG42" i="11"/>
  <c r="ANA42" i="11"/>
  <c r="AOH41" i="11"/>
  <c r="AOG41" i="11"/>
  <c r="AOF41" i="11"/>
  <c r="AOE41" i="11"/>
  <c r="AOD41" i="11"/>
  <c r="AOC41" i="11"/>
  <c r="AOB41" i="11"/>
  <c r="AOA41" i="11"/>
  <c r="ANZ41" i="11"/>
  <c r="ANY41" i="11"/>
  <c r="ANW41" i="11"/>
  <c r="ANV41" i="11"/>
  <c r="ANM41" i="11"/>
  <c r="ANL41" i="11"/>
  <c r="ANK41" i="11"/>
  <c r="ANJ41" i="11"/>
  <c r="ANI41" i="11"/>
  <c r="ANH41" i="11"/>
  <c r="ANG41" i="11"/>
  <c r="ANA41" i="11"/>
  <c r="AOH40" i="11"/>
  <c r="AOG40" i="11"/>
  <c r="AOF40" i="11"/>
  <c r="AOE40" i="11"/>
  <c r="AOD40" i="11"/>
  <c r="AOC40" i="11"/>
  <c r="AOB40" i="11"/>
  <c r="AOA40" i="11"/>
  <c r="ANZ40" i="11"/>
  <c r="ANY40" i="11"/>
  <c r="ANW40" i="11"/>
  <c r="ANV40" i="11"/>
  <c r="ANM40" i="11"/>
  <c r="ANL40" i="11"/>
  <c r="ANK40" i="11"/>
  <c r="ANJ40" i="11"/>
  <c r="ANI40" i="11"/>
  <c r="ANH40" i="11"/>
  <c r="ANG40" i="11"/>
  <c r="ANA40" i="11"/>
  <c r="AOH39" i="11"/>
  <c r="AOG39" i="11"/>
  <c r="AOF39" i="11"/>
  <c r="AOE39" i="11"/>
  <c r="AOD39" i="11"/>
  <c r="AOC39" i="11"/>
  <c r="AOB39" i="11"/>
  <c r="AOA39" i="11"/>
  <c r="ANZ39" i="11"/>
  <c r="ANY39" i="11"/>
  <c r="ANW39" i="11"/>
  <c r="ANV39" i="11"/>
  <c r="ANM39" i="11"/>
  <c r="ANL39" i="11"/>
  <c r="ANK39" i="11"/>
  <c r="ANJ39" i="11"/>
  <c r="ANI39" i="11"/>
  <c r="ANH39" i="11"/>
  <c r="ANG39" i="11"/>
  <c r="ANA39" i="11"/>
  <c r="AOH38" i="11"/>
  <c r="AOG38" i="11"/>
  <c r="AOF38" i="11"/>
  <c r="AOE38" i="11"/>
  <c r="AOD38" i="11"/>
  <c r="AOC38" i="11"/>
  <c r="AOB38" i="11"/>
  <c r="AOA38" i="11"/>
  <c r="ANZ38" i="11"/>
  <c r="ANY38" i="11"/>
  <c r="ANW38" i="11"/>
  <c r="ANV38" i="11"/>
  <c r="ANM38" i="11"/>
  <c r="ANL38" i="11"/>
  <c r="ANK38" i="11"/>
  <c r="ANJ38" i="11"/>
  <c r="ANI38" i="11"/>
  <c r="ANH38" i="11"/>
  <c r="ANG38" i="11"/>
  <c r="ANF38" i="11"/>
  <c r="ANE38" i="11"/>
  <c r="AND38" i="11"/>
  <c r="ANC38" i="11"/>
  <c r="ANB38" i="11"/>
  <c r="ANA38" i="11"/>
  <c r="AOH37" i="11"/>
  <c r="AOG37" i="11"/>
  <c r="AOF37" i="11"/>
  <c r="AOE37" i="11"/>
  <c r="AOD37" i="11"/>
  <c r="AOC37" i="11"/>
  <c r="AOB37" i="11"/>
  <c r="AOA37" i="11"/>
  <c r="ANZ37" i="11"/>
  <c r="ANY37" i="11"/>
  <c r="ANX37" i="11"/>
  <c r="ANW37" i="11"/>
  <c r="ANV37" i="11"/>
  <c r="ANM37" i="11"/>
  <c r="ANL37" i="11"/>
  <c r="ANK37" i="11"/>
  <c r="ANJ37" i="11"/>
  <c r="ANI37" i="11"/>
  <c r="ANH37" i="11"/>
  <c r="ANG37" i="11"/>
  <c r="ANF37" i="11"/>
  <c r="ANE37" i="11"/>
  <c r="AND37" i="11"/>
  <c r="ANC37" i="11"/>
  <c r="ANB37" i="11"/>
  <c r="ANA37" i="11"/>
  <c r="AOH36" i="11"/>
  <c r="AOG36" i="11"/>
  <c r="AOF36" i="11"/>
  <c r="AOE36" i="11"/>
  <c r="AOD36" i="11"/>
  <c r="AOC36" i="11"/>
  <c r="AOB36" i="11"/>
  <c r="AOA36" i="11"/>
  <c r="ANZ36" i="11"/>
  <c r="ANY36" i="11"/>
  <c r="ANW36" i="11"/>
  <c r="ANV36" i="11"/>
  <c r="ANM36" i="11"/>
  <c r="ANL36" i="11"/>
  <c r="ANK36" i="11"/>
  <c r="ANJ36" i="11"/>
  <c r="ANI36" i="11"/>
  <c r="ANH36" i="11"/>
  <c r="ANG36" i="11"/>
  <c r="ANF36" i="11"/>
  <c r="ANE36" i="11"/>
  <c r="AND36" i="11"/>
  <c r="ANB36" i="11"/>
  <c r="ANA36" i="11"/>
  <c r="AOH35" i="11"/>
  <c r="AOG35" i="11"/>
  <c r="AOF35" i="11"/>
  <c r="AOE35" i="11"/>
  <c r="AOD35" i="11"/>
  <c r="AOC35" i="11"/>
  <c r="AOB35" i="11"/>
  <c r="AOA35" i="11"/>
  <c r="ANZ35" i="11"/>
  <c r="ANY35" i="11"/>
  <c r="ANW35" i="11"/>
  <c r="ANV35" i="11"/>
  <c r="ANM35" i="11"/>
  <c r="ANL35" i="11"/>
  <c r="ANK35" i="11"/>
  <c r="ANJ35" i="11"/>
  <c r="ANI35" i="11"/>
  <c r="ANH35" i="11"/>
  <c r="ANG35" i="11"/>
  <c r="ANF35" i="11"/>
  <c r="ANE35" i="11"/>
  <c r="AND35" i="11"/>
  <c r="ANB35" i="11"/>
  <c r="ANA35" i="11"/>
  <c r="AOH34" i="11"/>
  <c r="AOG34" i="11"/>
  <c r="AOF34" i="11"/>
  <c r="AOE34" i="11"/>
  <c r="AOD34" i="11"/>
  <c r="AOC34" i="11"/>
  <c r="AOB34" i="11"/>
  <c r="AOA34" i="11"/>
  <c r="ANZ34" i="11"/>
  <c r="ANY34" i="11"/>
  <c r="ANX34" i="11"/>
  <c r="ANW34" i="11"/>
  <c r="ANV34" i="11"/>
  <c r="ANM34" i="11"/>
  <c r="ANL34" i="11"/>
  <c r="ANK34" i="11"/>
  <c r="ANJ34" i="11"/>
  <c r="ANI34" i="11"/>
  <c r="ANH34" i="11"/>
  <c r="ANG34" i="11"/>
  <c r="ANF34" i="11"/>
  <c r="ANE34" i="11"/>
  <c r="AND34" i="11"/>
  <c r="ANC34" i="11"/>
  <c r="ANB34" i="11"/>
  <c r="ANA34" i="11"/>
  <c r="AOH33" i="11"/>
  <c r="AOG33" i="11"/>
  <c r="AOF33" i="11"/>
  <c r="AOE33" i="11"/>
  <c r="AOD33" i="11"/>
  <c r="AOC33" i="11"/>
  <c r="AOB33" i="11"/>
  <c r="AOA33" i="11"/>
  <c r="ANZ33" i="11"/>
  <c r="ANY33" i="11"/>
  <c r="ANX33" i="11"/>
  <c r="ANW33" i="11"/>
  <c r="ANV33" i="11"/>
  <c r="ANM33" i="11"/>
  <c r="ANL33" i="11"/>
  <c r="ANK33" i="11"/>
  <c r="ANJ33" i="11"/>
  <c r="ANI33" i="11"/>
  <c r="ANH33" i="11"/>
  <c r="ANG33" i="11"/>
  <c r="ANF33" i="11"/>
  <c r="ANE33" i="11"/>
  <c r="AND33" i="11"/>
  <c r="ANC33" i="11"/>
  <c r="ANB33" i="11"/>
  <c r="ANA33" i="11"/>
  <c r="AOH32" i="11"/>
  <c r="AOG32" i="11"/>
  <c r="AOF32" i="11"/>
  <c r="AOE32" i="11"/>
  <c r="AOD32" i="11"/>
  <c r="AOC32" i="11"/>
  <c r="AOB32" i="11"/>
  <c r="AOA32" i="11"/>
  <c r="ANZ32" i="11"/>
  <c r="ANY32" i="11"/>
  <c r="ANX32" i="11"/>
  <c r="ANW32" i="11"/>
  <c r="ANV32" i="11"/>
  <c r="ANM32" i="11"/>
  <c r="ANL32" i="11"/>
  <c r="ANK32" i="11"/>
  <c r="ANJ32" i="11"/>
  <c r="ANI32" i="11"/>
  <c r="ANH32" i="11"/>
  <c r="ANG32" i="11"/>
  <c r="ANF32" i="11"/>
  <c r="ANE32" i="11"/>
  <c r="AND32" i="11"/>
  <c r="ANC32" i="11"/>
  <c r="ANB32" i="11"/>
  <c r="ANA32" i="11"/>
  <c r="AOH31" i="11"/>
  <c r="AOG31" i="11"/>
  <c r="AOF31" i="11"/>
  <c r="AOE31" i="11"/>
  <c r="AOD31" i="11"/>
  <c r="AOC31" i="11"/>
  <c r="AOB31" i="11"/>
  <c r="AOA31" i="11"/>
  <c r="ANZ31" i="11"/>
  <c r="ANY31" i="11"/>
  <c r="ANX31" i="11"/>
  <c r="ANW31" i="11"/>
  <c r="ANV31" i="11"/>
  <c r="ANM31" i="11"/>
  <c r="ANL31" i="11"/>
  <c r="ANK31" i="11"/>
  <c r="ANJ31" i="11"/>
  <c r="ANI31" i="11"/>
  <c r="ANH31" i="11"/>
  <c r="ANG31" i="11"/>
  <c r="ANF31" i="11"/>
  <c r="ANE31" i="11"/>
  <c r="AND31" i="11"/>
  <c r="ANC31" i="11"/>
  <c r="ANB31" i="11"/>
  <c r="ANA31" i="11"/>
  <c r="AOH30" i="11"/>
  <c r="AOG30" i="11"/>
  <c r="AOF30" i="11"/>
  <c r="AOE30" i="11"/>
  <c r="AOD30" i="11"/>
  <c r="AOC30" i="11"/>
  <c r="AOB30" i="11"/>
  <c r="AOA30" i="11"/>
  <c r="ANZ30" i="11"/>
  <c r="ANY30" i="11"/>
  <c r="ANX30" i="11"/>
  <c r="ANW30" i="11"/>
  <c r="ANV30" i="11"/>
  <c r="ANM30" i="11"/>
  <c r="ANL30" i="11"/>
  <c r="ANK30" i="11"/>
  <c r="ANJ30" i="11"/>
  <c r="ANI30" i="11"/>
  <c r="ANH30" i="11"/>
  <c r="ANG30" i="11"/>
  <c r="ANF30" i="11"/>
  <c r="ANE30" i="11"/>
  <c r="AND30" i="11"/>
  <c r="ANC30" i="11"/>
  <c r="ANB30" i="11"/>
  <c r="ANA30" i="11"/>
  <c r="AOH29" i="11"/>
  <c r="AOG29" i="11"/>
  <c r="AOF29" i="11"/>
  <c r="AOE29" i="11"/>
  <c r="AOD29" i="11"/>
  <c r="AOC29" i="11"/>
  <c r="AOB29" i="11"/>
  <c r="AOA29" i="11"/>
  <c r="ANZ29" i="11"/>
  <c r="ANY29" i="11"/>
  <c r="ANX29" i="11"/>
  <c r="ANW29" i="11"/>
  <c r="ANV29" i="11"/>
  <c r="ANM29" i="11"/>
  <c r="ANL29" i="11"/>
  <c r="ANK29" i="11"/>
  <c r="ANJ29" i="11"/>
  <c r="ANI29" i="11"/>
  <c r="ANH29" i="11"/>
  <c r="ANG29" i="11"/>
  <c r="ANF29" i="11"/>
  <c r="ANE29" i="11"/>
  <c r="AND29" i="11"/>
  <c r="ANC29" i="11"/>
  <c r="ANB29" i="11"/>
  <c r="ANA29" i="11"/>
  <c r="AOH28" i="11"/>
  <c r="AOG28" i="11"/>
  <c r="AOF28" i="11"/>
  <c r="AOE28" i="11"/>
  <c r="AOD28" i="11"/>
  <c r="AOC28" i="11"/>
  <c r="AOB28" i="11"/>
  <c r="AOA28" i="11"/>
  <c r="ANZ28" i="11"/>
  <c r="ANY28" i="11"/>
  <c r="ANX28" i="11"/>
  <c r="ANW28" i="11"/>
  <c r="ANV28" i="11"/>
  <c r="ANM28" i="11"/>
  <c r="ANL28" i="11"/>
  <c r="ANK28" i="11"/>
  <c r="ANJ28" i="11"/>
  <c r="ANI28" i="11"/>
  <c r="ANH28" i="11"/>
  <c r="ANG28" i="11"/>
  <c r="ANF28" i="11"/>
  <c r="ANE28" i="11"/>
  <c r="AND28" i="11"/>
  <c r="ANC28" i="11"/>
  <c r="ANB28" i="11"/>
  <c r="ANA28" i="11"/>
  <c r="AOH27" i="11"/>
  <c r="AOG27" i="11"/>
  <c r="AOF27" i="11"/>
  <c r="AOE27" i="11"/>
  <c r="AOD27" i="11"/>
  <c r="AOC27" i="11"/>
  <c r="AOB27" i="11"/>
  <c r="AOA27" i="11"/>
  <c r="ANZ27" i="11"/>
  <c r="ANY27" i="11"/>
  <c r="ANX27" i="11"/>
  <c r="ANW27" i="11"/>
  <c r="ANV27" i="11"/>
  <c r="ANM27" i="11"/>
  <c r="ANL27" i="11"/>
  <c r="ANK27" i="11"/>
  <c r="ANJ27" i="11"/>
  <c r="ANI27" i="11"/>
  <c r="ANH27" i="11"/>
  <c r="ANG27" i="11"/>
  <c r="ANF27" i="11"/>
  <c r="ANE27" i="11"/>
  <c r="AND27" i="11"/>
  <c r="ANC27" i="11"/>
  <c r="ANB27" i="11"/>
  <c r="ANA27" i="11"/>
  <c r="AOH26" i="11"/>
  <c r="AOG26" i="11"/>
  <c r="AOF26" i="11"/>
  <c r="AOE26" i="11"/>
  <c r="AOD26" i="11"/>
  <c r="AOC26" i="11"/>
  <c r="AOB26" i="11"/>
  <c r="AOA26" i="11"/>
  <c r="ANZ26" i="11"/>
  <c r="ANY26" i="11"/>
  <c r="ANX26" i="11"/>
  <c r="ANW26" i="11"/>
  <c r="ANV26" i="11"/>
  <c r="ANM26" i="11"/>
  <c r="ANL26" i="11"/>
  <c r="ANK26" i="11"/>
  <c r="ANJ26" i="11"/>
  <c r="ANI26" i="11"/>
  <c r="ANH26" i="11"/>
  <c r="ANG26" i="11"/>
  <c r="ANF26" i="11"/>
  <c r="ANE26" i="11"/>
  <c r="AND26" i="11"/>
  <c r="ANC26" i="11"/>
  <c r="ANB26" i="11"/>
  <c r="ANA26" i="11"/>
  <c r="AOH25" i="11"/>
  <c r="AOG25" i="11"/>
  <c r="AOF25" i="11"/>
  <c r="AOE25" i="11"/>
  <c r="AOD25" i="11"/>
  <c r="AOC25" i="11"/>
  <c r="AOB25" i="11"/>
  <c r="AOA25" i="11"/>
  <c r="ANZ25" i="11"/>
  <c r="ANY25" i="11"/>
  <c r="ANX25" i="11"/>
  <c r="ANW25" i="11"/>
  <c r="ANV25" i="11"/>
  <c r="ANM25" i="11"/>
  <c r="ANL25" i="11"/>
  <c r="ANK25" i="11"/>
  <c r="ANJ25" i="11"/>
  <c r="ANI25" i="11"/>
  <c r="ANH25" i="11"/>
  <c r="ANG25" i="11"/>
  <c r="ANF25" i="11"/>
  <c r="ANE25" i="11"/>
  <c r="AND25" i="11"/>
  <c r="ANC25" i="11"/>
  <c r="ANB25" i="11"/>
  <c r="ANA25" i="11"/>
  <c r="AOH24" i="11"/>
  <c r="AOG24" i="11"/>
  <c r="AOF24" i="11"/>
  <c r="AOE24" i="11"/>
  <c r="AOD24" i="11"/>
  <c r="AOC24" i="11"/>
  <c r="AOB24" i="11"/>
  <c r="AOA24" i="11"/>
  <c r="ANZ24" i="11"/>
  <c r="ANY24" i="11"/>
  <c r="ANX24" i="11"/>
  <c r="ANW24" i="11"/>
  <c r="ANV24" i="11"/>
  <c r="ANM24" i="11"/>
  <c r="ANL24" i="11"/>
  <c r="ANK24" i="11"/>
  <c r="ANJ24" i="11"/>
  <c r="ANI24" i="11"/>
  <c r="ANH24" i="11"/>
  <c r="ANG24" i="11"/>
  <c r="ANF24" i="11"/>
  <c r="ANE24" i="11"/>
  <c r="AND24" i="11"/>
  <c r="ANC24" i="11"/>
  <c r="ANB24" i="11"/>
  <c r="ANA24" i="11"/>
  <c r="AOH23" i="11"/>
  <c r="AOG23" i="11"/>
  <c r="AOF23" i="11"/>
  <c r="AOE23" i="11"/>
  <c r="AOD23" i="11"/>
  <c r="AOC23" i="11"/>
  <c r="AOB23" i="11"/>
  <c r="AOA23" i="11"/>
  <c r="ANZ23" i="11"/>
  <c r="ANY23" i="11"/>
  <c r="ANX23" i="11"/>
  <c r="ANW23" i="11"/>
  <c r="ANV23" i="11"/>
  <c r="ANM23" i="11"/>
  <c r="ANL23" i="11"/>
  <c r="ANK23" i="11"/>
  <c r="ANJ23" i="11"/>
  <c r="ANI23" i="11"/>
  <c r="ANH23" i="11"/>
  <c r="ANG23" i="11"/>
  <c r="ANF23" i="11"/>
  <c r="ANE23" i="11"/>
  <c r="AND23" i="11"/>
  <c r="ANC23" i="11"/>
  <c r="ANB23" i="11"/>
  <c r="ANA23" i="11"/>
  <c r="AOH22" i="11"/>
  <c r="AOG22" i="11"/>
  <c r="AOF22" i="11"/>
  <c r="AOE22" i="11"/>
  <c r="AOD22" i="11"/>
  <c r="AOC22" i="11"/>
  <c r="AOB22" i="11"/>
  <c r="AOA22" i="11"/>
  <c r="ANZ22" i="11"/>
  <c r="ANY22" i="11"/>
  <c r="ANX22" i="11"/>
  <c r="ANW22" i="11"/>
  <c r="ANV22" i="11"/>
  <c r="ANM22" i="11"/>
  <c r="ANL22" i="11"/>
  <c r="ANK22" i="11"/>
  <c r="ANJ22" i="11"/>
  <c r="ANI22" i="11"/>
  <c r="ANH22" i="11"/>
  <c r="ANG22" i="11"/>
  <c r="ANF22" i="11"/>
  <c r="ANE22" i="11"/>
  <c r="AND22" i="11"/>
  <c r="ANC22" i="11"/>
  <c r="ANB22" i="11"/>
  <c r="ANA22" i="11"/>
  <c r="AOH21" i="11"/>
  <c r="AOG21" i="11"/>
  <c r="AOF21" i="11"/>
  <c r="AOE21" i="11"/>
  <c r="AOD21" i="11"/>
  <c r="AOC21" i="11"/>
  <c r="AOB21" i="11"/>
  <c r="AOA21" i="11"/>
  <c r="ANZ21" i="11"/>
  <c r="ANY21" i="11"/>
  <c r="ANX21" i="11"/>
  <c r="ANW21" i="11"/>
  <c r="ANV21" i="11"/>
  <c r="ANM21" i="11"/>
  <c r="ANL21" i="11"/>
  <c r="ANK21" i="11"/>
  <c r="ANJ21" i="11"/>
  <c r="ANI21" i="11"/>
  <c r="ANH21" i="11"/>
  <c r="ANG21" i="11"/>
  <c r="ANF21" i="11"/>
  <c r="ANE21" i="11"/>
  <c r="AND21" i="11"/>
  <c r="ANC21" i="11"/>
  <c r="ANB21" i="11"/>
  <c r="ANA21" i="11"/>
  <c r="AOH20" i="11"/>
  <c r="AOG20" i="11"/>
  <c r="AOF20" i="11"/>
  <c r="AOE20" i="11"/>
  <c r="AOD20" i="11"/>
  <c r="AOC20" i="11"/>
  <c r="AOB20" i="11"/>
  <c r="AOA20" i="11"/>
  <c r="ANZ20" i="11"/>
  <c r="ANY20" i="11"/>
  <c r="ANX20" i="11"/>
  <c r="ANW20" i="11"/>
  <c r="ANV20" i="11"/>
  <c r="ANM20" i="11"/>
  <c r="ANL20" i="11"/>
  <c r="ANK20" i="11"/>
  <c r="ANJ20" i="11"/>
  <c r="ANI20" i="11"/>
  <c r="ANH20" i="11"/>
  <c r="ANG20" i="11"/>
  <c r="ANF20" i="11"/>
  <c r="ANE20" i="11"/>
  <c r="AND20" i="11"/>
  <c r="ANC20" i="11"/>
  <c r="ANB20" i="11"/>
  <c r="ANA20" i="11"/>
  <c r="AOH19" i="11"/>
  <c r="AOG19" i="11"/>
  <c r="AOF19" i="11"/>
  <c r="AOE19" i="11"/>
  <c r="AOD19" i="11"/>
  <c r="AOC19" i="11"/>
  <c r="AOB19" i="11"/>
  <c r="AOA19" i="11"/>
  <c r="ANZ19" i="11"/>
  <c r="ANY19" i="11"/>
  <c r="ANX19" i="11"/>
  <c r="ANW19" i="11"/>
  <c r="ANV19" i="11"/>
  <c r="ANM19" i="11"/>
  <c r="ANL19" i="11"/>
  <c r="ANK19" i="11"/>
  <c r="ANJ19" i="11"/>
  <c r="ANI19" i="11"/>
  <c r="ANH19" i="11"/>
  <c r="ANG19" i="11"/>
  <c r="ANF19" i="11"/>
  <c r="ANE19" i="11"/>
  <c r="AND19" i="11"/>
  <c r="ANC19" i="11"/>
  <c r="ANB19" i="11"/>
  <c r="ANA19" i="11"/>
  <c r="AOH18" i="11"/>
  <c r="AOG18" i="11"/>
  <c r="AOF18" i="11"/>
  <c r="AOE18" i="11"/>
  <c r="AOD18" i="11"/>
  <c r="AOC18" i="11"/>
  <c r="AOB18" i="11"/>
  <c r="AOA18" i="11"/>
  <c r="ANZ18" i="11"/>
  <c r="ANY18" i="11"/>
  <c r="ANX18" i="11"/>
  <c r="ANW18" i="11"/>
  <c r="ANV18" i="11"/>
  <c r="ANM18" i="11"/>
  <c r="ANL18" i="11"/>
  <c r="ANK18" i="11"/>
  <c r="ANJ18" i="11"/>
  <c r="ANI18" i="11"/>
  <c r="ANH18" i="11"/>
  <c r="ANG18" i="11"/>
  <c r="ANF18" i="11"/>
  <c r="ANE18" i="11"/>
  <c r="AND18" i="11"/>
  <c r="ANC18" i="11"/>
  <c r="ANB18" i="11"/>
  <c r="ANA18" i="11"/>
  <c r="AOH17" i="11"/>
  <c r="AOG17" i="11"/>
  <c r="AOF17" i="11"/>
  <c r="AOE17" i="11"/>
  <c r="AOD17" i="11"/>
  <c r="AOC17" i="11"/>
  <c r="AOB17" i="11"/>
  <c r="AOA17" i="11"/>
  <c r="ANZ17" i="11"/>
  <c r="ANY17" i="11"/>
  <c r="ANX17" i="11"/>
  <c r="ANW17" i="11"/>
  <c r="ANV17" i="11"/>
  <c r="ANM17" i="11"/>
  <c r="ANL17" i="11"/>
  <c r="ANK17" i="11"/>
  <c r="ANJ17" i="11"/>
  <c r="ANI17" i="11"/>
  <c r="ANH17" i="11"/>
  <c r="ANG17" i="11"/>
  <c r="ANF17" i="11"/>
  <c r="ANE17" i="11"/>
  <c r="AND17" i="11"/>
  <c r="ANC17" i="11"/>
  <c r="ANB17" i="11"/>
  <c r="ANA17" i="11"/>
  <c r="AOH16" i="11"/>
  <c r="AOG16" i="11"/>
  <c r="AOF16" i="11"/>
  <c r="AOE16" i="11"/>
  <c r="AOD16" i="11"/>
  <c r="AOC16" i="11"/>
  <c r="AOB16" i="11"/>
  <c r="AOA16" i="11"/>
  <c r="ANZ16" i="11"/>
  <c r="ANY16" i="11"/>
  <c r="ANX16" i="11"/>
  <c r="ANV16" i="11"/>
  <c r="ANM16" i="11"/>
  <c r="ANL16" i="11"/>
  <c r="ANK16" i="11"/>
  <c r="ANJ16" i="11"/>
  <c r="ANI16" i="11"/>
  <c r="ANH16" i="11"/>
  <c r="ANG16" i="11"/>
  <c r="ANF16" i="11"/>
  <c r="ANE16" i="11"/>
  <c r="AND16" i="11"/>
  <c r="ANC16" i="11"/>
  <c r="ANA16" i="11"/>
  <c r="AOH15" i="11"/>
  <c r="AOG15" i="11"/>
  <c r="AOF15" i="11"/>
  <c r="AOE15" i="11"/>
  <c r="AOD15" i="11"/>
  <c r="AOC15" i="11"/>
  <c r="AOB15" i="11"/>
  <c r="AOA15" i="11"/>
  <c r="ANZ15" i="11"/>
  <c r="ANY15" i="11"/>
  <c r="ANX15" i="11"/>
  <c r="ANW15" i="11"/>
  <c r="ANV15" i="11"/>
  <c r="ANM15" i="11"/>
  <c r="ANL15" i="11"/>
  <c r="ANK15" i="11"/>
  <c r="ANJ15" i="11"/>
  <c r="ANI15" i="11"/>
  <c r="ANH15" i="11"/>
  <c r="ANG15" i="11"/>
  <c r="ANF15" i="11"/>
  <c r="ANE15" i="11"/>
  <c r="AND15" i="11"/>
  <c r="ANC15" i="11"/>
  <c r="ANB15" i="11"/>
  <c r="ANA15" i="11"/>
  <c r="AOH14" i="11"/>
  <c r="AOG14" i="11"/>
  <c r="AOF14" i="11"/>
  <c r="AOE14" i="11"/>
  <c r="AOD14" i="11"/>
  <c r="AOC14" i="11"/>
  <c r="AOB14" i="11"/>
  <c r="AOA14" i="11"/>
  <c r="ANZ14" i="11"/>
  <c r="ANY14" i="11"/>
  <c r="ANX14" i="11"/>
  <c r="ANW14" i="11"/>
  <c r="ANV14" i="11"/>
  <c r="ANM14" i="11"/>
  <c r="ANL14" i="11"/>
  <c r="ANK14" i="11"/>
  <c r="ANJ14" i="11"/>
  <c r="ANI14" i="11"/>
  <c r="ANH14" i="11"/>
  <c r="ANG14" i="11"/>
  <c r="ANF14" i="11"/>
  <c r="ANE14" i="11"/>
  <c r="AND14" i="11"/>
  <c r="ANC14" i="11"/>
  <c r="ANB14" i="11"/>
  <c r="ANA14" i="11"/>
  <c r="AOH13" i="11"/>
  <c r="AOG13" i="11"/>
  <c r="AOF13" i="11"/>
  <c r="AOE13" i="11"/>
  <c r="AOD13" i="11"/>
  <c r="AOC13" i="11"/>
  <c r="AOB13" i="11"/>
  <c r="AOA13" i="11"/>
  <c r="ANZ13" i="11"/>
  <c r="ANY13" i="11"/>
  <c r="ANX13" i="11"/>
  <c r="ANW13" i="11"/>
  <c r="ANV13" i="11"/>
  <c r="ANM13" i="11"/>
  <c r="ANL13" i="11"/>
  <c r="ANK13" i="11"/>
  <c r="ANJ13" i="11"/>
  <c r="ANI13" i="11"/>
  <c r="ANH13" i="11"/>
  <c r="ANG13" i="11"/>
  <c r="ANF13" i="11"/>
  <c r="ANE13" i="11"/>
  <c r="AND13" i="11"/>
  <c r="ANC13" i="11"/>
  <c r="ANB13" i="11"/>
  <c r="ANA13" i="11"/>
  <c r="AOH12" i="11"/>
  <c r="AOG12" i="11"/>
  <c r="AOF12" i="11"/>
  <c r="AOE12" i="11"/>
  <c r="AOD12" i="11"/>
  <c r="AOC12" i="11"/>
  <c r="AOB12" i="11"/>
  <c r="AOA12" i="11"/>
  <c r="ANZ12" i="11"/>
  <c r="ANY12" i="11"/>
  <c r="ANX12" i="11"/>
  <c r="ANW12" i="11"/>
  <c r="ANV12" i="11"/>
  <c r="ANM12" i="11"/>
  <c r="ANL12" i="11"/>
  <c r="ANK12" i="11"/>
  <c r="ANJ12" i="11"/>
  <c r="ANI12" i="11"/>
  <c r="ANH12" i="11"/>
  <c r="ANG12" i="11"/>
  <c r="ANF12" i="11"/>
  <c r="ANE12" i="11"/>
  <c r="AND12" i="11"/>
  <c r="ANC12" i="11"/>
  <c r="ANB12" i="11"/>
  <c r="ANA12" i="11"/>
  <c r="AOH11" i="11"/>
  <c r="AOG11" i="11"/>
  <c r="AOF11" i="11"/>
  <c r="AOE11" i="11"/>
  <c r="AOD11" i="11"/>
  <c r="AOC11" i="11"/>
  <c r="AOB11" i="11"/>
  <c r="AOA11" i="11"/>
  <c r="ANZ11" i="11"/>
  <c r="ANY11" i="11"/>
  <c r="ANX11" i="11"/>
  <c r="ANW11" i="11"/>
  <c r="ANV11" i="11"/>
  <c r="ANM11" i="11"/>
  <c r="ANL11" i="11"/>
  <c r="ANK11" i="11"/>
  <c r="ANJ11" i="11"/>
  <c r="ANI11" i="11"/>
  <c r="ANH11" i="11"/>
  <c r="ANG11" i="11"/>
  <c r="ANF11" i="11"/>
  <c r="ANE11" i="11"/>
  <c r="AND11" i="11"/>
  <c r="ANC11" i="11"/>
  <c r="ANB11" i="11"/>
  <c r="ANA11" i="11"/>
  <c r="AOH10" i="11"/>
  <c r="AOG10" i="11"/>
  <c r="AOF10" i="11"/>
  <c r="AOE10" i="11"/>
  <c r="AOD10" i="11"/>
  <c r="AOC10" i="11"/>
  <c r="AOB10" i="11"/>
  <c r="AOA10" i="11"/>
  <c r="ANZ10" i="11"/>
  <c r="ANY10" i="11"/>
  <c r="ANX10" i="11"/>
  <c r="ANW10" i="11"/>
  <c r="ANV10" i="11"/>
  <c r="ANM10" i="11"/>
  <c r="ANL10" i="11"/>
  <c r="ANK10" i="11"/>
  <c r="ANJ10" i="11"/>
  <c r="ANI10" i="11"/>
  <c r="ANH10" i="11"/>
  <c r="ANG10" i="11"/>
  <c r="ANF10" i="11"/>
  <c r="ANE10" i="11"/>
  <c r="AND10" i="11"/>
  <c r="ANC10" i="11"/>
  <c r="ANB10" i="11"/>
  <c r="ANA10" i="11"/>
  <c r="AOH9" i="11"/>
  <c r="AOG9" i="11"/>
  <c r="AOF9" i="11"/>
  <c r="AOE9" i="11"/>
  <c r="AOD9" i="11"/>
  <c r="AOC9" i="11"/>
  <c r="AOB9" i="11"/>
  <c r="AOA9" i="11"/>
  <c r="ANZ9" i="11"/>
  <c r="ANY9" i="11"/>
  <c r="ANX9" i="11"/>
  <c r="ANW9" i="11"/>
  <c r="ANV9" i="11"/>
  <c r="ANM9" i="11"/>
  <c r="ANL9" i="11"/>
  <c r="ANK9" i="11"/>
  <c r="ANJ9" i="11"/>
  <c r="ANI9" i="11"/>
  <c r="ANH9" i="11"/>
  <c r="ANG9" i="11"/>
  <c r="ANF9" i="11"/>
  <c r="ANE9" i="11"/>
  <c r="AND9" i="11"/>
  <c r="ANC9" i="11"/>
  <c r="ANB9" i="11"/>
  <c r="ANA9" i="11"/>
  <c r="AOH8" i="11"/>
  <c r="AOG8" i="11"/>
  <c r="AOF8" i="11"/>
  <c r="AOE8" i="11"/>
  <c r="AOD8" i="11"/>
  <c r="AOC8" i="11"/>
  <c r="AOB8" i="11"/>
  <c r="AOA8" i="11"/>
  <c r="ANZ8" i="11"/>
  <c r="ANY8" i="11"/>
  <c r="ANX8" i="11"/>
  <c r="ANW8" i="11"/>
  <c r="ANV8" i="11"/>
  <c r="ANM8" i="11"/>
  <c r="ANL8" i="11"/>
  <c r="ANK8" i="11"/>
  <c r="ANJ8" i="11"/>
  <c r="ANI8" i="11"/>
  <c r="ANH8" i="11"/>
  <c r="ANG8" i="11"/>
  <c r="ANF8" i="11"/>
  <c r="ANE8" i="11"/>
  <c r="AND8" i="11"/>
  <c r="ANC8" i="11"/>
  <c r="ANB8" i="11"/>
  <c r="ANA8" i="11"/>
  <c r="AOH7" i="11"/>
  <c r="AOG7" i="11"/>
  <c r="AOF7" i="11"/>
  <c r="AOE7" i="11"/>
  <c r="AOD7" i="11"/>
  <c r="AOC7" i="11"/>
  <c r="AOB7" i="11"/>
  <c r="AOA7" i="11"/>
  <c r="ANZ7" i="11"/>
  <c r="ANY7" i="11"/>
  <c r="ANX7" i="11"/>
  <c r="ANW7" i="11"/>
  <c r="ANV7" i="11"/>
  <c r="ANM7" i="11"/>
  <c r="ANL7" i="11"/>
  <c r="ANK7" i="11"/>
  <c r="ANJ7" i="11"/>
  <c r="ANI7" i="11"/>
  <c r="ANH7" i="11"/>
  <c r="ANG7" i="11"/>
  <c r="ANF7" i="11"/>
  <c r="ANE7" i="11"/>
  <c r="AND7" i="11"/>
  <c r="ANC7" i="11"/>
  <c r="ANB7" i="11"/>
  <c r="ANA7" i="11"/>
  <c r="AOH6" i="11"/>
  <c r="AOG6" i="11"/>
  <c r="AOF6" i="11"/>
  <c r="AOE6" i="11"/>
  <c r="AOD6" i="11"/>
  <c r="AOC6" i="11"/>
  <c r="AOB6" i="11"/>
  <c r="AOA6" i="11"/>
  <c r="ANZ6" i="11"/>
  <c r="ANY6" i="11"/>
  <c r="ANX6" i="11"/>
  <c r="ANW6" i="11"/>
  <c r="ANV6" i="11"/>
  <c r="ANM6" i="11"/>
  <c r="ANL6" i="11"/>
  <c r="ANK6" i="11"/>
  <c r="ANJ6" i="11"/>
  <c r="ANI6" i="11"/>
  <c r="ANH6" i="11"/>
  <c r="ANG6" i="11"/>
  <c r="ANF6" i="11"/>
  <c r="ANE6" i="11"/>
  <c r="AND6" i="11"/>
  <c r="ANC6" i="11"/>
  <c r="ANB6" i="11"/>
  <c r="ANA6" i="11"/>
  <c r="AOH5" i="11"/>
  <c r="AOG5" i="11"/>
  <c r="AOF5" i="11"/>
  <c r="AOE5" i="11"/>
  <c r="AOD5" i="11"/>
  <c r="AOC5" i="11"/>
  <c r="AOB5" i="11"/>
  <c r="AOA5" i="11"/>
  <c r="ANZ5" i="11"/>
  <c r="ANY5" i="11"/>
  <c r="ANX5" i="11"/>
  <c r="ANW5" i="11"/>
  <c r="ANV5" i="11"/>
  <c r="ANM5" i="11"/>
  <c r="ANK5" i="11"/>
  <c r="ANJ5" i="11"/>
  <c r="ANI5" i="11"/>
  <c r="ANH5" i="11"/>
  <c r="ANG5" i="11"/>
  <c r="ANF5" i="11"/>
  <c r="ANE5" i="11"/>
  <c r="AND5" i="11"/>
  <c r="ANC5" i="11"/>
  <c r="ANB5" i="11"/>
  <c r="ANA5" i="11"/>
  <c r="AOH4" i="11"/>
  <c r="AOG4" i="11"/>
  <c r="AOF4" i="11"/>
  <c r="AOE4" i="11"/>
  <c r="AOD4" i="11"/>
  <c r="AOC4" i="11"/>
  <c r="AOB4" i="11"/>
  <c r="AOA4" i="11"/>
  <c r="ANZ4" i="11"/>
  <c r="ANY4" i="11"/>
  <c r="ANX4" i="11"/>
  <c r="ANW4" i="11"/>
  <c r="ANV4" i="11"/>
  <c r="ANM4" i="11"/>
  <c r="ANL4" i="11"/>
  <c r="ANK4" i="11"/>
  <c r="ANJ4" i="11"/>
  <c r="ANI4" i="11"/>
  <c r="ANH4" i="11"/>
  <c r="ANG4" i="11"/>
  <c r="ANF4" i="11"/>
  <c r="ANE4" i="11"/>
  <c r="AND4" i="11"/>
  <c r="ANC4" i="11"/>
  <c r="ANB4" i="11"/>
  <c r="ANA4" i="11"/>
  <c r="AOH3" i="11"/>
  <c r="AOG3" i="11"/>
  <c r="AOF3" i="11"/>
  <c r="AOE3" i="11"/>
  <c r="AOD3" i="11"/>
  <c r="AOC3" i="11"/>
  <c r="AOB3" i="11"/>
  <c r="AOA3" i="11"/>
  <c r="ANZ3" i="11"/>
  <c r="ANX3" i="11"/>
  <c r="ANV3" i="11"/>
  <c r="ANM3" i="11"/>
  <c r="ANL3" i="11"/>
  <c r="ANK3" i="11"/>
  <c r="ANJ3" i="11"/>
  <c r="ANI3" i="11"/>
  <c r="ANH3" i="11"/>
  <c r="ANG3" i="11"/>
  <c r="ANF3" i="11"/>
  <c r="ANE3" i="11"/>
  <c r="ANC3" i="11"/>
  <c r="ANB3" i="11"/>
  <c r="ANA3" i="11"/>
  <c r="ALE66" i="11"/>
  <c r="ALD66" i="11"/>
  <c r="ALC66" i="11"/>
  <c r="ALB66" i="11"/>
  <c r="ALA66" i="11"/>
  <c r="AKZ66" i="11"/>
  <c r="AKY66" i="11"/>
  <c r="AKX66" i="11"/>
  <c r="AKW66" i="11"/>
  <c r="AKV66" i="11"/>
  <c r="AKU66" i="11"/>
  <c r="AKT66" i="11"/>
  <c r="AKS66" i="11"/>
  <c r="ALE65" i="11"/>
  <c r="ALD65" i="11"/>
  <c r="ALC65" i="11"/>
  <c r="ALB65" i="11"/>
  <c r="ALA65" i="11"/>
  <c r="AKZ65" i="11"/>
  <c r="AKY65" i="11"/>
  <c r="AKX65" i="11"/>
  <c r="AKW65" i="11"/>
  <c r="AKV65" i="11"/>
  <c r="AKU65" i="11"/>
  <c r="AKT65" i="11"/>
  <c r="AKS65" i="11"/>
  <c r="ALE64" i="11"/>
  <c r="ALD64" i="11"/>
  <c r="ALC64" i="11"/>
  <c r="ALB64" i="11"/>
  <c r="ALA64" i="11"/>
  <c r="AKZ64" i="11"/>
  <c r="AKY64" i="11"/>
  <c r="AKX64" i="11"/>
  <c r="AKW64" i="11"/>
  <c r="AKV64" i="11"/>
  <c r="AKU64" i="11"/>
  <c r="AKT64" i="11"/>
  <c r="AKS64" i="11"/>
  <c r="ALE63" i="11"/>
  <c r="ALD63" i="11"/>
  <c r="ALC63" i="11"/>
  <c r="ALB63" i="11"/>
  <c r="ALA63" i="11"/>
  <c r="AKZ63" i="11"/>
  <c r="AKY63" i="11"/>
  <c r="AKX63" i="11"/>
  <c r="AKW63" i="11"/>
  <c r="AKV63" i="11"/>
  <c r="AKU63" i="11"/>
  <c r="AKT63" i="11"/>
  <c r="AKS63" i="11"/>
  <c r="ALE62" i="11"/>
  <c r="ALD62" i="11"/>
  <c r="ALC62" i="11"/>
  <c r="ALB62" i="11"/>
  <c r="ALA62" i="11"/>
  <c r="AKZ62" i="11"/>
  <c r="AKY62" i="11"/>
  <c r="AKX62" i="11"/>
  <c r="AKW62" i="11"/>
  <c r="AKV62" i="11"/>
  <c r="AKU62" i="11"/>
  <c r="AKT62" i="11"/>
  <c r="AKS62" i="11"/>
  <c r="ALE61" i="11"/>
  <c r="ALD61" i="11"/>
  <c r="ALC61" i="11"/>
  <c r="ALB61" i="11"/>
  <c r="ALA61" i="11"/>
  <c r="AKZ61" i="11"/>
  <c r="AKY61" i="11"/>
  <c r="AKX61" i="11"/>
  <c r="AKW61" i="11"/>
  <c r="AKV61" i="11"/>
  <c r="AKU61" i="11"/>
  <c r="AKT61" i="11"/>
  <c r="AKS61" i="11"/>
  <c r="ALE60" i="11"/>
  <c r="ALD60" i="11"/>
  <c r="ALC60" i="11"/>
  <c r="ALB60" i="11"/>
  <c r="ALA60" i="11"/>
  <c r="AKZ60" i="11"/>
  <c r="AKY60" i="11"/>
  <c r="AKX60" i="11"/>
  <c r="AKW60" i="11"/>
  <c r="AKV60" i="11"/>
  <c r="AKU60" i="11"/>
  <c r="AKT60" i="11"/>
  <c r="AKS60" i="11"/>
  <c r="ALE59" i="11"/>
  <c r="ALD59" i="11"/>
  <c r="ALC59" i="11"/>
  <c r="ALB59" i="11"/>
  <c r="ALA59" i="11"/>
  <c r="AKZ59" i="11"/>
  <c r="AKY59" i="11"/>
  <c r="AKX59" i="11"/>
  <c r="AKW59" i="11"/>
  <c r="AKV59" i="11"/>
  <c r="AKU59" i="11"/>
  <c r="AKT59" i="11"/>
  <c r="AKS59" i="11"/>
  <c r="ALE58" i="11"/>
  <c r="ALD58" i="11"/>
  <c r="ALC58" i="11"/>
  <c r="ALB58" i="11"/>
  <c r="ALA58" i="11"/>
  <c r="AKZ58" i="11"/>
  <c r="AKY58" i="11"/>
  <c r="AKX58" i="11"/>
  <c r="AKW58" i="11"/>
  <c r="AKV58" i="11"/>
  <c r="AKU58" i="11"/>
  <c r="AKT58" i="11"/>
  <c r="AKS58" i="11"/>
  <c r="ALE57" i="11"/>
  <c r="ALD57" i="11"/>
  <c r="ALC57" i="11"/>
  <c r="ALB57" i="11"/>
  <c r="ALA57" i="11"/>
  <c r="AKZ57" i="11"/>
  <c r="AKY57" i="11"/>
  <c r="AKX57" i="11"/>
  <c r="AKW57" i="11"/>
  <c r="AKV57" i="11"/>
  <c r="AKU57" i="11"/>
  <c r="AKT57" i="11"/>
  <c r="AKS57" i="11"/>
  <c r="ALZ56" i="11"/>
  <c r="ALY56" i="11"/>
  <c r="ALX56" i="11"/>
  <c r="ALW56" i="11"/>
  <c r="ALV56" i="11"/>
  <c r="ALU56" i="11"/>
  <c r="ALT56" i="11"/>
  <c r="ALS56" i="11"/>
  <c r="ALR56" i="11"/>
  <c r="ALQ56" i="11"/>
  <c r="ALP56" i="11"/>
  <c r="ALO56" i="11"/>
  <c r="ALN56" i="11"/>
  <c r="ALE56" i="11"/>
  <c r="ALD56" i="11"/>
  <c r="ALC56" i="11"/>
  <c r="ALB56" i="11"/>
  <c r="ALA56" i="11"/>
  <c r="AKZ56" i="11"/>
  <c r="AKY56" i="11"/>
  <c r="AKX56" i="11"/>
  <c r="AKW56" i="11"/>
  <c r="AKV56" i="11"/>
  <c r="AKU56" i="11"/>
  <c r="AKT56" i="11"/>
  <c r="AKS56" i="11"/>
  <c r="ALZ55" i="11"/>
  <c r="ALY55" i="11"/>
  <c r="ALX55" i="11"/>
  <c r="ALW55" i="11"/>
  <c r="ALV55" i="11"/>
  <c r="ALU55" i="11"/>
  <c r="ALT55" i="11"/>
  <c r="ALS55" i="11"/>
  <c r="ALR55" i="11"/>
  <c r="ALQ55" i="11"/>
  <c r="ALP55" i="11"/>
  <c r="ALO55" i="11"/>
  <c r="ALN55" i="11"/>
  <c r="ALE55" i="11"/>
  <c r="ALD55" i="11"/>
  <c r="ALC55" i="11"/>
  <c r="ALB55" i="11"/>
  <c r="ALA55" i="11"/>
  <c r="AKZ55" i="11"/>
  <c r="AKY55" i="11"/>
  <c r="AKX55" i="11"/>
  <c r="AKW55" i="11"/>
  <c r="AKV55" i="11"/>
  <c r="AKU55" i="11"/>
  <c r="AKT55" i="11"/>
  <c r="AKS55" i="11"/>
  <c r="ALZ54" i="11"/>
  <c r="ALY54" i="11"/>
  <c r="ALX54" i="11"/>
  <c r="ALW54" i="11"/>
  <c r="ALV54" i="11"/>
  <c r="ALU54" i="11"/>
  <c r="ALT54" i="11"/>
  <c r="ALS54" i="11"/>
  <c r="ALR54" i="11"/>
  <c r="ALQ54" i="11"/>
  <c r="ALP54" i="11"/>
  <c r="ALO54" i="11"/>
  <c r="ALN54" i="11"/>
  <c r="ALE54" i="11"/>
  <c r="ALD54" i="11"/>
  <c r="ALC54" i="11"/>
  <c r="ALB54" i="11"/>
  <c r="ALA54" i="11"/>
  <c r="AKZ54" i="11"/>
  <c r="AKY54" i="11"/>
  <c r="AKX54" i="11"/>
  <c r="AKW54" i="11"/>
  <c r="AKV54" i="11"/>
  <c r="AKU54" i="11"/>
  <c r="AKT54" i="11"/>
  <c r="AKS54" i="11"/>
  <c r="ALZ53" i="11"/>
  <c r="ALY53" i="11"/>
  <c r="ALX53" i="11"/>
  <c r="ALW53" i="11"/>
  <c r="ALV53" i="11"/>
  <c r="ALU53" i="11"/>
  <c r="ALT53" i="11"/>
  <c r="ALS53" i="11"/>
  <c r="ALR53" i="11"/>
  <c r="ALQ53" i="11"/>
  <c r="ALP53" i="11"/>
  <c r="ALO53" i="11"/>
  <c r="ALN53" i="11"/>
  <c r="ALE53" i="11"/>
  <c r="ALD53" i="11"/>
  <c r="ALC53" i="11"/>
  <c r="ALB53" i="11"/>
  <c r="ALA53" i="11"/>
  <c r="AKZ53" i="11"/>
  <c r="AKY53" i="11"/>
  <c r="AKX53" i="11"/>
  <c r="AKW53" i="11"/>
  <c r="AKV53" i="11"/>
  <c r="AKU53" i="11"/>
  <c r="AKT53" i="11"/>
  <c r="AKS53" i="11"/>
  <c r="ALZ52" i="11"/>
  <c r="ALY52" i="11"/>
  <c r="ALX52" i="11"/>
  <c r="ALW52" i="11"/>
  <c r="ALV52" i="11"/>
  <c r="ALU52" i="11"/>
  <c r="ALT52" i="11"/>
  <c r="ALS52" i="11"/>
  <c r="ALR52" i="11"/>
  <c r="ALQ52" i="11"/>
  <c r="ALP52" i="11"/>
  <c r="ALO52" i="11"/>
  <c r="ALN52" i="11"/>
  <c r="ALE52" i="11"/>
  <c r="ALD52" i="11"/>
  <c r="ALC52" i="11"/>
  <c r="ALB52" i="11"/>
  <c r="ALA52" i="11"/>
  <c r="AKZ52" i="11"/>
  <c r="AKY52" i="11"/>
  <c r="AKX52" i="11"/>
  <c r="AKW52" i="11"/>
  <c r="AKV52" i="11"/>
  <c r="AKU52" i="11"/>
  <c r="AKT52" i="11"/>
  <c r="AKS52" i="11"/>
  <c r="ALZ51" i="11"/>
  <c r="ALY51" i="11"/>
  <c r="ALX51" i="11"/>
  <c r="ALW51" i="11"/>
  <c r="ALV51" i="11"/>
  <c r="ALU51" i="11"/>
  <c r="ALT51" i="11"/>
  <c r="ALS51" i="11"/>
  <c r="ALR51" i="11"/>
  <c r="ALQ51" i="11"/>
  <c r="ALP51" i="11"/>
  <c r="ALO51" i="11"/>
  <c r="ALN51" i="11"/>
  <c r="ALE51" i="11"/>
  <c r="ALD51" i="11"/>
  <c r="ALC51" i="11"/>
  <c r="ALB51" i="11"/>
  <c r="ALA51" i="11"/>
  <c r="AKZ51" i="11"/>
  <c r="AKY51" i="11"/>
  <c r="AKX51" i="11"/>
  <c r="AKW51" i="11"/>
  <c r="AKV51" i="11"/>
  <c r="AKU51" i="11"/>
  <c r="AKT51" i="11"/>
  <c r="AKS51" i="11"/>
  <c r="ALZ50" i="11"/>
  <c r="ALY50" i="11"/>
  <c r="ALX50" i="11"/>
  <c r="ALW50" i="11"/>
  <c r="ALV50" i="11"/>
  <c r="ALU50" i="11"/>
  <c r="ALT50" i="11"/>
  <c r="ALS50" i="11"/>
  <c r="ALR50" i="11"/>
  <c r="ALQ50" i="11"/>
  <c r="ALP50" i="11"/>
  <c r="ALO50" i="11"/>
  <c r="ALN50" i="11"/>
  <c r="ALE50" i="11"/>
  <c r="ALD50" i="11"/>
  <c r="ALC50" i="11"/>
  <c r="ALB50" i="11"/>
  <c r="ALA50" i="11"/>
  <c r="AKZ50" i="11"/>
  <c r="AKY50" i="11"/>
  <c r="AKX50" i="11"/>
  <c r="AKW50" i="11"/>
  <c r="AKV50" i="11"/>
  <c r="AKU50" i="11"/>
  <c r="AKT50" i="11"/>
  <c r="AKS50" i="11"/>
  <c r="ALZ49" i="11"/>
  <c r="ALY49" i="11"/>
  <c r="ALX49" i="11"/>
  <c r="ALW49" i="11"/>
  <c r="ALV49" i="11"/>
  <c r="ALU49" i="11"/>
  <c r="ALT49" i="11"/>
  <c r="ALS49" i="11"/>
  <c r="ALR49" i="11"/>
  <c r="ALQ49" i="11"/>
  <c r="ALP49" i="11"/>
  <c r="ALO49" i="11"/>
  <c r="ALN49" i="11"/>
  <c r="ALE49" i="11"/>
  <c r="ALD49" i="11"/>
  <c r="ALC49" i="11"/>
  <c r="ALB49" i="11"/>
  <c r="ALA49" i="11"/>
  <c r="AKZ49" i="11"/>
  <c r="AKY49" i="11"/>
  <c r="AKX49" i="11"/>
  <c r="AKW49" i="11"/>
  <c r="AKV49" i="11"/>
  <c r="AKU49" i="11"/>
  <c r="AKT49" i="11"/>
  <c r="AKS49" i="11"/>
  <c r="ALZ48" i="11"/>
  <c r="ALY48" i="11"/>
  <c r="ALX48" i="11"/>
  <c r="ALW48" i="11"/>
  <c r="ALV48" i="11"/>
  <c r="ALU48" i="11"/>
  <c r="ALT48" i="11"/>
  <c r="ALS48" i="11"/>
  <c r="ALR48" i="11"/>
  <c r="ALQ48" i="11"/>
  <c r="ALP48" i="11"/>
  <c r="ALO48" i="11"/>
  <c r="ALN48" i="11"/>
  <c r="ALE48" i="11"/>
  <c r="ALD48" i="11"/>
  <c r="ALC48" i="11"/>
  <c r="ALB48" i="11"/>
  <c r="ALA48" i="11"/>
  <c r="AKZ48" i="11"/>
  <c r="AKY48" i="11"/>
  <c r="AKX48" i="11"/>
  <c r="AKW48" i="11"/>
  <c r="AKV48" i="11"/>
  <c r="AKU48" i="11"/>
  <c r="AKT48" i="11"/>
  <c r="AKS48" i="11"/>
  <c r="ALZ47" i="11"/>
  <c r="ALY47" i="11"/>
  <c r="ALX47" i="11"/>
  <c r="ALW47" i="11"/>
  <c r="ALV47" i="11"/>
  <c r="ALU47" i="11"/>
  <c r="ALT47" i="11"/>
  <c r="ALS47" i="11"/>
  <c r="ALR47" i="11"/>
  <c r="ALQ47" i="11"/>
  <c r="ALP47" i="11"/>
  <c r="ALO47" i="11"/>
  <c r="ALN47" i="11"/>
  <c r="ALE47" i="11"/>
  <c r="ALD47" i="11"/>
  <c r="ALC47" i="11"/>
  <c r="ALB47" i="11"/>
  <c r="ALA47" i="11"/>
  <c r="AKZ47" i="11"/>
  <c r="AKY47" i="11"/>
  <c r="AKX47" i="11"/>
  <c r="AKW47" i="11"/>
  <c r="AKV47" i="11"/>
  <c r="AKU47" i="11"/>
  <c r="AKT47" i="11"/>
  <c r="AKS47" i="11"/>
  <c r="ALZ46" i="11"/>
  <c r="ALY46" i="11"/>
  <c r="ALX46" i="11"/>
  <c r="ALW46" i="11"/>
  <c r="ALV46" i="11"/>
  <c r="ALU46" i="11"/>
  <c r="ALT46" i="11"/>
  <c r="ALS46" i="11"/>
  <c r="ALR46" i="11"/>
  <c r="ALQ46" i="11"/>
  <c r="ALP46" i="11"/>
  <c r="ALO46" i="11"/>
  <c r="ALN46" i="11"/>
  <c r="ALE46" i="11"/>
  <c r="ALD46" i="11"/>
  <c r="ALC46" i="11"/>
  <c r="ALB46" i="11"/>
  <c r="ALA46" i="11"/>
  <c r="AKZ46" i="11"/>
  <c r="AKY46" i="11"/>
  <c r="AKX46" i="11"/>
  <c r="AKW46" i="11"/>
  <c r="AKV46" i="11"/>
  <c r="AKU46" i="11"/>
  <c r="AKT46" i="11"/>
  <c r="AKS46" i="11"/>
  <c r="ALZ45" i="11"/>
  <c r="ALY45" i="11"/>
  <c r="ALX45" i="11"/>
  <c r="ALW45" i="11"/>
  <c r="ALV45" i="11"/>
  <c r="ALU45" i="11"/>
  <c r="ALT45" i="11"/>
  <c r="ALS45" i="11"/>
  <c r="ALR45" i="11"/>
  <c r="ALQ45" i="11"/>
  <c r="ALP45" i="11"/>
  <c r="ALO45" i="11"/>
  <c r="ALN45" i="11"/>
  <c r="ALE45" i="11"/>
  <c r="ALD45" i="11"/>
  <c r="ALC45" i="11"/>
  <c r="ALB45" i="11"/>
  <c r="ALA45" i="11"/>
  <c r="AKZ45" i="11"/>
  <c r="AKY45" i="11"/>
  <c r="AKX45" i="11"/>
  <c r="AKW45" i="11"/>
  <c r="AKV45" i="11"/>
  <c r="AKU45" i="11"/>
  <c r="AKT45" i="11"/>
  <c r="AKS45" i="11"/>
  <c r="ALZ44" i="11"/>
  <c r="ALY44" i="11"/>
  <c r="ALX44" i="11"/>
  <c r="ALW44" i="11"/>
  <c r="ALV44" i="11"/>
  <c r="ALU44" i="11"/>
  <c r="ALT44" i="11"/>
  <c r="ALS44" i="11"/>
  <c r="ALR44" i="11"/>
  <c r="ALQ44" i="11"/>
  <c r="ALP44" i="11"/>
  <c r="ALO44" i="11"/>
  <c r="ALN44" i="11"/>
  <c r="ALE44" i="11"/>
  <c r="ALD44" i="11"/>
  <c r="ALC44" i="11"/>
  <c r="ALB44" i="11"/>
  <c r="ALA44" i="11"/>
  <c r="AKZ44" i="11"/>
  <c r="AKY44" i="11"/>
  <c r="AKX44" i="11"/>
  <c r="AKW44" i="11"/>
  <c r="AKV44" i="11"/>
  <c r="AKU44" i="11"/>
  <c r="AKT44" i="11"/>
  <c r="AKS44" i="11"/>
  <c r="ALZ43" i="11"/>
  <c r="ALY43" i="11"/>
  <c r="ALX43" i="11"/>
  <c r="ALW43" i="11"/>
  <c r="ALV43" i="11"/>
  <c r="ALU43" i="11"/>
  <c r="ALT43" i="11"/>
  <c r="ALS43" i="11"/>
  <c r="ALR43" i="11"/>
  <c r="ALQ43" i="11"/>
  <c r="ALP43" i="11"/>
  <c r="ALO43" i="11"/>
  <c r="ALN43" i="11"/>
  <c r="ALE43" i="11"/>
  <c r="ALD43" i="11"/>
  <c r="ALC43" i="11"/>
  <c r="ALB43" i="11"/>
  <c r="ALA43" i="11"/>
  <c r="AKZ43" i="11"/>
  <c r="AKY43" i="11"/>
  <c r="AKX43" i="11"/>
  <c r="AKW43" i="11"/>
  <c r="AKV43" i="11"/>
  <c r="AKU43" i="11"/>
  <c r="AKT43" i="11"/>
  <c r="AKS43" i="11"/>
  <c r="ALZ42" i="11"/>
  <c r="ALY42" i="11"/>
  <c r="ALX42" i="11"/>
  <c r="ALW42" i="11"/>
  <c r="ALV42" i="11"/>
  <c r="ALU42" i="11"/>
  <c r="ALT42" i="11"/>
  <c r="ALS42" i="11"/>
  <c r="ALR42" i="11"/>
  <c r="ALQ42" i="11"/>
  <c r="ALO42" i="11"/>
  <c r="ALN42" i="11"/>
  <c r="ALE42" i="11"/>
  <c r="ALD42" i="11"/>
  <c r="ALC42" i="11"/>
  <c r="ALB42" i="11"/>
  <c r="ALA42" i="11"/>
  <c r="AKZ42" i="11"/>
  <c r="AKY42" i="11"/>
  <c r="AKX42" i="11"/>
  <c r="AKW42" i="11"/>
  <c r="AKV42" i="11"/>
  <c r="AKT42" i="11"/>
  <c r="AKS42" i="11"/>
  <c r="ALZ41" i="11"/>
  <c r="ALY41" i="11"/>
  <c r="ALX41" i="11"/>
  <c r="ALW41" i="11"/>
  <c r="ALV41" i="11"/>
  <c r="ALU41" i="11"/>
  <c r="ALT41" i="11"/>
  <c r="ALS41" i="11"/>
  <c r="ALR41" i="11"/>
  <c r="ALQ41" i="11"/>
  <c r="ALO41" i="11"/>
  <c r="ALN41" i="11"/>
  <c r="ALE41" i="11"/>
  <c r="ALD41" i="11"/>
  <c r="ALC41" i="11"/>
  <c r="ALB41" i="11"/>
  <c r="ALA41" i="11"/>
  <c r="AKZ41" i="11"/>
  <c r="AKY41" i="11"/>
  <c r="AKX41" i="11"/>
  <c r="AKW41" i="11"/>
  <c r="AKV41" i="11"/>
  <c r="AKT41" i="11"/>
  <c r="AKS41" i="11"/>
  <c r="ALZ40" i="11"/>
  <c r="ALY40" i="11"/>
  <c r="ALX40" i="11"/>
  <c r="ALW40" i="11"/>
  <c r="ALV40" i="11"/>
  <c r="ALU40" i="11"/>
  <c r="ALT40" i="11"/>
  <c r="ALS40" i="11"/>
  <c r="ALR40" i="11"/>
  <c r="ALQ40" i="11"/>
  <c r="ALO40" i="11"/>
  <c r="ALN40" i="11"/>
  <c r="ALE40" i="11"/>
  <c r="ALD40" i="11"/>
  <c r="ALC40" i="11"/>
  <c r="ALB40" i="11"/>
  <c r="ALA40" i="11"/>
  <c r="AKZ40" i="11"/>
  <c r="AKY40" i="11"/>
  <c r="AKX40" i="11"/>
  <c r="AKW40" i="11"/>
  <c r="AKV40" i="11"/>
  <c r="AKT40" i="11"/>
  <c r="AKS40" i="11"/>
  <c r="ALZ39" i="11"/>
  <c r="ALY39" i="11"/>
  <c r="ALX39" i="11"/>
  <c r="ALW39" i="11"/>
  <c r="ALV39" i="11"/>
  <c r="ALU39" i="11"/>
  <c r="ALT39" i="11"/>
  <c r="ALS39" i="11"/>
  <c r="ALR39" i="11"/>
  <c r="ALQ39" i="11"/>
  <c r="ALO39" i="11"/>
  <c r="ALN39" i="11"/>
  <c r="ALE39" i="11"/>
  <c r="ALD39" i="11"/>
  <c r="ALC39" i="11"/>
  <c r="ALB39" i="11"/>
  <c r="ALA39" i="11"/>
  <c r="AKZ39" i="11"/>
  <c r="AKY39" i="11"/>
  <c r="AKX39" i="11"/>
  <c r="AKW39" i="11"/>
  <c r="AKV39" i="11"/>
  <c r="AKT39" i="11"/>
  <c r="AKS39" i="11"/>
  <c r="ALZ38" i="11"/>
  <c r="ALY38" i="11"/>
  <c r="ALX38" i="11"/>
  <c r="ALW38" i="11"/>
  <c r="ALV38" i="11"/>
  <c r="ALU38" i="11"/>
  <c r="ALT38" i="11"/>
  <c r="ALS38" i="11"/>
  <c r="ALR38" i="11"/>
  <c r="ALQ38" i="11"/>
  <c r="ALO38" i="11"/>
  <c r="ALN38" i="11"/>
  <c r="ALE38" i="11"/>
  <c r="ALD38" i="11"/>
  <c r="ALC38" i="11"/>
  <c r="ALB38" i="11"/>
  <c r="ALA38" i="11"/>
  <c r="AKZ38" i="11"/>
  <c r="AKY38" i="11"/>
  <c r="AKX38" i="11"/>
  <c r="AKW38" i="11"/>
  <c r="AKV38" i="11"/>
  <c r="AKT38" i="11"/>
  <c r="AKS38" i="11"/>
  <c r="ALZ37" i="11"/>
  <c r="ALY37" i="11"/>
  <c r="ALX37" i="11"/>
  <c r="ALW37" i="11"/>
  <c r="ALV37" i="11"/>
  <c r="ALU37" i="11"/>
  <c r="ALT37" i="11"/>
  <c r="ALS37" i="11"/>
  <c r="ALR37" i="11"/>
  <c r="ALQ37" i="11"/>
  <c r="ALP37" i="11"/>
  <c r="ALO37" i="11"/>
  <c r="ALN37" i="11"/>
  <c r="ALE37" i="11"/>
  <c r="ALD37" i="11"/>
  <c r="ALC37" i="11"/>
  <c r="ALB37" i="11"/>
  <c r="ALA37" i="11"/>
  <c r="AKZ37" i="11"/>
  <c r="AKY37" i="11"/>
  <c r="AKX37" i="11"/>
  <c r="AKW37" i="11"/>
  <c r="AKV37" i="11"/>
  <c r="AKT37" i="11"/>
  <c r="AKS37" i="11"/>
  <c r="ALZ36" i="11"/>
  <c r="ALY36" i="11"/>
  <c r="ALX36" i="11"/>
  <c r="ALW36" i="11"/>
  <c r="ALV36" i="11"/>
  <c r="ALU36" i="11"/>
  <c r="ALT36" i="11"/>
  <c r="ALS36" i="11"/>
  <c r="ALR36" i="11"/>
  <c r="ALQ36" i="11"/>
  <c r="ALO36" i="11"/>
  <c r="ALN36" i="11"/>
  <c r="ALE36" i="11"/>
  <c r="ALD36" i="11"/>
  <c r="ALC36" i="11"/>
  <c r="ALB36" i="11"/>
  <c r="ALA36" i="11"/>
  <c r="AKZ36" i="11"/>
  <c r="AKY36" i="11"/>
  <c r="AKX36" i="11"/>
  <c r="AKW36" i="11"/>
  <c r="AKV36" i="11"/>
  <c r="AKT36" i="11"/>
  <c r="AKS36" i="11"/>
  <c r="ALZ35" i="11"/>
  <c r="ALY35" i="11"/>
  <c r="ALX35" i="11"/>
  <c r="ALW35" i="11"/>
  <c r="ALV35" i="11"/>
  <c r="ALU35" i="11"/>
  <c r="ALT35" i="11"/>
  <c r="ALS35" i="11"/>
  <c r="ALR35" i="11"/>
  <c r="ALQ35" i="11"/>
  <c r="ALO35" i="11"/>
  <c r="ALN35" i="11"/>
  <c r="ALE35" i="11"/>
  <c r="ALD35" i="11"/>
  <c r="ALC35" i="11"/>
  <c r="ALB35" i="11"/>
  <c r="ALA35" i="11"/>
  <c r="AKZ35" i="11"/>
  <c r="AKY35" i="11"/>
  <c r="AKX35" i="11"/>
  <c r="AKW35" i="11"/>
  <c r="AKV35" i="11"/>
  <c r="AKT35" i="11"/>
  <c r="AKS35" i="11"/>
  <c r="ALZ34" i="11"/>
  <c r="ALY34" i="11"/>
  <c r="ALX34" i="11"/>
  <c r="ALW34" i="11"/>
  <c r="ALV34" i="11"/>
  <c r="ALU34" i="11"/>
  <c r="ALT34" i="11"/>
  <c r="ALS34" i="11"/>
  <c r="ALR34" i="11"/>
  <c r="ALQ34" i="11"/>
  <c r="ALO34" i="11"/>
  <c r="ALN34" i="11"/>
  <c r="ALE34" i="11"/>
  <c r="ALD34" i="11"/>
  <c r="ALC34" i="11"/>
  <c r="ALB34" i="11"/>
  <c r="ALA34" i="11"/>
  <c r="AKZ34" i="11"/>
  <c r="AKY34" i="11"/>
  <c r="AKX34" i="11"/>
  <c r="AKW34" i="11"/>
  <c r="AKV34" i="11"/>
  <c r="AKT34" i="11"/>
  <c r="AKS34" i="11"/>
  <c r="ALZ33" i="11"/>
  <c r="ALY33" i="11"/>
  <c r="ALX33" i="11"/>
  <c r="ALW33" i="11"/>
  <c r="ALV33" i="11"/>
  <c r="ALU33" i="11"/>
  <c r="ALT33" i="11"/>
  <c r="ALS33" i="11"/>
  <c r="ALR33" i="11"/>
  <c r="ALQ33" i="11"/>
  <c r="ALP33" i="11"/>
  <c r="ALO33" i="11"/>
  <c r="ALN33" i="11"/>
  <c r="ALE33" i="11"/>
  <c r="ALD33" i="11"/>
  <c r="ALC33" i="11"/>
  <c r="ALB33" i="11"/>
  <c r="ALA33" i="11"/>
  <c r="AKZ33" i="11"/>
  <c r="AKY33" i="11"/>
  <c r="AKX33" i="11"/>
  <c r="AKW33" i="11"/>
  <c r="AKV33" i="11"/>
  <c r="AKT33" i="11"/>
  <c r="AKS33" i="11"/>
  <c r="ALZ32" i="11"/>
  <c r="ALY32" i="11"/>
  <c r="ALX32" i="11"/>
  <c r="ALW32" i="11"/>
  <c r="ALV32" i="11"/>
  <c r="ALU32" i="11"/>
  <c r="ALT32" i="11"/>
  <c r="ALS32" i="11"/>
  <c r="ALR32" i="11"/>
  <c r="ALQ32" i="11"/>
  <c r="ALP32" i="11"/>
  <c r="ALO32" i="11"/>
  <c r="ALN32" i="11"/>
  <c r="ALE32" i="11"/>
  <c r="ALD32" i="11"/>
  <c r="ALC32" i="11"/>
  <c r="ALB32" i="11"/>
  <c r="ALA32" i="11"/>
  <c r="AKZ32" i="11"/>
  <c r="AKY32" i="11"/>
  <c r="AKX32" i="11"/>
  <c r="AKW32" i="11"/>
  <c r="AKV32" i="11"/>
  <c r="AKT32" i="11"/>
  <c r="AKS32" i="11"/>
  <c r="ALZ31" i="11"/>
  <c r="ALY31" i="11"/>
  <c r="ALX31" i="11"/>
  <c r="ALW31" i="11"/>
  <c r="ALV31" i="11"/>
  <c r="ALU31" i="11"/>
  <c r="ALT31" i="11"/>
  <c r="ALS31" i="11"/>
  <c r="ALR31" i="11"/>
  <c r="ALQ31" i="11"/>
  <c r="ALP31" i="11"/>
  <c r="ALO31" i="11"/>
  <c r="ALN31" i="11"/>
  <c r="ALE31" i="11"/>
  <c r="ALD31" i="11"/>
  <c r="ALC31" i="11"/>
  <c r="ALB31" i="11"/>
  <c r="ALA31" i="11"/>
  <c r="AKZ31" i="11"/>
  <c r="AKY31" i="11"/>
  <c r="AKX31" i="11"/>
  <c r="AKW31" i="11"/>
  <c r="AKV31" i="11"/>
  <c r="AKT31" i="11"/>
  <c r="AKS31" i="11"/>
  <c r="ALZ30" i="11"/>
  <c r="ALY30" i="11"/>
  <c r="ALX30" i="11"/>
  <c r="ALW30" i="11"/>
  <c r="ALV30" i="11"/>
  <c r="ALU30" i="11"/>
  <c r="ALT30" i="11"/>
  <c r="ALS30" i="11"/>
  <c r="ALR30" i="11"/>
  <c r="ALQ30" i="11"/>
  <c r="ALP30" i="11"/>
  <c r="ALO30" i="11"/>
  <c r="ALN30" i="11"/>
  <c r="ALE30" i="11"/>
  <c r="ALD30" i="11"/>
  <c r="ALC30" i="11"/>
  <c r="ALB30" i="11"/>
  <c r="ALA30" i="11"/>
  <c r="AKZ30" i="11"/>
  <c r="AKY30" i="11"/>
  <c r="AKX30" i="11"/>
  <c r="AKW30" i="11"/>
  <c r="AKV30" i="11"/>
  <c r="AKT30" i="11"/>
  <c r="AKS30" i="11"/>
  <c r="ALZ29" i="11"/>
  <c r="ALY29" i="11"/>
  <c r="ALX29" i="11"/>
  <c r="ALW29" i="11"/>
  <c r="ALV29" i="11"/>
  <c r="ALU29" i="11"/>
  <c r="ALT29" i="11"/>
  <c r="ALS29" i="11"/>
  <c r="ALR29" i="11"/>
  <c r="ALQ29" i="11"/>
  <c r="ALP29" i="11"/>
  <c r="ALO29" i="11"/>
  <c r="ALN29" i="11"/>
  <c r="ALE29" i="11"/>
  <c r="ALD29" i="11"/>
  <c r="ALC29" i="11"/>
  <c r="ALB29" i="11"/>
  <c r="ALA29" i="11"/>
  <c r="AKZ29" i="11"/>
  <c r="AKY29" i="11"/>
  <c r="AKX29" i="11"/>
  <c r="AKW29" i="11"/>
  <c r="AKV29" i="11"/>
  <c r="AKT29" i="11"/>
  <c r="AKS29" i="11"/>
  <c r="ALZ28" i="11"/>
  <c r="ALY28" i="11"/>
  <c r="ALX28" i="11"/>
  <c r="ALW28" i="11"/>
  <c r="ALV28" i="11"/>
  <c r="ALU28" i="11"/>
  <c r="ALT28" i="11"/>
  <c r="ALS28" i="11"/>
  <c r="ALR28" i="11"/>
  <c r="ALQ28" i="11"/>
  <c r="ALP28" i="11"/>
  <c r="ALO28" i="11"/>
  <c r="ALN28" i="11"/>
  <c r="ALE28" i="11"/>
  <c r="ALD28" i="11"/>
  <c r="ALC28" i="11"/>
  <c r="ALB28" i="11"/>
  <c r="ALA28" i="11"/>
  <c r="AKZ28" i="11"/>
  <c r="AKY28" i="11"/>
  <c r="AKX28" i="11"/>
  <c r="AKW28" i="11"/>
  <c r="AKV28" i="11"/>
  <c r="AKT28" i="11"/>
  <c r="AKS28" i="11"/>
  <c r="ALZ27" i="11"/>
  <c r="ALY27" i="11"/>
  <c r="ALX27" i="11"/>
  <c r="ALW27" i="11"/>
  <c r="ALV27" i="11"/>
  <c r="ALU27" i="11"/>
  <c r="ALT27" i="11"/>
  <c r="ALS27" i="11"/>
  <c r="ALR27" i="11"/>
  <c r="ALQ27" i="11"/>
  <c r="ALP27" i="11"/>
  <c r="ALO27" i="11"/>
  <c r="ALN27" i="11"/>
  <c r="ALE27" i="11"/>
  <c r="ALD27" i="11"/>
  <c r="ALC27" i="11"/>
  <c r="ALB27" i="11"/>
  <c r="ALA27" i="11"/>
  <c r="AKZ27" i="11"/>
  <c r="AKY27" i="11"/>
  <c r="AKX27" i="11"/>
  <c r="AKW27" i="11"/>
  <c r="AKV27" i="11"/>
  <c r="AKT27" i="11"/>
  <c r="AKS27" i="11"/>
  <c r="ALZ26" i="11"/>
  <c r="ALY26" i="11"/>
  <c r="ALX26" i="11"/>
  <c r="ALW26" i="11"/>
  <c r="ALV26" i="11"/>
  <c r="ALU26" i="11"/>
  <c r="ALT26" i="11"/>
  <c r="ALS26" i="11"/>
  <c r="ALR26" i="11"/>
  <c r="ALQ26" i="11"/>
  <c r="ALP26" i="11"/>
  <c r="ALO26" i="11"/>
  <c r="ALN26" i="11"/>
  <c r="ALE26" i="11"/>
  <c r="ALD26" i="11"/>
  <c r="ALC26" i="11"/>
  <c r="ALB26" i="11"/>
  <c r="ALA26" i="11"/>
  <c r="AKZ26" i="11"/>
  <c r="AKY26" i="11"/>
  <c r="AKX26" i="11"/>
  <c r="AKW26" i="11"/>
  <c r="AKV26" i="11"/>
  <c r="AKT26" i="11"/>
  <c r="AKS26" i="11"/>
  <c r="ALZ25" i="11"/>
  <c r="ALY25" i="11"/>
  <c r="ALX25" i="11"/>
  <c r="ALW25" i="11"/>
  <c r="ALV25" i="11"/>
  <c r="ALU25" i="11"/>
  <c r="ALT25" i="11"/>
  <c r="ALS25" i="11"/>
  <c r="ALR25" i="11"/>
  <c r="ALQ25" i="11"/>
  <c r="ALP25" i="11"/>
  <c r="ALO25" i="11"/>
  <c r="ALN25" i="11"/>
  <c r="ALE25" i="11"/>
  <c r="ALD25" i="11"/>
  <c r="ALC25" i="11"/>
  <c r="ALB25" i="11"/>
  <c r="ALA25" i="11"/>
  <c r="AKZ25" i="11"/>
  <c r="AKY25" i="11"/>
  <c r="AKX25" i="11"/>
  <c r="AKW25" i="11"/>
  <c r="AKV25" i="11"/>
  <c r="AKT25" i="11"/>
  <c r="AKS25" i="11"/>
  <c r="ALZ24" i="11"/>
  <c r="ALY24" i="11"/>
  <c r="ALX24" i="11"/>
  <c r="ALW24" i="11"/>
  <c r="ALV24" i="11"/>
  <c r="ALU24" i="11"/>
  <c r="ALT24" i="11"/>
  <c r="ALS24" i="11"/>
  <c r="ALR24" i="11"/>
  <c r="ALQ24" i="11"/>
  <c r="ALP24" i="11"/>
  <c r="ALO24" i="11"/>
  <c r="ALN24" i="11"/>
  <c r="ALE24" i="11"/>
  <c r="ALD24" i="11"/>
  <c r="ALC24" i="11"/>
  <c r="ALB24" i="11"/>
  <c r="ALA24" i="11"/>
  <c r="AKZ24" i="11"/>
  <c r="AKY24" i="11"/>
  <c r="AKX24" i="11"/>
  <c r="AKW24" i="11"/>
  <c r="AKV24" i="11"/>
  <c r="AKT24" i="11"/>
  <c r="AKS24" i="11"/>
  <c r="ALZ23" i="11"/>
  <c r="ALY23" i="11"/>
  <c r="ALX23" i="11"/>
  <c r="ALW23" i="11"/>
  <c r="ALV23" i="11"/>
  <c r="ALU23" i="11"/>
  <c r="ALT23" i="11"/>
  <c r="ALS23" i="11"/>
  <c r="ALR23" i="11"/>
  <c r="ALQ23" i="11"/>
  <c r="ALP23" i="11"/>
  <c r="ALO23" i="11"/>
  <c r="ALN23" i="11"/>
  <c r="ALE23" i="11"/>
  <c r="ALD23" i="11"/>
  <c r="ALC23" i="11"/>
  <c r="ALB23" i="11"/>
  <c r="ALA23" i="11"/>
  <c r="AKZ23" i="11"/>
  <c r="AKY23" i="11"/>
  <c r="AKX23" i="11"/>
  <c r="AKW23" i="11"/>
  <c r="AKV23" i="11"/>
  <c r="AKT23" i="11"/>
  <c r="AKS23" i="11"/>
  <c r="ALZ22" i="11"/>
  <c r="ALY22" i="11"/>
  <c r="ALX22" i="11"/>
  <c r="ALW22" i="11"/>
  <c r="ALV22" i="11"/>
  <c r="ALU22" i="11"/>
  <c r="ALT22" i="11"/>
  <c r="ALS22" i="11"/>
  <c r="ALR22" i="11"/>
  <c r="ALQ22" i="11"/>
  <c r="ALP22" i="11"/>
  <c r="ALO22" i="11"/>
  <c r="ALN22" i="11"/>
  <c r="ALE22" i="11"/>
  <c r="ALD22" i="11"/>
  <c r="ALC22" i="11"/>
  <c r="ALB22" i="11"/>
  <c r="ALA22" i="11"/>
  <c r="AKZ22" i="11"/>
  <c r="AKY22" i="11"/>
  <c r="AKX22" i="11"/>
  <c r="AKW22" i="11"/>
  <c r="AKV22" i="11"/>
  <c r="AKT22" i="11"/>
  <c r="AKS22" i="11"/>
  <c r="ALZ21" i="11"/>
  <c r="ALY21" i="11"/>
  <c r="ALX21" i="11"/>
  <c r="ALW21" i="11"/>
  <c r="ALV21" i="11"/>
  <c r="ALU21" i="11"/>
  <c r="ALT21" i="11"/>
  <c r="ALS21" i="11"/>
  <c r="ALR21" i="11"/>
  <c r="ALQ21" i="11"/>
  <c r="ALP21" i="11"/>
  <c r="ALO21" i="11"/>
  <c r="ALN21" i="11"/>
  <c r="ALE21" i="11"/>
  <c r="ALD21" i="11"/>
  <c r="ALC21" i="11"/>
  <c r="ALB21" i="11"/>
  <c r="ALA21" i="11"/>
  <c r="AKZ21" i="11"/>
  <c r="AKY21" i="11"/>
  <c r="AKX21" i="11"/>
  <c r="AKW21" i="11"/>
  <c r="AKV21" i="11"/>
  <c r="AKT21" i="11"/>
  <c r="AKS21" i="11"/>
  <c r="ALZ20" i="11"/>
  <c r="ALY20" i="11"/>
  <c r="ALX20" i="11"/>
  <c r="ALW20" i="11"/>
  <c r="ALV20" i="11"/>
  <c r="ALU20" i="11"/>
  <c r="ALT20" i="11"/>
  <c r="ALS20" i="11"/>
  <c r="ALR20" i="11"/>
  <c r="ALQ20" i="11"/>
  <c r="ALP20" i="11"/>
  <c r="ALO20" i="11"/>
  <c r="ALN20" i="11"/>
  <c r="ALE20" i="11"/>
  <c r="ALD20" i="11"/>
  <c r="ALC20" i="11"/>
  <c r="ALB20" i="11"/>
  <c r="ALA20" i="11"/>
  <c r="AKZ20" i="11"/>
  <c r="AKY20" i="11"/>
  <c r="AKX20" i="11"/>
  <c r="AKW20" i="11"/>
  <c r="AKV20" i="11"/>
  <c r="AKT20" i="11"/>
  <c r="AKS20" i="11"/>
  <c r="ALZ19" i="11"/>
  <c r="ALY19" i="11"/>
  <c r="ALX19" i="11"/>
  <c r="ALW19" i="11"/>
  <c r="ALV19" i="11"/>
  <c r="ALU19" i="11"/>
  <c r="ALT19" i="11"/>
  <c r="ALS19" i="11"/>
  <c r="ALR19" i="11"/>
  <c r="ALQ19" i="11"/>
  <c r="ALP19" i="11"/>
  <c r="ALO19" i="11"/>
  <c r="ALN19" i="11"/>
  <c r="ALE19" i="11"/>
  <c r="ALD19" i="11"/>
  <c r="ALC19" i="11"/>
  <c r="ALB19" i="11"/>
  <c r="ALA19" i="11"/>
  <c r="AKZ19" i="11"/>
  <c r="AKY19" i="11"/>
  <c r="AKX19" i="11"/>
  <c r="AKW19" i="11"/>
  <c r="AKV19" i="11"/>
  <c r="AKT19" i="11"/>
  <c r="AKS19" i="11"/>
  <c r="ALZ18" i="11"/>
  <c r="ALY18" i="11"/>
  <c r="ALX18" i="11"/>
  <c r="ALW18" i="11"/>
  <c r="ALV18" i="11"/>
  <c r="ALU18" i="11"/>
  <c r="ALT18" i="11"/>
  <c r="ALS18" i="11"/>
  <c r="ALR18" i="11"/>
  <c r="ALQ18" i="11"/>
  <c r="ALP18" i="11"/>
  <c r="ALO18" i="11"/>
  <c r="ALN18" i="11"/>
  <c r="ALE18" i="11"/>
  <c r="ALD18" i="11"/>
  <c r="ALC18" i="11"/>
  <c r="ALB18" i="11"/>
  <c r="ALA18" i="11"/>
  <c r="AKZ18" i="11"/>
  <c r="AKY18" i="11"/>
  <c r="AKX18" i="11"/>
  <c r="AKW18" i="11"/>
  <c r="AKV18" i="11"/>
  <c r="AKT18" i="11"/>
  <c r="AKS18" i="11"/>
  <c r="ALZ17" i="11"/>
  <c r="ALY17" i="11"/>
  <c r="ALX17" i="11"/>
  <c r="ALW17" i="11"/>
  <c r="ALV17" i="11"/>
  <c r="ALU17" i="11"/>
  <c r="ALT17" i="11"/>
  <c r="ALS17" i="11"/>
  <c r="ALR17" i="11"/>
  <c r="ALQ17" i="11"/>
  <c r="ALP17" i="11"/>
  <c r="ALO17" i="11"/>
  <c r="ALN17" i="11"/>
  <c r="ALE17" i="11"/>
  <c r="ALD17" i="11"/>
  <c r="ALC17" i="11"/>
  <c r="ALB17" i="11"/>
  <c r="ALA17" i="11"/>
  <c r="AKZ17" i="11"/>
  <c r="AKY17" i="11"/>
  <c r="AKX17" i="11"/>
  <c r="AKW17" i="11"/>
  <c r="AKV17" i="11"/>
  <c r="AKS17" i="11"/>
  <c r="ALZ16" i="11"/>
  <c r="ALY16" i="11"/>
  <c r="ALX16" i="11"/>
  <c r="ALW16" i="11"/>
  <c r="ALV16" i="11"/>
  <c r="ALU16" i="11"/>
  <c r="ALT16" i="11"/>
  <c r="ALS16" i="11"/>
  <c r="ALR16" i="11"/>
  <c r="ALQ16" i="11"/>
  <c r="ALP16" i="11"/>
  <c r="ALN16" i="11"/>
  <c r="ALE16" i="11"/>
  <c r="ALD16" i="11"/>
  <c r="ALC16" i="11"/>
  <c r="ALB16" i="11"/>
  <c r="ALA16" i="11"/>
  <c r="AKZ16" i="11"/>
  <c r="AKY16" i="11"/>
  <c r="AKX16" i="11"/>
  <c r="AKW16" i="11"/>
  <c r="AKV16" i="11"/>
  <c r="AKS16" i="11"/>
  <c r="ALZ15" i="11"/>
  <c r="ALY15" i="11"/>
  <c r="ALX15" i="11"/>
  <c r="ALW15" i="11"/>
  <c r="ALV15" i="11"/>
  <c r="ALU15" i="11"/>
  <c r="ALT15" i="11"/>
  <c r="ALS15" i="11"/>
  <c r="ALR15" i="11"/>
  <c r="ALQ15" i="11"/>
  <c r="ALP15" i="11"/>
  <c r="ALO15" i="11"/>
  <c r="ALN15" i="11"/>
  <c r="ALE15" i="11"/>
  <c r="ALD15" i="11"/>
  <c r="ALC15" i="11"/>
  <c r="ALB15" i="11"/>
  <c r="ALA15" i="11"/>
  <c r="AKZ15" i="11"/>
  <c r="AKY15" i="11"/>
  <c r="AKX15" i="11"/>
  <c r="AKW15" i="11"/>
  <c r="AKV15" i="11"/>
  <c r="AKT15" i="11"/>
  <c r="AKS15" i="11"/>
  <c r="ALZ14" i="11"/>
  <c r="ALY14" i="11"/>
  <c r="ALX14" i="11"/>
  <c r="ALW14" i="11"/>
  <c r="ALV14" i="11"/>
  <c r="ALU14" i="11"/>
  <c r="ALT14" i="11"/>
  <c r="ALS14" i="11"/>
  <c r="ALR14" i="11"/>
  <c r="ALQ14" i="11"/>
  <c r="ALP14" i="11"/>
  <c r="ALO14" i="11"/>
  <c r="ALN14" i="11"/>
  <c r="ALE14" i="11"/>
  <c r="ALD14" i="11"/>
  <c r="ALC14" i="11"/>
  <c r="ALB14" i="11"/>
  <c r="ALA14" i="11"/>
  <c r="AKZ14" i="11"/>
  <c r="AKY14" i="11"/>
  <c r="AKX14" i="11"/>
  <c r="AKW14" i="11"/>
  <c r="AKV14" i="11"/>
  <c r="AKT14" i="11"/>
  <c r="AKS14" i="11"/>
  <c r="ALZ13" i="11"/>
  <c r="ALY13" i="11"/>
  <c r="ALX13" i="11"/>
  <c r="ALW13" i="11"/>
  <c r="ALV13" i="11"/>
  <c r="ALU13" i="11"/>
  <c r="ALT13" i="11"/>
  <c r="ALS13" i="11"/>
  <c r="ALR13" i="11"/>
  <c r="ALQ13" i="11"/>
  <c r="ALP13" i="11"/>
  <c r="ALO13" i="11"/>
  <c r="ALN13" i="11"/>
  <c r="ALE13" i="11"/>
  <c r="ALD13" i="11"/>
  <c r="ALC13" i="11"/>
  <c r="ALB13" i="11"/>
  <c r="ALA13" i="11"/>
  <c r="AKZ13" i="11"/>
  <c r="AKY13" i="11"/>
  <c r="AKX13" i="11"/>
  <c r="AKW13" i="11"/>
  <c r="AKV13" i="11"/>
  <c r="AKT13" i="11"/>
  <c r="AKS13" i="11"/>
  <c r="ALZ12" i="11"/>
  <c r="ALY12" i="11"/>
  <c r="ALX12" i="11"/>
  <c r="ALW12" i="11"/>
  <c r="ALV12" i="11"/>
  <c r="ALU12" i="11"/>
  <c r="ALT12" i="11"/>
  <c r="ALS12" i="11"/>
  <c r="ALR12" i="11"/>
  <c r="ALQ12" i="11"/>
  <c r="ALP12" i="11"/>
  <c r="ALO12" i="11"/>
  <c r="ALN12" i="11"/>
  <c r="ALE12" i="11"/>
  <c r="ALD12" i="11"/>
  <c r="ALC12" i="11"/>
  <c r="ALB12" i="11"/>
  <c r="ALA12" i="11"/>
  <c r="AKZ12" i="11"/>
  <c r="AKY12" i="11"/>
  <c r="AKX12" i="11"/>
  <c r="AKW12" i="11"/>
  <c r="AKV12" i="11"/>
  <c r="AKT12" i="11"/>
  <c r="AKS12" i="11"/>
  <c r="ALZ11" i="11"/>
  <c r="ALY11" i="11"/>
  <c r="ALX11" i="11"/>
  <c r="ALW11" i="11"/>
  <c r="ALV11" i="11"/>
  <c r="ALU11" i="11"/>
  <c r="ALT11" i="11"/>
  <c r="ALS11" i="11"/>
  <c r="ALR11" i="11"/>
  <c r="ALQ11" i="11"/>
  <c r="ALP11" i="11"/>
  <c r="ALO11" i="11"/>
  <c r="ALN11" i="11"/>
  <c r="ALE11" i="11"/>
  <c r="ALD11" i="11"/>
  <c r="ALC11" i="11"/>
  <c r="ALB11" i="11"/>
  <c r="ALA11" i="11"/>
  <c r="AKZ11" i="11"/>
  <c r="AKY11" i="11"/>
  <c r="AKX11" i="11"/>
  <c r="AKW11" i="11"/>
  <c r="AKV11" i="11"/>
  <c r="AKT11" i="11"/>
  <c r="AKS11" i="11"/>
  <c r="ALZ10" i="11"/>
  <c r="ALY10" i="11"/>
  <c r="ALX10" i="11"/>
  <c r="ALW10" i="11"/>
  <c r="ALV10" i="11"/>
  <c r="ALU10" i="11"/>
  <c r="ALT10" i="11"/>
  <c r="ALS10" i="11"/>
  <c r="ALR10" i="11"/>
  <c r="ALQ10" i="11"/>
  <c r="ALP10" i="11"/>
  <c r="ALO10" i="11"/>
  <c r="ALN10" i="11"/>
  <c r="ALE10" i="11"/>
  <c r="ALD10" i="11"/>
  <c r="ALC10" i="11"/>
  <c r="ALB10" i="11"/>
  <c r="ALA10" i="11"/>
  <c r="AKZ10" i="11"/>
  <c r="AKY10" i="11"/>
  <c r="AKX10" i="11"/>
  <c r="AKW10" i="11"/>
  <c r="AKV10" i="11"/>
  <c r="AKT10" i="11"/>
  <c r="AKS10" i="11"/>
  <c r="ALZ9" i="11"/>
  <c r="ALY9" i="11"/>
  <c r="ALX9" i="11"/>
  <c r="ALW9" i="11"/>
  <c r="ALV9" i="11"/>
  <c r="ALU9" i="11"/>
  <c r="ALT9" i="11"/>
  <c r="ALS9" i="11"/>
  <c r="ALR9" i="11"/>
  <c r="ALQ9" i="11"/>
  <c r="ALP9" i="11"/>
  <c r="ALO9" i="11"/>
  <c r="ALN9" i="11"/>
  <c r="ALE9" i="11"/>
  <c r="ALD9" i="11"/>
  <c r="ALC9" i="11"/>
  <c r="ALB9" i="11"/>
  <c r="ALA9" i="11"/>
  <c r="AKZ9" i="11"/>
  <c r="AKY9" i="11"/>
  <c r="AKX9" i="11"/>
  <c r="AKW9" i="11"/>
  <c r="AKV9" i="11"/>
  <c r="AKT9" i="11"/>
  <c r="AKS9" i="11"/>
  <c r="ALZ8" i="11"/>
  <c r="ALY8" i="11"/>
  <c r="ALX8" i="11"/>
  <c r="ALW8" i="11"/>
  <c r="ALV8" i="11"/>
  <c r="ALU8" i="11"/>
  <c r="ALT8" i="11"/>
  <c r="ALS8" i="11"/>
  <c r="ALR8" i="11"/>
  <c r="ALQ8" i="11"/>
  <c r="ALP8" i="11"/>
  <c r="ALO8" i="11"/>
  <c r="ALN8" i="11"/>
  <c r="ALE8" i="11"/>
  <c r="ALD8" i="11"/>
  <c r="ALC8" i="11"/>
  <c r="ALB8" i="11"/>
  <c r="ALA8" i="11"/>
  <c r="AKZ8" i="11"/>
  <c r="AKY8" i="11"/>
  <c r="AKX8" i="11"/>
  <c r="AKW8" i="11"/>
  <c r="AKV8" i="11"/>
  <c r="AKT8" i="11"/>
  <c r="AKS8" i="11"/>
  <c r="ALZ7" i="11"/>
  <c r="ALY7" i="11"/>
  <c r="ALX7" i="11"/>
  <c r="ALW7" i="11"/>
  <c r="ALV7" i="11"/>
  <c r="ALU7" i="11"/>
  <c r="ALT7" i="11"/>
  <c r="ALS7" i="11"/>
  <c r="ALR7" i="11"/>
  <c r="ALQ7" i="11"/>
  <c r="ALP7" i="11"/>
  <c r="ALO7" i="11"/>
  <c r="ALN7" i="11"/>
  <c r="ALE7" i="11"/>
  <c r="ALD7" i="11"/>
  <c r="ALC7" i="11"/>
  <c r="ALB7" i="11"/>
  <c r="ALA7" i="11"/>
  <c r="AKZ7" i="11"/>
  <c r="AKY7" i="11"/>
  <c r="AKX7" i="11"/>
  <c r="AKW7" i="11"/>
  <c r="AKV7" i="11"/>
  <c r="AKT7" i="11"/>
  <c r="AKS7" i="11"/>
  <c r="ALZ6" i="11"/>
  <c r="ALY6" i="11"/>
  <c r="ALX6" i="11"/>
  <c r="ALW6" i="11"/>
  <c r="ALV6" i="11"/>
  <c r="ALU6" i="11"/>
  <c r="ALT6" i="11"/>
  <c r="ALS6" i="11"/>
  <c r="ALR6" i="11"/>
  <c r="ALQ6" i="11"/>
  <c r="ALP6" i="11"/>
  <c r="ALO6" i="11"/>
  <c r="ALN6" i="11"/>
  <c r="ALE6" i="11"/>
  <c r="ALD6" i="11"/>
  <c r="ALC6" i="11"/>
  <c r="ALB6" i="11"/>
  <c r="ALA6" i="11"/>
  <c r="AKZ6" i="11"/>
  <c r="AKY6" i="11"/>
  <c r="AKX6" i="11"/>
  <c r="AKW6" i="11"/>
  <c r="AKV6" i="11"/>
  <c r="AKT6" i="11"/>
  <c r="AKS6" i="11"/>
  <c r="ALZ5" i="11"/>
  <c r="ALY5" i="11"/>
  <c r="ALX5" i="11"/>
  <c r="ALW5" i="11"/>
  <c r="ALV5" i="11"/>
  <c r="ALU5" i="11"/>
  <c r="ALT5" i="11"/>
  <c r="ALS5" i="11"/>
  <c r="ALR5" i="11"/>
  <c r="ALQ5" i="11"/>
  <c r="ALP5" i="11"/>
  <c r="ALO5" i="11"/>
  <c r="ALN5" i="11"/>
  <c r="ALE5" i="11"/>
  <c r="ALC5" i="11"/>
  <c r="ALB5" i="11"/>
  <c r="ALA5" i="11"/>
  <c r="AKZ5" i="11"/>
  <c r="AKY5" i="11"/>
  <c r="AKX5" i="11"/>
  <c r="AKW5" i="11"/>
  <c r="AKV5" i="11"/>
  <c r="AKT5" i="11"/>
  <c r="AKS5" i="11"/>
  <c r="ALZ4" i="11"/>
  <c r="ALY4" i="11"/>
  <c r="ALX4" i="11"/>
  <c r="ALW4" i="11"/>
  <c r="ALV4" i="11"/>
  <c r="ALU4" i="11"/>
  <c r="ALT4" i="11"/>
  <c r="ALS4" i="11"/>
  <c r="ALR4" i="11"/>
  <c r="ALQ4" i="11"/>
  <c r="ALP4" i="11"/>
  <c r="ALO4" i="11"/>
  <c r="ALN4" i="11"/>
  <c r="ALE4" i="11"/>
  <c r="ALD4" i="11"/>
  <c r="ALC4" i="11"/>
  <c r="ALB4" i="11"/>
  <c r="ALA4" i="11"/>
  <c r="AKZ4" i="11"/>
  <c r="AKY4" i="11"/>
  <c r="AKX4" i="11"/>
  <c r="AKW4" i="11"/>
  <c r="AKV4" i="11"/>
  <c r="AKT4" i="11"/>
  <c r="AKS4" i="11"/>
  <c r="ALZ3" i="11"/>
  <c r="ALY3" i="11"/>
  <c r="ALX3" i="11"/>
  <c r="ALW3" i="11"/>
  <c r="ALV3" i="11"/>
  <c r="ALU3" i="11"/>
  <c r="ALS3" i="11"/>
  <c r="ALR3" i="11"/>
  <c r="ALP3" i="11"/>
  <c r="ALO3" i="11"/>
  <c r="ALN3" i="11"/>
  <c r="ALE3" i="11"/>
  <c r="ALD3" i="11"/>
  <c r="ALC3" i="11"/>
  <c r="ALB3" i="11"/>
  <c r="ALA3" i="11"/>
  <c r="AKZ3" i="11"/>
  <c r="AKX3" i="11"/>
  <c r="AKW3" i="11"/>
  <c r="AKT3" i="11"/>
  <c r="AKS3" i="11"/>
  <c r="BU3" i="11"/>
  <c r="BV3" i="11"/>
  <c r="BW3" i="11"/>
  <c r="BX3" i="11"/>
  <c r="BY3" i="11"/>
  <c r="BZ3" i="11"/>
  <c r="CA3" i="11"/>
  <c r="CB3" i="11"/>
  <c r="CC3" i="11"/>
  <c r="CD3" i="11"/>
  <c r="CE3" i="11"/>
  <c r="CF3" i="11"/>
  <c r="CG3" i="11"/>
  <c r="CP3" i="11"/>
  <c r="CQ3" i="11"/>
  <c r="CR3" i="11"/>
  <c r="CS3" i="11"/>
  <c r="CT3" i="11"/>
  <c r="CU3" i="11"/>
  <c r="CV3" i="11"/>
  <c r="CW3" i="11"/>
  <c r="CX3" i="11"/>
  <c r="CY3" i="11"/>
  <c r="CZ3" i="11"/>
  <c r="DA3" i="11"/>
  <c r="DB3" i="11"/>
  <c r="BU4" i="11"/>
  <c r="BV4" i="11"/>
  <c r="BW4" i="11"/>
  <c r="BX4" i="11"/>
  <c r="BY4" i="11"/>
  <c r="BZ4" i="11"/>
  <c r="CA4" i="11"/>
  <c r="CB4" i="11"/>
  <c r="CC4" i="11"/>
  <c r="CD4" i="11"/>
  <c r="CE4" i="11"/>
  <c r="CF4" i="11"/>
  <c r="CG4" i="11"/>
  <c r="CP4" i="11"/>
  <c r="CQ4" i="11"/>
  <c r="CR4" i="11"/>
  <c r="CS4" i="11"/>
  <c r="CT4" i="11"/>
  <c r="CU4" i="11"/>
  <c r="CV4" i="11"/>
  <c r="CW4" i="11"/>
  <c r="CX4" i="11"/>
  <c r="CY4" i="11"/>
  <c r="CZ4" i="11"/>
  <c r="DA4" i="11"/>
  <c r="DB4" i="11"/>
  <c r="BU5" i="11"/>
  <c r="BV5" i="11"/>
  <c r="BW5" i="11"/>
  <c r="BX5" i="11"/>
  <c r="BY5" i="11"/>
  <c r="BZ5" i="11"/>
  <c r="CA5" i="11"/>
  <c r="CB5" i="11"/>
  <c r="CC5" i="11"/>
  <c r="CD5" i="11"/>
  <c r="CE5" i="11"/>
  <c r="CG5" i="11"/>
  <c r="CP5" i="11"/>
  <c r="CQ5" i="11"/>
  <c r="CR5" i="11"/>
  <c r="CS5" i="11"/>
  <c r="CT5" i="11"/>
  <c r="CU5" i="11"/>
  <c r="CV5" i="11"/>
  <c r="CW5" i="11"/>
  <c r="CX5" i="11"/>
  <c r="CY5" i="11"/>
  <c r="CZ5" i="11"/>
  <c r="DA5" i="11"/>
  <c r="DB5" i="11"/>
  <c r="BU6" i="11"/>
  <c r="BV6" i="11"/>
  <c r="BW6" i="11"/>
  <c r="BX6" i="11"/>
  <c r="BY6" i="11"/>
  <c r="BZ6" i="11"/>
  <c r="CA6" i="11"/>
  <c r="CB6" i="11"/>
  <c r="CC6" i="11"/>
  <c r="CD6" i="11"/>
  <c r="CE6" i="11"/>
  <c r="CF6" i="11"/>
  <c r="CG6" i="11"/>
  <c r="CP6" i="11"/>
  <c r="CQ6" i="11"/>
  <c r="CR6" i="11"/>
  <c r="CS6" i="11"/>
  <c r="CT6" i="11"/>
  <c r="CU6" i="11"/>
  <c r="CV6" i="11"/>
  <c r="CW6" i="11"/>
  <c r="CX6" i="11"/>
  <c r="CY6" i="11"/>
  <c r="CZ6" i="11"/>
  <c r="DA6" i="11"/>
  <c r="DB6" i="11"/>
  <c r="BU7" i="11"/>
  <c r="BV7" i="11"/>
  <c r="BW7" i="11"/>
  <c r="BX7" i="11"/>
  <c r="BY7" i="11"/>
  <c r="BZ7" i="11"/>
  <c r="CA7" i="11"/>
  <c r="CB7" i="11"/>
  <c r="CC7" i="11"/>
  <c r="CD7" i="11"/>
  <c r="CE7" i="11"/>
  <c r="CF7" i="11"/>
  <c r="CG7" i="11"/>
  <c r="CP7" i="11"/>
  <c r="CQ7" i="11"/>
  <c r="CR7" i="11"/>
  <c r="CS7" i="11"/>
  <c r="CT7" i="11"/>
  <c r="CU7" i="11"/>
  <c r="CV7" i="11"/>
  <c r="CW7" i="11"/>
  <c r="CX7" i="11"/>
  <c r="CY7" i="11"/>
  <c r="CZ7" i="11"/>
  <c r="DA7" i="11"/>
  <c r="DB7" i="11"/>
  <c r="BU8" i="11"/>
  <c r="BV8" i="11"/>
  <c r="BW8" i="11"/>
  <c r="BX8" i="11"/>
  <c r="BY8" i="11"/>
  <c r="BZ8" i="11"/>
  <c r="CA8" i="11"/>
  <c r="CB8" i="11"/>
  <c r="CC8" i="11"/>
  <c r="CD8" i="11"/>
  <c r="CE8" i="11"/>
  <c r="CF8" i="11"/>
  <c r="CG8" i="11"/>
  <c r="CP8" i="11"/>
  <c r="CQ8" i="11"/>
  <c r="CR8" i="11"/>
  <c r="CS8" i="11"/>
  <c r="CT8" i="11"/>
  <c r="CU8" i="11"/>
  <c r="CV8" i="11"/>
  <c r="CW8" i="11"/>
  <c r="CX8" i="11"/>
  <c r="CY8" i="11"/>
  <c r="CZ8" i="11"/>
  <c r="DA8" i="11"/>
  <c r="DB8" i="11"/>
  <c r="BU9" i="11"/>
  <c r="BV9" i="11"/>
  <c r="BW9" i="11"/>
  <c r="BX9" i="11"/>
  <c r="BY9" i="11"/>
  <c r="BZ9" i="11"/>
  <c r="CA9" i="11"/>
  <c r="CB9" i="11"/>
  <c r="CC9" i="11"/>
  <c r="CD9" i="11"/>
  <c r="CE9" i="11"/>
  <c r="CF9" i="11"/>
  <c r="CG9" i="11"/>
  <c r="CP9" i="11"/>
  <c r="CQ9" i="11"/>
  <c r="CR9" i="11"/>
  <c r="CS9" i="11"/>
  <c r="CT9" i="11"/>
  <c r="CU9" i="11"/>
  <c r="CV9" i="11"/>
  <c r="CW9" i="11"/>
  <c r="CX9" i="11"/>
  <c r="CY9" i="11"/>
  <c r="CZ9" i="11"/>
  <c r="DA9" i="11"/>
  <c r="DB9" i="11"/>
  <c r="BU10" i="11"/>
  <c r="BV10" i="11"/>
  <c r="BW10" i="11"/>
  <c r="BX10" i="11"/>
  <c r="BY10" i="11"/>
  <c r="BZ10" i="11"/>
  <c r="CA10" i="11"/>
  <c r="CB10" i="11"/>
  <c r="CC10" i="11"/>
  <c r="CD10" i="11"/>
  <c r="CE10" i="11"/>
  <c r="CF10" i="11"/>
  <c r="CG10" i="11"/>
  <c r="CP10" i="11"/>
  <c r="CQ10" i="11"/>
  <c r="CR10" i="11"/>
  <c r="CS10" i="11"/>
  <c r="CT10" i="11"/>
  <c r="CU10" i="11"/>
  <c r="CV10" i="11"/>
  <c r="CW10" i="11"/>
  <c r="CX10" i="11"/>
  <c r="CY10" i="11"/>
  <c r="CZ10" i="11"/>
  <c r="DA10" i="11"/>
  <c r="DB10" i="11"/>
  <c r="BU11" i="11"/>
  <c r="BV11" i="11"/>
  <c r="BW11" i="11"/>
  <c r="BX11" i="11"/>
  <c r="BY11" i="11"/>
  <c r="BZ11" i="11"/>
  <c r="CA11" i="11"/>
  <c r="CB11" i="11"/>
  <c r="CC11" i="11"/>
  <c r="CD11" i="11"/>
  <c r="CE11" i="11"/>
  <c r="CF11" i="11"/>
  <c r="CG11" i="11"/>
  <c r="CP11" i="11"/>
  <c r="CQ11" i="11"/>
  <c r="CR11" i="11"/>
  <c r="CS11" i="11"/>
  <c r="CT11" i="11"/>
  <c r="CU11" i="11"/>
  <c r="CV11" i="11"/>
  <c r="CW11" i="11"/>
  <c r="CX11" i="11"/>
  <c r="CY11" i="11"/>
  <c r="CZ11" i="11"/>
  <c r="DA11" i="11"/>
  <c r="DB11" i="11"/>
  <c r="BU12" i="11"/>
  <c r="BV12" i="11"/>
  <c r="BW12" i="11"/>
  <c r="BX12" i="11"/>
  <c r="BY12" i="11"/>
  <c r="BZ12" i="11"/>
  <c r="CA12" i="11"/>
  <c r="CB12" i="11"/>
  <c r="CC12" i="11"/>
  <c r="CD12" i="11"/>
  <c r="CE12" i="11"/>
  <c r="CF12" i="11"/>
  <c r="CG12" i="11"/>
  <c r="CP12" i="11"/>
  <c r="CQ12" i="11"/>
  <c r="CR12" i="11"/>
  <c r="CS12" i="11"/>
  <c r="CT12" i="11"/>
  <c r="CU12" i="11"/>
  <c r="CV12" i="11"/>
  <c r="CW12" i="11"/>
  <c r="CX12" i="11"/>
  <c r="CY12" i="11"/>
  <c r="CZ12" i="11"/>
  <c r="DA12" i="11"/>
  <c r="DB12" i="11"/>
  <c r="BU13" i="11"/>
  <c r="BV13" i="11"/>
  <c r="BW13" i="11"/>
  <c r="BX13" i="11"/>
  <c r="BY13" i="11"/>
  <c r="BZ13" i="11"/>
  <c r="CA13" i="11"/>
  <c r="CB13" i="11"/>
  <c r="CC13" i="11"/>
  <c r="CD13" i="11"/>
  <c r="CE13" i="11"/>
  <c r="CF13" i="11"/>
  <c r="CG13" i="11"/>
  <c r="CP13" i="11"/>
  <c r="CQ13" i="11"/>
  <c r="CR13" i="11"/>
  <c r="CS13" i="11"/>
  <c r="CT13" i="11"/>
  <c r="CU13" i="11"/>
  <c r="CV13" i="11"/>
  <c r="CW13" i="11"/>
  <c r="CX13" i="11"/>
  <c r="CY13" i="11"/>
  <c r="CZ13" i="11"/>
  <c r="DA13" i="11"/>
  <c r="DB13" i="11"/>
  <c r="BU14" i="11"/>
  <c r="BV14" i="11"/>
  <c r="BW14" i="11"/>
  <c r="BX14" i="11"/>
  <c r="BY14" i="11"/>
  <c r="BZ14" i="11"/>
  <c r="CA14" i="11"/>
  <c r="CB14" i="11"/>
  <c r="CC14" i="11"/>
  <c r="CD14" i="11"/>
  <c r="CE14" i="11"/>
  <c r="CF14" i="11"/>
  <c r="CG14" i="11"/>
  <c r="CP14" i="11"/>
  <c r="CQ14" i="11"/>
  <c r="CR14" i="11"/>
  <c r="CS14" i="11"/>
  <c r="CT14" i="11"/>
  <c r="CU14" i="11"/>
  <c r="CV14" i="11"/>
  <c r="CW14" i="11"/>
  <c r="CX14" i="11"/>
  <c r="CY14" i="11"/>
  <c r="CZ14" i="11"/>
  <c r="DA14" i="11"/>
  <c r="DB14" i="11"/>
  <c r="BU15" i="11"/>
  <c r="BV15" i="11"/>
  <c r="BW15" i="11"/>
  <c r="BX15" i="11"/>
  <c r="BY15" i="11"/>
  <c r="BZ15" i="11"/>
  <c r="CA15" i="11"/>
  <c r="CB15" i="11"/>
  <c r="CC15" i="11"/>
  <c r="CD15" i="11"/>
  <c r="CE15" i="11"/>
  <c r="CF15" i="11"/>
  <c r="CG15" i="11"/>
  <c r="CP15" i="11"/>
  <c r="CQ15" i="11"/>
  <c r="CR15" i="11"/>
  <c r="CS15" i="11"/>
  <c r="CT15" i="11"/>
  <c r="CU15" i="11"/>
  <c r="CV15" i="11"/>
  <c r="CW15" i="11"/>
  <c r="CX15" i="11"/>
  <c r="CY15" i="11"/>
  <c r="CZ15" i="11"/>
  <c r="DA15" i="11"/>
  <c r="DB15" i="11"/>
  <c r="BU16" i="11"/>
  <c r="BW16" i="11"/>
  <c r="BX16" i="11"/>
  <c r="BY16" i="11"/>
  <c r="BZ16" i="11"/>
  <c r="CA16" i="11"/>
  <c r="CB16" i="11"/>
  <c r="CC16" i="11"/>
  <c r="CD16" i="11"/>
  <c r="CE16" i="11"/>
  <c r="CF16" i="11"/>
  <c r="CG16" i="11"/>
  <c r="CP16" i="11"/>
  <c r="CR16" i="11"/>
  <c r="CS16" i="11"/>
  <c r="CT16" i="11"/>
  <c r="CU16" i="11"/>
  <c r="CV16" i="11"/>
  <c r="CW16" i="11"/>
  <c r="CX16" i="11"/>
  <c r="CY16" i="11"/>
  <c r="CZ16" i="11"/>
  <c r="DA16" i="11"/>
  <c r="DB16" i="11"/>
  <c r="BU17" i="11"/>
  <c r="BV17" i="11"/>
  <c r="BW17" i="11"/>
  <c r="BX17" i="11"/>
  <c r="BY17" i="11"/>
  <c r="BZ17" i="11"/>
  <c r="CA17" i="11"/>
  <c r="CB17" i="11"/>
  <c r="CC17" i="11"/>
  <c r="CD17" i="11"/>
  <c r="CE17" i="11"/>
  <c r="CF17" i="11"/>
  <c r="CG17" i="11"/>
  <c r="CP17" i="11"/>
  <c r="CQ17" i="11"/>
  <c r="CR17" i="11"/>
  <c r="CS17" i="11"/>
  <c r="CT17" i="11"/>
  <c r="CU17" i="11"/>
  <c r="CV17" i="11"/>
  <c r="CW17" i="11"/>
  <c r="CX17" i="11"/>
  <c r="CY17" i="11"/>
  <c r="CZ17" i="11"/>
  <c r="DA17" i="11"/>
  <c r="DB17" i="11"/>
  <c r="BU18" i="11"/>
  <c r="BV18" i="11"/>
  <c r="BW18" i="11"/>
  <c r="BX18" i="11"/>
  <c r="BY18" i="11"/>
  <c r="BZ18" i="11"/>
  <c r="CA18" i="11"/>
  <c r="CB18" i="11"/>
  <c r="CC18" i="11"/>
  <c r="CD18" i="11"/>
  <c r="CE18" i="11"/>
  <c r="CF18" i="11"/>
  <c r="CG18" i="11"/>
  <c r="CP18" i="11"/>
  <c r="CQ18" i="11"/>
  <c r="CR18" i="11"/>
  <c r="CS18" i="11"/>
  <c r="CT18" i="11"/>
  <c r="CU18" i="11"/>
  <c r="CV18" i="11"/>
  <c r="CW18" i="11"/>
  <c r="CX18" i="11"/>
  <c r="CY18" i="11"/>
  <c r="CZ18" i="11"/>
  <c r="DA18" i="11"/>
  <c r="DB18" i="11"/>
  <c r="BU19" i="11"/>
  <c r="BV19" i="11"/>
  <c r="BW19" i="11"/>
  <c r="BX19" i="11"/>
  <c r="BY19" i="11"/>
  <c r="BZ19" i="11"/>
  <c r="CA19" i="11"/>
  <c r="CB19" i="11"/>
  <c r="CC19" i="11"/>
  <c r="CD19" i="11"/>
  <c r="CE19" i="11"/>
  <c r="CF19" i="11"/>
  <c r="CG19" i="11"/>
  <c r="CP19" i="11"/>
  <c r="CQ19" i="11"/>
  <c r="CR19" i="11"/>
  <c r="CS19" i="11"/>
  <c r="CT19" i="11"/>
  <c r="CU19" i="11"/>
  <c r="CV19" i="11"/>
  <c r="CW19" i="11"/>
  <c r="CX19" i="11"/>
  <c r="CY19" i="11"/>
  <c r="CZ19" i="11"/>
  <c r="DA19" i="11"/>
  <c r="DB19" i="11"/>
  <c r="BU20" i="11"/>
  <c r="BV20" i="11"/>
  <c r="BW20" i="11"/>
  <c r="BX20" i="11"/>
  <c r="BY20" i="11"/>
  <c r="BZ20" i="11"/>
  <c r="CA20" i="11"/>
  <c r="CB20" i="11"/>
  <c r="CC20" i="11"/>
  <c r="CD20" i="11"/>
  <c r="CE20" i="11"/>
  <c r="CF20" i="11"/>
  <c r="CG20" i="11"/>
  <c r="CP20" i="11"/>
  <c r="CQ20" i="11"/>
  <c r="CR20" i="11"/>
  <c r="CS20" i="11"/>
  <c r="CT20" i="11"/>
  <c r="CU20" i="11"/>
  <c r="CV20" i="11"/>
  <c r="CW20" i="11"/>
  <c r="CX20" i="11"/>
  <c r="CY20" i="11"/>
  <c r="CZ20" i="11"/>
  <c r="DA20" i="11"/>
  <c r="DB20" i="11"/>
  <c r="BU21" i="11"/>
  <c r="BV21" i="11"/>
  <c r="BW21" i="11"/>
  <c r="BX21" i="11"/>
  <c r="BY21" i="11"/>
  <c r="BZ21" i="11"/>
  <c r="CA21" i="11"/>
  <c r="CB21" i="11"/>
  <c r="CC21" i="11"/>
  <c r="CD21" i="11"/>
  <c r="CE21" i="11"/>
  <c r="CF21" i="11"/>
  <c r="CG21" i="11"/>
  <c r="CP21" i="11"/>
  <c r="CQ21" i="11"/>
  <c r="CR21" i="11"/>
  <c r="CS21" i="11"/>
  <c r="CT21" i="11"/>
  <c r="CU21" i="11"/>
  <c r="CV21" i="11"/>
  <c r="CW21" i="11"/>
  <c r="CX21" i="11"/>
  <c r="CY21" i="11"/>
  <c r="CZ21" i="11"/>
  <c r="DA21" i="11"/>
  <c r="DB21" i="11"/>
  <c r="BU22" i="11"/>
  <c r="BV22" i="11"/>
  <c r="BW22" i="11"/>
  <c r="BX22" i="11"/>
  <c r="BY22" i="11"/>
  <c r="BZ22" i="11"/>
  <c r="CA22" i="11"/>
  <c r="CB22" i="11"/>
  <c r="CC22" i="11"/>
  <c r="CD22" i="11"/>
  <c r="CE22" i="11"/>
  <c r="CF22" i="11"/>
  <c r="CG22" i="11"/>
  <c r="CP22" i="11"/>
  <c r="CQ22" i="11"/>
  <c r="CR22" i="11"/>
  <c r="CS22" i="11"/>
  <c r="CT22" i="11"/>
  <c r="CU22" i="11"/>
  <c r="CV22" i="11"/>
  <c r="CW22" i="11"/>
  <c r="CX22" i="11"/>
  <c r="CY22" i="11"/>
  <c r="CZ22" i="11"/>
  <c r="DA22" i="11"/>
  <c r="DB22" i="11"/>
  <c r="BU23" i="11"/>
  <c r="BV23" i="11"/>
  <c r="BW23" i="11"/>
  <c r="BX23" i="11"/>
  <c r="BY23" i="11"/>
  <c r="BZ23" i="11"/>
  <c r="CA23" i="11"/>
  <c r="CB23" i="11"/>
  <c r="CC23" i="11"/>
  <c r="CD23" i="11"/>
  <c r="CE23" i="11"/>
  <c r="CF23" i="11"/>
  <c r="CG23" i="11"/>
  <c r="CP23" i="11"/>
  <c r="CQ23" i="11"/>
  <c r="CR23" i="11"/>
  <c r="CS23" i="11"/>
  <c r="CT23" i="11"/>
  <c r="CU23" i="11"/>
  <c r="CV23" i="11"/>
  <c r="CW23" i="11"/>
  <c r="CX23" i="11"/>
  <c r="CY23" i="11"/>
  <c r="CZ23" i="11"/>
  <c r="DA23" i="11"/>
  <c r="DB23" i="11"/>
  <c r="BU24" i="11"/>
  <c r="BV24" i="11"/>
  <c r="BW24" i="11"/>
  <c r="BX24" i="11"/>
  <c r="BY24" i="11"/>
  <c r="BZ24" i="11"/>
  <c r="CA24" i="11"/>
  <c r="CB24" i="11"/>
  <c r="CC24" i="11"/>
  <c r="CD24" i="11"/>
  <c r="CE24" i="11"/>
  <c r="CF24" i="11"/>
  <c r="CG24" i="11"/>
  <c r="CP24" i="11"/>
  <c r="CQ24" i="11"/>
  <c r="CR24" i="11"/>
  <c r="CS24" i="11"/>
  <c r="CT24" i="11"/>
  <c r="CU24" i="11"/>
  <c r="CV24" i="11"/>
  <c r="CW24" i="11"/>
  <c r="CX24" i="11"/>
  <c r="CY24" i="11"/>
  <c r="CZ24" i="11"/>
  <c r="DA24" i="11"/>
  <c r="DB24" i="11"/>
  <c r="BU25" i="11"/>
  <c r="BV25" i="11"/>
  <c r="BW25" i="11"/>
  <c r="BX25" i="11"/>
  <c r="BY25" i="11"/>
  <c r="BZ25" i="11"/>
  <c r="CA25" i="11"/>
  <c r="CB25" i="11"/>
  <c r="CC25" i="11"/>
  <c r="CD25" i="11"/>
  <c r="CE25" i="11"/>
  <c r="CF25" i="11"/>
  <c r="CG25" i="11"/>
  <c r="CP25" i="11"/>
  <c r="CQ25" i="11"/>
  <c r="CR25" i="11"/>
  <c r="CS25" i="11"/>
  <c r="CT25" i="11"/>
  <c r="CU25" i="11"/>
  <c r="CV25" i="11"/>
  <c r="CW25" i="11"/>
  <c r="CX25" i="11"/>
  <c r="CY25" i="11"/>
  <c r="CZ25" i="11"/>
  <c r="DA25" i="11"/>
  <c r="DB25" i="11"/>
  <c r="BU26" i="11"/>
  <c r="BV26" i="11"/>
  <c r="BW26" i="11"/>
  <c r="BX26" i="11"/>
  <c r="BY26" i="11"/>
  <c r="BZ26" i="11"/>
  <c r="CA26" i="11"/>
  <c r="CB26" i="11"/>
  <c r="CC26" i="11"/>
  <c r="CD26" i="11"/>
  <c r="CE26" i="11"/>
  <c r="CF26" i="11"/>
  <c r="CG26" i="11"/>
  <c r="CP26" i="11"/>
  <c r="CQ26" i="11"/>
  <c r="CR26" i="11"/>
  <c r="CS26" i="11"/>
  <c r="CT26" i="11"/>
  <c r="CU26" i="11"/>
  <c r="CV26" i="11"/>
  <c r="CW26" i="11"/>
  <c r="CX26" i="11"/>
  <c r="CY26" i="11"/>
  <c r="CZ26" i="11"/>
  <c r="DA26" i="11"/>
  <c r="DB26" i="11"/>
  <c r="BU27" i="11"/>
  <c r="BV27" i="11"/>
  <c r="BW27" i="11"/>
  <c r="BX27" i="11"/>
  <c r="BY27" i="11"/>
  <c r="BZ27" i="11"/>
  <c r="CA27" i="11"/>
  <c r="CB27" i="11"/>
  <c r="CC27" i="11"/>
  <c r="CD27" i="11"/>
  <c r="CE27" i="11"/>
  <c r="CF27" i="11"/>
  <c r="CG27" i="11"/>
  <c r="CP27" i="11"/>
  <c r="CQ27" i="11"/>
  <c r="CR27" i="11"/>
  <c r="CS27" i="11"/>
  <c r="CT27" i="11"/>
  <c r="CU27" i="11"/>
  <c r="CV27" i="11"/>
  <c r="CW27" i="11"/>
  <c r="CX27" i="11"/>
  <c r="CY27" i="11"/>
  <c r="CZ27" i="11"/>
  <c r="DA27" i="11"/>
  <c r="DB27" i="11"/>
  <c r="BU28" i="11"/>
  <c r="BV28" i="11"/>
  <c r="BW28" i="11"/>
  <c r="BX28" i="11"/>
  <c r="BY28" i="11"/>
  <c r="BZ28" i="11"/>
  <c r="CA28" i="11"/>
  <c r="CB28" i="11"/>
  <c r="CC28" i="11"/>
  <c r="CD28" i="11"/>
  <c r="CE28" i="11"/>
  <c r="CF28" i="11"/>
  <c r="CG28" i="11"/>
  <c r="CP28" i="11"/>
  <c r="CQ28" i="11"/>
  <c r="CR28" i="11"/>
  <c r="CS28" i="11"/>
  <c r="CT28" i="11"/>
  <c r="CU28" i="11"/>
  <c r="CV28" i="11"/>
  <c r="CW28" i="11"/>
  <c r="CX28" i="11"/>
  <c r="CY28" i="11"/>
  <c r="CZ28" i="11"/>
  <c r="DA28" i="11"/>
  <c r="DB28" i="11"/>
  <c r="BU29" i="11"/>
  <c r="BV29" i="11"/>
  <c r="BW29" i="11"/>
  <c r="BX29" i="11"/>
  <c r="BY29" i="11"/>
  <c r="BZ29" i="11"/>
  <c r="CA29" i="11"/>
  <c r="CB29" i="11"/>
  <c r="CC29" i="11"/>
  <c r="CD29" i="11"/>
  <c r="CE29" i="11"/>
  <c r="CF29" i="11"/>
  <c r="CG29" i="11"/>
  <c r="CP29" i="11"/>
  <c r="CQ29" i="11"/>
  <c r="CR29" i="11"/>
  <c r="CS29" i="11"/>
  <c r="CT29" i="11"/>
  <c r="CU29" i="11"/>
  <c r="CV29" i="11"/>
  <c r="CW29" i="11"/>
  <c r="CX29" i="11"/>
  <c r="CY29" i="11"/>
  <c r="CZ29" i="11"/>
  <c r="DA29" i="11"/>
  <c r="DB29" i="11"/>
  <c r="BU30" i="11"/>
  <c r="BV30" i="11"/>
  <c r="BW30" i="11"/>
  <c r="BX30" i="11"/>
  <c r="BY30" i="11"/>
  <c r="BZ30" i="11"/>
  <c r="CA30" i="11"/>
  <c r="CB30" i="11"/>
  <c r="CC30" i="11"/>
  <c r="CD30" i="11"/>
  <c r="CE30" i="11"/>
  <c r="CF30" i="11"/>
  <c r="CG30" i="11"/>
  <c r="CP30" i="11"/>
  <c r="CQ30" i="11"/>
  <c r="CR30" i="11"/>
  <c r="CS30" i="11"/>
  <c r="CT30" i="11"/>
  <c r="CU30" i="11"/>
  <c r="CV30" i="11"/>
  <c r="CW30" i="11"/>
  <c r="CX30" i="11"/>
  <c r="CY30" i="11"/>
  <c r="CZ30" i="11"/>
  <c r="DA30" i="11"/>
  <c r="DB30" i="11"/>
  <c r="BU31" i="11"/>
  <c r="BV31" i="11"/>
  <c r="BW31" i="11"/>
  <c r="BX31" i="11"/>
  <c r="BY31" i="11"/>
  <c r="BZ31" i="11"/>
  <c r="CA31" i="11"/>
  <c r="CB31" i="11"/>
  <c r="CC31" i="11"/>
  <c r="CD31" i="11"/>
  <c r="CE31" i="11"/>
  <c r="CF31" i="11"/>
  <c r="CG31" i="11"/>
  <c r="CP31" i="11"/>
  <c r="CQ31" i="11"/>
  <c r="CR31" i="11"/>
  <c r="CS31" i="11"/>
  <c r="CT31" i="11"/>
  <c r="CU31" i="11"/>
  <c r="CV31" i="11"/>
  <c r="CW31" i="11"/>
  <c r="CX31" i="11"/>
  <c r="CY31" i="11"/>
  <c r="CZ31" i="11"/>
  <c r="DA31" i="11"/>
  <c r="DB31" i="11"/>
  <c r="BU32" i="11"/>
  <c r="BV32" i="11"/>
  <c r="BW32" i="11"/>
  <c r="BX32" i="11"/>
  <c r="BY32" i="11"/>
  <c r="BZ32" i="11"/>
  <c r="CA32" i="11"/>
  <c r="CB32" i="11"/>
  <c r="CC32" i="11"/>
  <c r="CD32" i="11"/>
  <c r="CE32" i="11"/>
  <c r="CF32" i="11"/>
  <c r="CG32" i="11"/>
  <c r="CP32" i="11"/>
  <c r="CQ32" i="11"/>
  <c r="CR32" i="11"/>
  <c r="CS32" i="11"/>
  <c r="CT32" i="11"/>
  <c r="CU32" i="11"/>
  <c r="CV32" i="11"/>
  <c r="CW32" i="11"/>
  <c r="CX32" i="11"/>
  <c r="CY32" i="11"/>
  <c r="CZ32" i="11"/>
  <c r="DA32" i="11"/>
  <c r="DB32" i="11"/>
  <c r="BU33" i="11"/>
  <c r="BV33" i="11"/>
  <c r="BW33" i="11"/>
  <c r="BX33" i="11"/>
  <c r="BY33" i="11"/>
  <c r="BZ33" i="11"/>
  <c r="CA33" i="11"/>
  <c r="CB33" i="11"/>
  <c r="CC33" i="11"/>
  <c r="CD33" i="11"/>
  <c r="CE33" i="11"/>
  <c r="CF33" i="11"/>
  <c r="CG33" i="11"/>
  <c r="CP33" i="11"/>
  <c r="CQ33" i="11"/>
  <c r="CR33" i="11"/>
  <c r="CS33" i="11"/>
  <c r="CT33" i="11"/>
  <c r="CU33" i="11"/>
  <c r="CV33" i="11"/>
  <c r="CW33" i="11"/>
  <c r="CX33" i="11"/>
  <c r="CY33" i="11"/>
  <c r="CZ33" i="11"/>
  <c r="DA33" i="11"/>
  <c r="DB33" i="11"/>
  <c r="BU34" i="11"/>
  <c r="BV34" i="11"/>
  <c r="BW34" i="11"/>
  <c r="BX34" i="11"/>
  <c r="BY34" i="11"/>
  <c r="BZ34" i="11"/>
  <c r="CA34" i="11"/>
  <c r="CB34" i="11"/>
  <c r="CC34" i="11"/>
  <c r="CD34" i="11"/>
  <c r="CE34" i="11"/>
  <c r="CF34" i="11"/>
  <c r="CG34" i="11"/>
  <c r="CP34" i="11"/>
  <c r="CQ34" i="11"/>
  <c r="CR34" i="11"/>
  <c r="CS34" i="11"/>
  <c r="CT34" i="11"/>
  <c r="CU34" i="11"/>
  <c r="CV34" i="11"/>
  <c r="CW34" i="11"/>
  <c r="CX34" i="11"/>
  <c r="CY34" i="11"/>
  <c r="CZ34" i="11"/>
  <c r="DA34" i="11"/>
  <c r="DB34" i="11"/>
  <c r="BU35" i="11"/>
  <c r="BV35" i="11"/>
  <c r="BW35" i="11"/>
  <c r="BX35" i="11"/>
  <c r="BY35" i="11"/>
  <c r="BZ35" i="11"/>
  <c r="CA35" i="11"/>
  <c r="CB35" i="11"/>
  <c r="CC35" i="11"/>
  <c r="CD35" i="11"/>
  <c r="CE35" i="11"/>
  <c r="CF35" i="11"/>
  <c r="CG35" i="11"/>
  <c r="CP35" i="11"/>
  <c r="CQ35" i="11"/>
  <c r="CR35" i="11"/>
  <c r="CS35" i="11"/>
  <c r="CT35" i="11"/>
  <c r="CU35" i="11"/>
  <c r="CV35" i="11"/>
  <c r="CW35" i="11"/>
  <c r="CX35" i="11"/>
  <c r="CY35" i="11"/>
  <c r="CZ35" i="11"/>
  <c r="DA35" i="11"/>
  <c r="DB35" i="11"/>
  <c r="BU36" i="11"/>
  <c r="BV36" i="11"/>
  <c r="BW36" i="11"/>
  <c r="BX36" i="11"/>
  <c r="BY36" i="11"/>
  <c r="BZ36" i="11"/>
  <c r="CA36" i="11"/>
  <c r="CB36" i="11"/>
  <c r="CC36" i="11"/>
  <c r="CD36" i="11"/>
  <c r="CE36" i="11"/>
  <c r="CF36" i="11"/>
  <c r="CG36" i="11"/>
  <c r="CP36" i="11"/>
  <c r="CQ36" i="11"/>
  <c r="CR36" i="11"/>
  <c r="CS36" i="11"/>
  <c r="CT36" i="11"/>
  <c r="CU36" i="11"/>
  <c r="CV36" i="11"/>
  <c r="CW36" i="11"/>
  <c r="CX36" i="11"/>
  <c r="CY36" i="11"/>
  <c r="CZ36" i="11"/>
  <c r="DA36" i="11"/>
  <c r="DB36" i="11"/>
  <c r="BU37" i="11"/>
  <c r="BV37" i="11"/>
  <c r="BW37" i="11"/>
  <c r="BX37" i="11"/>
  <c r="BY37" i="11"/>
  <c r="BZ37" i="11"/>
  <c r="CA37" i="11"/>
  <c r="CB37" i="11"/>
  <c r="CC37" i="11"/>
  <c r="CD37" i="11"/>
  <c r="CE37" i="11"/>
  <c r="CF37" i="11"/>
  <c r="CG37" i="11"/>
  <c r="CP37" i="11"/>
  <c r="CQ37" i="11"/>
  <c r="CR37" i="11"/>
  <c r="CS37" i="11"/>
  <c r="CT37" i="11"/>
  <c r="CU37" i="11"/>
  <c r="CV37" i="11"/>
  <c r="CW37" i="11"/>
  <c r="CX37" i="11"/>
  <c r="CY37" i="11"/>
  <c r="CZ37" i="11"/>
  <c r="DA37" i="11"/>
  <c r="DB37" i="11"/>
  <c r="BU38" i="11"/>
  <c r="BV38" i="11"/>
  <c r="BW38" i="11"/>
  <c r="BX38" i="11"/>
  <c r="BY38" i="11"/>
  <c r="BZ38" i="11"/>
  <c r="CA38" i="11"/>
  <c r="CB38" i="11"/>
  <c r="CC38" i="11"/>
  <c r="CD38" i="11"/>
  <c r="CE38" i="11"/>
  <c r="CF38" i="11"/>
  <c r="CG38" i="11"/>
  <c r="CP38" i="11"/>
  <c r="CQ38" i="11"/>
  <c r="CS38" i="11"/>
  <c r="CT38" i="11"/>
  <c r="CU38" i="11"/>
  <c r="CV38" i="11"/>
  <c r="CW38" i="11"/>
  <c r="CX38" i="11"/>
  <c r="CY38" i="11"/>
  <c r="CZ38" i="11"/>
  <c r="DA38" i="11"/>
  <c r="DB38" i="11"/>
  <c r="BU39" i="11"/>
  <c r="BV39" i="11"/>
  <c r="BW39" i="11"/>
  <c r="BX39" i="11"/>
  <c r="BY39" i="11"/>
  <c r="BZ39" i="11"/>
  <c r="CA39" i="11"/>
  <c r="CB39" i="11"/>
  <c r="CC39" i="11"/>
  <c r="CD39" i="11"/>
  <c r="CE39" i="11"/>
  <c r="CF39" i="11"/>
  <c r="CG39" i="11"/>
  <c r="CP39" i="11"/>
  <c r="CQ39" i="11"/>
  <c r="CS39" i="11"/>
  <c r="CT39" i="11"/>
  <c r="CU39" i="11"/>
  <c r="CV39" i="11"/>
  <c r="CW39" i="11"/>
  <c r="CX39" i="11"/>
  <c r="CY39" i="11"/>
  <c r="CZ39" i="11"/>
  <c r="DA39" i="11"/>
  <c r="DB39" i="11"/>
  <c r="BU40" i="11"/>
  <c r="BV40" i="11"/>
  <c r="BX40" i="11"/>
  <c r="BY40" i="11"/>
  <c r="BZ40" i="11"/>
  <c r="CA40" i="11"/>
  <c r="CB40" i="11"/>
  <c r="CC40" i="11"/>
  <c r="CD40" i="11"/>
  <c r="CE40" i="11"/>
  <c r="CF40" i="11"/>
  <c r="CG40" i="11"/>
  <c r="CP40" i="11"/>
  <c r="CQ40" i="11"/>
  <c r="CS40" i="11"/>
  <c r="CT40" i="11"/>
  <c r="CU40" i="11"/>
  <c r="CV40" i="11"/>
  <c r="CW40" i="11"/>
  <c r="CX40" i="11"/>
  <c r="CY40" i="11"/>
  <c r="CZ40" i="11"/>
  <c r="DA40" i="11"/>
  <c r="DB40" i="11"/>
  <c r="BU41" i="11"/>
  <c r="BV41" i="11"/>
  <c r="BX41" i="11"/>
  <c r="BY41" i="11"/>
  <c r="BZ41" i="11"/>
  <c r="CA41" i="11"/>
  <c r="CB41" i="11"/>
  <c r="CC41" i="11"/>
  <c r="CD41" i="11"/>
  <c r="CE41" i="11"/>
  <c r="CF41" i="11"/>
  <c r="CG41" i="11"/>
  <c r="CP41" i="11"/>
  <c r="CQ41" i="11"/>
  <c r="CS41" i="11"/>
  <c r="CT41" i="11"/>
  <c r="CU41" i="11"/>
  <c r="CV41" i="11"/>
  <c r="CW41" i="11"/>
  <c r="CX41" i="11"/>
  <c r="CY41" i="11"/>
  <c r="CZ41" i="11"/>
  <c r="DA41" i="11"/>
  <c r="DB41" i="11"/>
  <c r="BU42" i="11"/>
  <c r="BV42" i="11"/>
  <c r="BW42" i="11"/>
  <c r="BX42" i="11"/>
  <c r="BY42" i="11"/>
  <c r="BZ42" i="11"/>
  <c r="CA42" i="11"/>
  <c r="CB42" i="11"/>
  <c r="CC42" i="11"/>
  <c r="CD42" i="11"/>
  <c r="CE42" i="11"/>
  <c r="CF42" i="11"/>
  <c r="CG42" i="11"/>
  <c r="CP42" i="11"/>
  <c r="CQ42" i="11"/>
  <c r="CS42" i="11"/>
  <c r="CT42" i="11"/>
  <c r="CU42" i="11"/>
  <c r="CV42" i="11"/>
  <c r="CW42" i="11"/>
  <c r="CX42" i="11"/>
  <c r="CY42" i="11"/>
  <c r="CZ42" i="11"/>
  <c r="DA42" i="11"/>
  <c r="DB42" i="11"/>
  <c r="BU43" i="11"/>
  <c r="BV43" i="11"/>
  <c r="BW43" i="11"/>
  <c r="BX43" i="11"/>
  <c r="BY43" i="11"/>
  <c r="BZ43" i="11"/>
  <c r="CA43" i="11"/>
  <c r="CB43" i="11"/>
  <c r="CC43" i="11"/>
  <c r="CD43" i="11"/>
  <c r="CE43" i="11"/>
  <c r="CF43" i="11"/>
  <c r="CG43" i="11"/>
  <c r="CP43" i="11"/>
  <c r="CQ43" i="11"/>
  <c r="CR43" i="11"/>
  <c r="CS43" i="11"/>
  <c r="CT43" i="11"/>
  <c r="CU43" i="11"/>
  <c r="CV43" i="11"/>
  <c r="CW43" i="11"/>
  <c r="CX43" i="11"/>
  <c r="CY43" i="11"/>
  <c r="CZ43" i="11"/>
  <c r="DA43" i="11"/>
  <c r="DB43" i="11"/>
  <c r="BU44" i="11"/>
  <c r="BV44" i="11"/>
  <c r="BW44" i="11"/>
  <c r="BX44" i="11"/>
  <c r="BY44" i="11"/>
  <c r="BZ44" i="11"/>
  <c r="CA44" i="11"/>
  <c r="CB44" i="11"/>
  <c r="CC44" i="11"/>
  <c r="CD44" i="11"/>
  <c r="CE44" i="11"/>
  <c r="CF44" i="11"/>
  <c r="CG44" i="11"/>
  <c r="CP44" i="11"/>
  <c r="CQ44" i="11"/>
  <c r="CR44" i="11"/>
  <c r="CS44" i="11"/>
  <c r="CT44" i="11"/>
  <c r="CU44" i="11"/>
  <c r="CV44" i="11"/>
  <c r="CW44" i="11"/>
  <c r="CX44" i="11"/>
  <c r="CY44" i="11"/>
  <c r="CZ44" i="11"/>
  <c r="DA44" i="11"/>
  <c r="DB44" i="11"/>
  <c r="BU45" i="11"/>
  <c r="BV45" i="11"/>
  <c r="BW45" i="11"/>
  <c r="BX45" i="11"/>
  <c r="BY45" i="11"/>
  <c r="BZ45" i="11"/>
  <c r="CA45" i="11"/>
  <c r="CB45" i="11"/>
  <c r="CC45" i="11"/>
  <c r="CD45" i="11"/>
  <c r="CE45" i="11"/>
  <c r="CF45" i="11"/>
  <c r="CG45" i="11"/>
  <c r="CP45" i="11"/>
  <c r="CQ45" i="11"/>
  <c r="CR45" i="11"/>
  <c r="CS45" i="11"/>
  <c r="CT45" i="11"/>
  <c r="CU45" i="11"/>
  <c r="CV45" i="11"/>
  <c r="CW45" i="11"/>
  <c r="CX45" i="11"/>
  <c r="CY45" i="11"/>
  <c r="CZ45" i="11"/>
  <c r="DA45" i="11"/>
  <c r="DB45" i="11"/>
  <c r="BU46" i="11"/>
  <c r="BV46" i="11"/>
  <c r="BW46" i="11"/>
  <c r="BX46" i="11"/>
  <c r="BY46" i="11"/>
  <c r="BZ46" i="11"/>
  <c r="CA46" i="11"/>
  <c r="CB46" i="11"/>
  <c r="CC46" i="11"/>
  <c r="CD46" i="11"/>
  <c r="CE46" i="11"/>
  <c r="CF46" i="11"/>
  <c r="CG46" i="11"/>
  <c r="CP46" i="11"/>
  <c r="CQ46" i="11"/>
  <c r="CR46" i="11"/>
  <c r="CS46" i="11"/>
  <c r="CT46" i="11"/>
  <c r="CU46" i="11"/>
  <c r="CV46" i="11"/>
  <c r="CW46" i="11"/>
  <c r="CX46" i="11"/>
  <c r="CY46" i="11"/>
  <c r="CZ46" i="11"/>
  <c r="DA46" i="11"/>
  <c r="DB46" i="11"/>
  <c r="BU47" i="11"/>
  <c r="BV47" i="11"/>
  <c r="BW47" i="11"/>
  <c r="BX47" i="11"/>
  <c r="BY47" i="11"/>
  <c r="BZ47" i="11"/>
  <c r="CA47" i="11"/>
  <c r="CB47" i="11"/>
  <c r="CC47" i="11"/>
  <c r="CD47" i="11"/>
  <c r="CE47" i="11"/>
  <c r="CF47" i="11"/>
  <c r="CG47" i="11"/>
  <c r="CP47" i="11"/>
  <c r="CQ47" i="11"/>
  <c r="CR47" i="11"/>
  <c r="CS47" i="11"/>
  <c r="CT47" i="11"/>
  <c r="CU47" i="11"/>
  <c r="CV47" i="11"/>
  <c r="CW47" i="11"/>
  <c r="CX47" i="11"/>
  <c r="CY47" i="11"/>
  <c r="CZ47" i="11"/>
  <c r="DA47" i="11"/>
  <c r="DB47" i="11"/>
  <c r="BU48" i="11"/>
  <c r="BV48" i="11"/>
  <c r="BW48" i="11"/>
  <c r="BX48" i="11"/>
  <c r="BY48" i="11"/>
  <c r="BZ48" i="11"/>
  <c r="CA48" i="11"/>
  <c r="CB48" i="11"/>
  <c r="CC48" i="11"/>
  <c r="CD48" i="11"/>
  <c r="CE48" i="11"/>
  <c r="CF48" i="11"/>
  <c r="CG48" i="11"/>
  <c r="CP48" i="11"/>
  <c r="CQ48" i="11"/>
  <c r="CR48" i="11"/>
  <c r="CS48" i="11"/>
  <c r="CT48" i="11"/>
  <c r="CU48" i="11"/>
  <c r="CV48" i="11"/>
  <c r="CW48" i="11"/>
  <c r="CX48" i="11"/>
  <c r="CY48" i="11"/>
  <c r="CZ48" i="11"/>
  <c r="DA48" i="11"/>
  <c r="DB48" i="11"/>
  <c r="BU49" i="11"/>
  <c r="BV49" i="11"/>
  <c r="BW49" i="11"/>
  <c r="BX49" i="11"/>
  <c r="BY49" i="11"/>
  <c r="BZ49" i="11"/>
  <c r="CA49" i="11"/>
  <c r="CB49" i="11"/>
  <c r="CC49" i="11"/>
  <c r="CD49" i="11"/>
  <c r="CE49" i="11"/>
  <c r="CF49" i="11"/>
  <c r="CG49" i="11"/>
  <c r="CP49" i="11"/>
  <c r="CQ49" i="11"/>
  <c r="CR49" i="11"/>
  <c r="CS49" i="11"/>
  <c r="CT49" i="11"/>
  <c r="CU49" i="11"/>
  <c r="CV49" i="11"/>
  <c r="CW49" i="11"/>
  <c r="CX49" i="11"/>
  <c r="CY49" i="11"/>
  <c r="CZ49" i="11"/>
  <c r="DA49" i="11"/>
  <c r="DB49" i="11"/>
  <c r="BU50" i="11"/>
  <c r="BV50" i="11"/>
  <c r="BW50" i="11"/>
  <c r="BX50" i="11"/>
  <c r="BY50" i="11"/>
  <c r="BZ50" i="11"/>
  <c r="CA50" i="11"/>
  <c r="CB50" i="11"/>
  <c r="CC50" i="11"/>
  <c r="CD50" i="11"/>
  <c r="CE50" i="11"/>
  <c r="CF50" i="11"/>
  <c r="CG50" i="11"/>
  <c r="CP50" i="11"/>
  <c r="CQ50" i="11"/>
  <c r="CR50" i="11"/>
  <c r="CS50" i="11"/>
  <c r="CT50" i="11"/>
  <c r="CU50" i="11"/>
  <c r="CV50" i="11"/>
  <c r="CW50" i="11"/>
  <c r="CX50" i="11"/>
  <c r="CY50" i="11"/>
  <c r="CZ50" i="11"/>
  <c r="DA50" i="11"/>
  <c r="DB50" i="11"/>
  <c r="BU51" i="11"/>
  <c r="BV51" i="11"/>
  <c r="BW51" i="11"/>
  <c r="BX51" i="11"/>
  <c r="BY51" i="11"/>
  <c r="BZ51" i="11"/>
  <c r="CA51" i="11"/>
  <c r="CB51" i="11"/>
  <c r="CC51" i="11"/>
  <c r="CD51" i="11"/>
  <c r="CE51" i="11"/>
  <c r="CF51" i="11"/>
  <c r="CG51" i="11"/>
  <c r="CP51" i="11"/>
  <c r="CQ51" i="11"/>
  <c r="CR51" i="11"/>
  <c r="CS51" i="11"/>
  <c r="CT51" i="11"/>
  <c r="CU51" i="11"/>
  <c r="CV51" i="11"/>
  <c r="CW51" i="11"/>
  <c r="CX51" i="11"/>
  <c r="CY51" i="11"/>
  <c r="CZ51" i="11"/>
  <c r="DA51" i="11"/>
  <c r="DB51" i="11"/>
  <c r="BU52" i="11"/>
  <c r="BV52" i="11"/>
  <c r="BW52" i="11"/>
  <c r="BX52" i="11"/>
  <c r="BY52" i="11"/>
  <c r="BZ52" i="11"/>
  <c r="CA52" i="11"/>
  <c r="CB52" i="11"/>
  <c r="CC52" i="11"/>
  <c r="CD52" i="11"/>
  <c r="CE52" i="11"/>
  <c r="CF52" i="11"/>
  <c r="CG52" i="11"/>
  <c r="CP52" i="11"/>
  <c r="CQ52" i="11"/>
  <c r="CR52" i="11"/>
  <c r="CS52" i="11"/>
  <c r="CT52" i="11"/>
  <c r="CU52" i="11"/>
  <c r="CV52" i="11"/>
  <c r="CW52" i="11"/>
  <c r="CX52" i="11"/>
  <c r="CY52" i="11"/>
  <c r="CZ52" i="11"/>
  <c r="DA52" i="11"/>
  <c r="DB52" i="11"/>
  <c r="BU53" i="11"/>
  <c r="BV53" i="11"/>
  <c r="BW53" i="11"/>
  <c r="BX53" i="11"/>
  <c r="BY53" i="11"/>
  <c r="BZ53" i="11"/>
  <c r="CA53" i="11"/>
  <c r="CB53" i="11"/>
  <c r="CC53" i="11"/>
  <c r="CD53" i="11"/>
  <c r="CE53" i="11"/>
  <c r="CF53" i="11"/>
  <c r="CG53" i="11"/>
  <c r="CP53" i="11"/>
  <c r="CQ53" i="11"/>
  <c r="CR53" i="11"/>
  <c r="CS53" i="11"/>
  <c r="CT53" i="11"/>
  <c r="CU53" i="11"/>
  <c r="CV53" i="11"/>
  <c r="CW53" i="11"/>
  <c r="CX53" i="11"/>
  <c r="CY53" i="11"/>
  <c r="CZ53" i="11"/>
  <c r="DA53" i="11"/>
  <c r="DB53" i="11"/>
  <c r="BU54" i="11"/>
  <c r="BV54" i="11"/>
  <c r="BW54" i="11"/>
  <c r="BX54" i="11"/>
  <c r="BY54" i="11"/>
  <c r="BZ54" i="11"/>
  <c r="CA54" i="11"/>
  <c r="CB54" i="11"/>
  <c r="CC54" i="11"/>
  <c r="CD54" i="11"/>
  <c r="CE54" i="11"/>
  <c r="CF54" i="11"/>
  <c r="CG54" i="11"/>
  <c r="CP54" i="11"/>
  <c r="CQ54" i="11"/>
  <c r="CR54" i="11"/>
  <c r="CS54" i="11"/>
  <c r="CT54" i="11"/>
  <c r="CU54" i="11"/>
  <c r="CV54" i="11"/>
  <c r="CW54" i="11"/>
  <c r="CX54" i="11"/>
  <c r="CY54" i="11"/>
  <c r="CZ54" i="11"/>
  <c r="DA54" i="11"/>
  <c r="DB54" i="11"/>
  <c r="BU55" i="11"/>
  <c r="BV55" i="11"/>
  <c r="BW55" i="11"/>
  <c r="BX55" i="11"/>
  <c r="BY55" i="11"/>
  <c r="BZ55" i="11"/>
  <c r="CA55" i="11"/>
  <c r="CB55" i="11"/>
  <c r="CC55" i="11"/>
  <c r="CD55" i="11"/>
  <c r="CE55" i="11"/>
  <c r="CF55" i="11"/>
  <c r="CG55" i="11"/>
  <c r="CP55" i="11"/>
  <c r="CQ55" i="11"/>
  <c r="CR55" i="11"/>
  <c r="CS55" i="11"/>
  <c r="CT55" i="11"/>
  <c r="CU55" i="11"/>
  <c r="CV55" i="11"/>
  <c r="CW55" i="11"/>
  <c r="CX55" i="11"/>
  <c r="CY55" i="11"/>
  <c r="CZ55" i="11"/>
  <c r="DA55" i="11"/>
  <c r="DB55" i="11"/>
  <c r="BU56" i="11"/>
  <c r="BV56" i="11"/>
  <c r="BW56" i="11"/>
  <c r="BX56" i="11"/>
  <c r="BY56" i="11"/>
  <c r="BZ56" i="11"/>
  <c r="CA56" i="11"/>
  <c r="CB56" i="11"/>
  <c r="CC56" i="11"/>
  <c r="CD56" i="11"/>
  <c r="CE56" i="11"/>
  <c r="CF56" i="11"/>
  <c r="CG56" i="11"/>
  <c r="CP56" i="11"/>
  <c r="CQ56" i="11"/>
  <c r="CR56" i="11"/>
  <c r="CS56" i="11"/>
  <c r="CT56" i="11"/>
  <c r="CU56" i="11"/>
  <c r="CV56" i="11"/>
  <c r="CW56" i="11"/>
  <c r="CX56" i="11"/>
  <c r="CY56" i="11"/>
  <c r="CZ56" i="11"/>
  <c r="DA56" i="11"/>
  <c r="DB56" i="11"/>
  <c r="BU57" i="11"/>
  <c r="BV57" i="11"/>
  <c r="BW57" i="11"/>
  <c r="BX57" i="11"/>
  <c r="BY57" i="11"/>
  <c r="BZ57" i="11"/>
  <c r="CA57" i="11"/>
  <c r="CB57" i="11"/>
  <c r="CC57" i="11"/>
  <c r="CD57" i="11"/>
  <c r="CE57" i="11"/>
  <c r="CF57" i="11"/>
  <c r="CG57" i="11"/>
  <c r="BU58" i="11"/>
  <c r="BV58" i="11"/>
  <c r="BW58" i="11"/>
  <c r="BX58" i="11"/>
  <c r="BY58" i="11"/>
  <c r="BZ58" i="11"/>
  <c r="CA58" i="11"/>
  <c r="CB58" i="11"/>
  <c r="CC58" i="11"/>
  <c r="CD58" i="11"/>
  <c r="CE58" i="11"/>
  <c r="CF58" i="11"/>
  <c r="CG58" i="11"/>
  <c r="BU59" i="11"/>
  <c r="BV59" i="11"/>
  <c r="BW59" i="11"/>
  <c r="BX59" i="11"/>
  <c r="BY59" i="11"/>
  <c r="BZ59" i="11"/>
  <c r="CA59" i="11"/>
  <c r="CB59" i="11"/>
  <c r="CC59" i="11"/>
  <c r="CD59" i="11"/>
  <c r="CE59" i="11"/>
  <c r="CF59" i="11"/>
  <c r="CG59" i="11"/>
  <c r="BU60" i="11"/>
  <c r="BV60" i="11"/>
  <c r="BW60" i="11"/>
  <c r="BX60" i="11"/>
  <c r="BY60" i="11"/>
  <c r="BZ60" i="11"/>
  <c r="CA60" i="11"/>
  <c r="CB60" i="11"/>
  <c r="CC60" i="11"/>
  <c r="CD60" i="11"/>
  <c r="CE60" i="11"/>
  <c r="CF60" i="11"/>
  <c r="CG60" i="11"/>
  <c r="BU61" i="11"/>
  <c r="BV61" i="11"/>
  <c r="BW61" i="11"/>
  <c r="BX61" i="11"/>
  <c r="BY61" i="11"/>
  <c r="BZ61" i="11"/>
  <c r="CA61" i="11"/>
  <c r="CB61" i="11"/>
  <c r="CC61" i="11"/>
  <c r="CD61" i="11"/>
  <c r="CE61" i="11"/>
  <c r="CF61" i="11"/>
  <c r="CG61" i="11"/>
  <c r="BU62" i="11"/>
  <c r="BV62" i="11"/>
  <c r="BW62" i="11"/>
  <c r="BX62" i="11"/>
  <c r="BY62" i="11"/>
  <c r="BZ62" i="11"/>
  <c r="CA62" i="11"/>
  <c r="CB62" i="11"/>
  <c r="CC62" i="11"/>
  <c r="CD62" i="11"/>
  <c r="CE62" i="11"/>
  <c r="CF62" i="11"/>
  <c r="CG62" i="11"/>
  <c r="BU63" i="11"/>
  <c r="BV63" i="11"/>
  <c r="BW63" i="11"/>
  <c r="BX63" i="11"/>
  <c r="BY63" i="11"/>
  <c r="BZ63" i="11"/>
  <c r="CA63" i="11"/>
  <c r="CB63" i="11"/>
  <c r="CC63" i="11"/>
  <c r="CD63" i="11"/>
  <c r="CE63" i="11"/>
  <c r="CF63" i="11"/>
  <c r="CG63" i="11"/>
  <c r="AIU67" i="11"/>
  <c r="AIT67" i="11"/>
  <c r="AIS67" i="11"/>
  <c r="AIR67" i="11"/>
  <c r="AIQ67" i="11"/>
  <c r="AIP67" i="11"/>
  <c r="AIO67" i="11"/>
  <c r="AIN67" i="11"/>
  <c r="AIM67" i="11"/>
  <c r="AIL67" i="11"/>
  <c r="AIK67" i="11"/>
  <c r="AIJ67" i="11"/>
  <c r="AII67" i="11"/>
  <c r="AIU66" i="11"/>
  <c r="AIT66" i="11"/>
  <c r="AIS66" i="11"/>
  <c r="AIR66" i="11"/>
  <c r="AIQ66" i="11"/>
  <c r="AIP66" i="11"/>
  <c r="AIO66" i="11"/>
  <c r="AIN66" i="11"/>
  <c r="AIM66" i="11"/>
  <c r="AIL66" i="11"/>
  <c r="AIK66" i="11"/>
  <c r="AIJ66" i="11"/>
  <c r="AII66" i="11"/>
  <c r="AIU65" i="11"/>
  <c r="AIT65" i="11"/>
  <c r="AIS65" i="11"/>
  <c r="AIR65" i="11"/>
  <c r="AIQ65" i="11"/>
  <c r="AIP65" i="11"/>
  <c r="AIO65" i="11"/>
  <c r="AIN65" i="11"/>
  <c r="AIM65" i="11"/>
  <c r="AIL65" i="11"/>
  <c r="AIK65" i="11"/>
  <c r="AIJ65" i="11"/>
  <c r="AII65" i="11"/>
  <c r="AIU64" i="11"/>
  <c r="AIT64" i="11"/>
  <c r="AIS64" i="11"/>
  <c r="AIR64" i="11"/>
  <c r="AIQ64" i="11"/>
  <c r="AIP64" i="11"/>
  <c r="AIO64" i="11"/>
  <c r="AIN64" i="11"/>
  <c r="AIM64" i="11"/>
  <c r="AIL64" i="11"/>
  <c r="AIK64" i="11"/>
  <c r="AIJ64" i="11"/>
  <c r="AII64" i="11"/>
  <c r="AIU63" i="11"/>
  <c r="AIT63" i="11"/>
  <c r="AIS63" i="11"/>
  <c r="AIR63" i="11"/>
  <c r="AIQ63" i="11"/>
  <c r="AIP63" i="11"/>
  <c r="AIO63" i="11"/>
  <c r="AIN63" i="11"/>
  <c r="AIM63" i="11"/>
  <c r="AIL63" i="11"/>
  <c r="AIK63" i="11"/>
  <c r="AIJ63" i="11"/>
  <c r="AII63" i="11"/>
  <c r="AIU62" i="11"/>
  <c r="AIT62" i="11"/>
  <c r="AIS62" i="11"/>
  <c r="AIR62" i="11"/>
  <c r="AIQ62" i="11"/>
  <c r="AIP62" i="11"/>
  <c r="AIO62" i="11"/>
  <c r="AIN62" i="11"/>
  <c r="AIM62" i="11"/>
  <c r="AIL62" i="11"/>
  <c r="AIK62" i="11"/>
  <c r="AIJ62" i="11"/>
  <c r="AII62" i="11"/>
  <c r="AIU61" i="11"/>
  <c r="AIT61" i="11"/>
  <c r="AIS61" i="11"/>
  <c r="AIR61" i="11"/>
  <c r="AIQ61" i="11"/>
  <c r="AIP61" i="11"/>
  <c r="AIO61" i="11"/>
  <c r="AIN61" i="11"/>
  <c r="AIM61" i="11"/>
  <c r="AIL61" i="11"/>
  <c r="AIK61" i="11"/>
  <c r="AIJ61" i="11"/>
  <c r="AII61" i="11"/>
  <c r="AIU60" i="11"/>
  <c r="AIT60" i="11"/>
  <c r="AIS60" i="11"/>
  <c r="AIR60" i="11"/>
  <c r="AIQ60" i="11"/>
  <c r="AIP60" i="11"/>
  <c r="AIO60" i="11"/>
  <c r="AIN60" i="11"/>
  <c r="AIM60" i="11"/>
  <c r="AIL60" i="11"/>
  <c r="AIK60" i="11"/>
  <c r="AIJ60" i="11"/>
  <c r="AII60" i="11"/>
  <c r="AIU59" i="11"/>
  <c r="AIT59" i="11"/>
  <c r="AIS59" i="11"/>
  <c r="AIR59" i="11"/>
  <c r="AIQ59" i="11"/>
  <c r="AIP59" i="11"/>
  <c r="AIO59" i="11"/>
  <c r="AIN59" i="11"/>
  <c r="AIM59" i="11"/>
  <c r="AIL59" i="11"/>
  <c r="AIK59" i="11"/>
  <c r="AIJ59" i="11"/>
  <c r="AII59" i="11"/>
  <c r="AIU58" i="11"/>
  <c r="AIT58" i="11"/>
  <c r="AIS58" i="11"/>
  <c r="AIR58" i="11"/>
  <c r="AIQ58" i="11"/>
  <c r="AIP58" i="11"/>
  <c r="AIO58" i="11"/>
  <c r="AIN58" i="11"/>
  <c r="AIM58" i="11"/>
  <c r="AIL58" i="11"/>
  <c r="AIK58" i="11"/>
  <c r="AIJ58" i="11"/>
  <c r="AII58" i="11"/>
  <c r="AIU57" i="11"/>
  <c r="AIT57" i="11"/>
  <c r="AIS57" i="11"/>
  <c r="AIR57" i="11"/>
  <c r="AIQ57" i="11"/>
  <c r="AIP57" i="11"/>
  <c r="AIO57" i="11"/>
  <c r="AIN57" i="11"/>
  <c r="AIM57" i="11"/>
  <c r="AIL57" i="11"/>
  <c r="AIK57" i="11"/>
  <c r="AIJ57" i="11"/>
  <c r="AII57" i="11"/>
  <c r="AJP56" i="11"/>
  <c r="AJO56" i="11"/>
  <c r="AJN56" i="11"/>
  <c r="AJM56" i="11"/>
  <c r="AJL56" i="11"/>
  <c r="AJK56" i="11"/>
  <c r="AJJ56" i="11"/>
  <c r="AJI56" i="11"/>
  <c r="AJH56" i="11"/>
  <c r="AJG56" i="11"/>
  <c r="AJF56" i="11"/>
  <c r="AJE56" i="11"/>
  <c r="AJD56" i="11"/>
  <c r="AIU56" i="11"/>
  <c r="AIT56" i="11"/>
  <c r="AIS56" i="11"/>
  <c r="AIR56" i="11"/>
  <c r="AIQ56" i="11"/>
  <c r="AIP56" i="11"/>
  <c r="AIO56" i="11"/>
  <c r="AIN56" i="11"/>
  <c r="AIM56" i="11"/>
  <c r="AIL56" i="11"/>
  <c r="AIK56" i="11"/>
  <c r="AIJ56" i="11"/>
  <c r="AII56" i="11"/>
  <c r="AJP55" i="11"/>
  <c r="AJO55" i="11"/>
  <c r="AJN55" i="11"/>
  <c r="AJM55" i="11"/>
  <c r="AJL55" i="11"/>
  <c r="AJK55" i="11"/>
  <c r="AJJ55" i="11"/>
  <c r="AJI55" i="11"/>
  <c r="AJH55" i="11"/>
  <c r="AJG55" i="11"/>
  <c r="AJF55" i="11"/>
  <c r="AJE55" i="11"/>
  <c r="AJD55" i="11"/>
  <c r="AIU55" i="11"/>
  <c r="AIT55" i="11"/>
  <c r="AIS55" i="11"/>
  <c r="AIR55" i="11"/>
  <c r="AIQ55" i="11"/>
  <c r="AIP55" i="11"/>
  <c r="AIO55" i="11"/>
  <c r="AIN55" i="11"/>
  <c r="AIM55" i="11"/>
  <c r="AIL55" i="11"/>
  <c r="AIK55" i="11"/>
  <c r="AIJ55" i="11"/>
  <c r="AII55" i="11"/>
  <c r="AJP54" i="11"/>
  <c r="AJO54" i="11"/>
  <c r="AJN54" i="11"/>
  <c r="AJM54" i="11"/>
  <c r="AJL54" i="11"/>
  <c r="AJK54" i="11"/>
  <c r="AJJ54" i="11"/>
  <c r="AJI54" i="11"/>
  <c r="AJH54" i="11"/>
  <c r="AJG54" i="11"/>
  <c r="AJF54" i="11"/>
  <c r="AJE54" i="11"/>
  <c r="AJD54" i="11"/>
  <c r="AIU54" i="11"/>
  <c r="AIT54" i="11"/>
  <c r="AIS54" i="11"/>
  <c r="AIR54" i="11"/>
  <c r="AIQ54" i="11"/>
  <c r="AIP54" i="11"/>
  <c r="AIO54" i="11"/>
  <c r="AIN54" i="11"/>
  <c r="AIM54" i="11"/>
  <c r="AIL54" i="11"/>
  <c r="AIK54" i="11"/>
  <c r="AIJ54" i="11"/>
  <c r="AII54" i="11"/>
  <c r="AJP53" i="11"/>
  <c r="AJO53" i="11"/>
  <c r="AJN53" i="11"/>
  <c r="AJM53" i="11"/>
  <c r="AJL53" i="11"/>
  <c r="AJK53" i="11"/>
  <c r="AJJ53" i="11"/>
  <c r="AJI53" i="11"/>
  <c r="AJH53" i="11"/>
  <c r="AJG53" i="11"/>
  <c r="AJF53" i="11"/>
  <c r="AJE53" i="11"/>
  <c r="AJD53" i="11"/>
  <c r="AIU53" i="11"/>
  <c r="AIT53" i="11"/>
  <c r="AIS53" i="11"/>
  <c r="AIR53" i="11"/>
  <c r="AIQ53" i="11"/>
  <c r="AIP53" i="11"/>
  <c r="AIO53" i="11"/>
  <c r="AIN53" i="11"/>
  <c r="AIM53" i="11"/>
  <c r="AIL53" i="11"/>
  <c r="AIK53" i="11"/>
  <c r="AIJ53" i="11"/>
  <c r="AII53" i="11"/>
  <c r="AJP52" i="11"/>
  <c r="AJO52" i="11"/>
  <c r="AJN52" i="11"/>
  <c r="AJM52" i="11"/>
  <c r="AJL52" i="11"/>
  <c r="AJK52" i="11"/>
  <c r="AJJ52" i="11"/>
  <c r="AJI52" i="11"/>
  <c r="AJH52" i="11"/>
  <c r="AJG52" i="11"/>
  <c r="AJF52" i="11"/>
  <c r="AJE52" i="11"/>
  <c r="AJD52" i="11"/>
  <c r="AIU52" i="11"/>
  <c r="AIT52" i="11"/>
  <c r="AIS52" i="11"/>
  <c r="AIR52" i="11"/>
  <c r="AIQ52" i="11"/>
  <c r="AIP52" i="11"/>
  <c r="AIO52" i="11"/>
  <c r="AIN52" i="11"/>
  <c r="AIM52" i="11"/>
  <c r="AIL52" i="11"/>
  <c r="AIK52" i="11"/>
  <c r="AIJ52" i="11"/>
  <c r="AII52" i="11"/>
  <c r="AJP51" i="11"/>
  <c r="AJO51" i="11"/>
  <c r="AJN51" i="11"/>
  <c r="AJM51" i="11"/>
  <c r="AJL51" i="11"/>
  <c r="AJK51" i="11"/>
  <c r="AJJ51" i="11"/>
  <c r="AJI51" i="11"/>
  <c r="AJH51" i="11"/>
  <c r="AJG51" i="11"/>
  <c r="AJF51" i="11"/>
  <c r="AJE51" i="11"/>
  <c r="AJD51" i="11"/>
  <c r="AIU51" i="11"/>
  <c r="AIT51" i="11"/>
  <c r="AIS51" i="11"/>
  <c r="AIR51" i="11"/>
  <c r="AIQ51" i="11"/>
  <c r="AIP51" i="11"/>
  <c r="AIO51" i="11"/>
  <c r="AIN51" i="11"/>
  <c r="AIM51" i="11"/>
  <c r="AIL51" i="11"/>
  <c r="AIK51" i="11"/>
  <c r="AIJ51" i="11"/>
  <c r="AII51" i="11"/>
  <c r="AJP50" i="11"/>
  <c r="AJO50" i="11"/>
  <c r="AJN50" i="11"/>
  <c r="AJM50" i="11"/>
  <c r="AJL50" i="11"/>
  <c r="AJK50" i="11"/>
  <c r="AJJ50" i="11"/>
  <c r="AJI50" i="11"/>
  <c r="AJH50" i="11"/>
  <c r="AJG50" i="11"/>
  <c r="AJF50" i="11"/>
  <c r="AJE50" i="11"/>
  <c r="AJD50" i="11"/>
  <c r="AIU50" i="11"/>
  <c r="AIT50" i="11"/>
  <c r="AIS50" i="11"/>
  <c r="AIR50" i="11"/>
  <c r="AIQ50" i="11"/>
  <c r="AIP50" i="11"/>
  <c r="AIO50" i="11"/>
  <c r="AIN50" i="11"/>
  <c r="AIM50" i="11"/>
  <c r="AIL50" i="11"/>
  <c r="AIK50" i="11"/>
  <c r="AIJ50" i="11"/>
  <c r="AII50" i="11"/>
  <c r="AJP49" i="11"/>
  <c r="AJO49" i="11"/>
  <c r="AJN49" i="11"/>
  <c r="AJM49" i="11"/>
  <c r="AJL49" i="11"/>
  <c r="AJK49" i="11"/>
  <c r="AJJ49" i="11"/>
  <c r="AJI49" i="11"/>
  <c r="AJH49" i="11"/>
  <c r="AJG49" i="11"/>
  <c r="AJF49" i="11"/>
  <c r="AJE49" i="11"/>
  <c r="AJD49" i="11"/>
  <c r="AIU49" i="11"/>
  <c r="AIT49" i="11"/>
  <c r="AIS49" i="11"/>
  <c r="AIR49" i="11"/>
  <c r="AIQ49" i="11"/>
  <c r="AIP49" i="11"/>
  <c r="AIO49" i="11"/>
  <c r="AIN49" i="11"/>
  <c r="AIM49" i="11"/>
  <c r="AIL49" i="11"/>
  <c r="AIK49" i="11"/>
  <c r="AIJ49" i="11"/>
  <c r="AII49" i="11"/>
  <c r="AJP48" i="11"/>
  <c r="AJO48" i="11"/>
  <c r="AJN48" i="11"/>
  <c r="AJM48" i="11"/>
  <c r="AJL48" i="11"/>
  <c r="AJK48" i="11"/>
  <c r="AJJ48" i="11"/>
  <c r="AJI48" i="11"/>
  <c r="AJH48" i="11"/>
  <c r="AJG48" i="11"/>
  <c r="AJF48" i="11"/>
  <c r="AJE48" i="11"/>
  <c r="AJD48" i="11"/>
  <c r="AIU48" i="11"/>
  <c r="AIT48" i="11"/>
  <c r="AIS48" i="11"/>
  <c r="AIR48" i="11"/>
  <c r="AIQ48" i="11"/>
  <c r="AIP48" i="11"/>
  <c r="AIO48" i="11"/>
  <c r="AIN48" i="11"/>
  <c r="AIM48" i="11"/>
  <c r="AIL48" i="11"/>
  <c r="AIK48" i="11"/>
  <c r="AIJ48" i="11"/>
  <c r="AII48" i="11"/>
  <c r="AJP47" i="11"/>
  <c r="AJO47" i="11"/>
  <c r="AJN47" i="11"/>
  <c r="AJM47" i="11"/>
  <c r="AJL47" i="11"/>
  <c r="AJK47" i="11"/>
  <c r="AJJ47" i="11"/>
  <c r="AJI47" i="11"/>
  <c r="AJH47" i="11"/>
  <c r="AJG47" i="11"/>
  <c r="AJF47" i="11"/>
  <c r="AJE47" i="11"/>
  <c r="AJD47" i="11"/>
  <c r="AIU47" i="11"/>
  <c r="AIT47" i="11"/>
  <c r="AIS47" i="11"/>
  <c r="AIR47" i="11"/>
  <c r="AIQ47" i="11"/>
  <c r="AIP47" i="11"/>
  <c r="AIO47" i="11"/>
  <c r="AIN47" i="11"/>
  <c r="AIM47" i="11"/>
  <c r="AIL47" i="11"/>
  <c r="AIK47" i="11"/>
  <c r="AIJ47" i="11"/>
  <c r="AII47" i="11"/>
  <c r="AJP46" i="11"/>
  <c r="AJO46" i="11"/>
  <c r="AJN46" i="11"/>
  <c r="AJM46" i="11"/>
  <c r="AJL46" i="11"/>
  <c r="AJK46" i="11"/>
  <c r="AJJ46" i="11"/>
  <c r="AJI46" i="11"/>
  <c r="AJH46" i="11"/>
  <c r="AJG46" i="11"/>
  <c r="AJF46" i="11"/>
  <c r="AJE46" i="11"/>
  <c r="AJD46" i="11"/>
  <c r="AIU46" i="11"/>
  <c r="AIT46" i="11"/>
  <c r="AIS46" i="11"/>
  <c r="AIR46" i="11"/>
  <c r="AIQ46" i="11"/>
  <c r="AIP46" i="11"/>
  <c r="AIO46" i="11"/>
  <c r="AIN46" i="11"/>
  <c r="AIM46" i="11"/>
  <c r="AIL46" i="11"/>
  <c r="AIK46" i="11"/>
  <c r="AIJ46" i="11"/>
  <c r="AII46" i="11"/>
  <c r="AJP45" i="11"/>
  <c r="AJO45" i="11"/>
  <c r="AJN45" i="11"/>
  <c r="AJM45" i="11"/>
  <c r="AJL45" i="11"/>
  <c r="AJK45" i="11"/>
  <c r="AJJ45" i="11"/>
  <c r="AJI45" i="11"/>
  <c r="AJH45" i="11"/>
  <c r="AJG45" i="11"/>
  <c r="AJF45" i="11"/>
  <c r="AJE45" i="11"/>
  <c r="AJD45" i="11"/>
  <c r="AIU45" i="11"/>
  <c r="AIT45" i="11"/>
  <c r="AIS45" i="11"/>
  <c r="AIR45" i="11"/>
  <c r="AIQ45" i="11"/>
  <c r="AIP45" i="11"/>
  <c r="AIO45" i="11"/>
  <c r="AIN45" i="11"/>
  <c r="AIM45" i="11"/>
  <c r="AIL45" i="11"/>
  <c r="AIK45" i="11"/>
  <c r="AIJ45" i="11"/>
  <c r="AII45" i="11"/>
  <c r="AJP44" i="11"/>
  <c r="AJO44" i="11"/>
  <c r="AJN44" i="11"/>
  <c r="AJM44" i="11"/>
  <c r="AJL44" i="11"/>
  <c r="AJK44" i="11"/>
  <c r="AJJ44" i="11"/>
  <c r="AJI44" i="11"/>
  <c r="AJH44" i="11"/>
  <c r="AJG44" i="11"/>
  <c r="AJF44" i="11"/>
  <c r="AJE44" i="11"/>
  <c r="AJD44" i="11"/>
  <c r="AIU44" i="11"/>
  <c r="AIT44" i="11"/>
  <c r="AIS44" i="11"/>
  <c r="AIR44" i="11"/>
  <c r="AIQ44" i="11"/>
  <c r="AIP44" i="11"/>
  <c r="AIO44" i="11"/>
  <c r="AIN44" i="11"/>
  <c r="AIM44" i="11"/>
  <c r="AIL44" i="11"/>
  <c r="AIK44" i="11"/>
  <c r="AIJ44" i="11"/>
  <c r="AII44" i="11"/>
  <c r="AJP43" i="11"/>
  <c r="AJO43" i="11"/>
  <c r="AJN43" i="11"/>
  <c r="AJM43" i="11"/>
  <c r="AJL43" i="11"/>
  <c r="AJK43" i="11"/>
  <c r="AJJ43" i="11"/>
  <c r="AJI43" i="11"/>
  <c r="AJH43" i="11"/>
  <c r="AJG43" i="11"/>
  <c r="AJF43" i="11"/>
  <c r="AJE43" i="11"/>
  <c r="AJD43" i="11"/>
  <c r="AIU43" i="11"/>
  <c r="AIT43" i="11"/>
  <c r="AIS43" i="11"/>
  <c r="AIR43" i="11"/>
  <c r="AIQ43" i="11"/>
  <c r="AIP43" i="11"/>
  <c r="AIO43" i="11"/>
  <c r="AIN43" i="11"/>
  <c r="AIM43" i="11"/>
  <c r="AIL43" i="11"/>
  <c r="AIK43" i="11"/>
  <c r="AIJ43" i="11"/>
  <c r="AII43" i="11"/>
  <c r="AJP42" i="11"/>
  <c r="AJO42" i="11"/>
  <c r="AJN42" i="11"/>
  <c r="AJM42" i="11"/>
  <c r="AJL42" i="11"/>
  <c r="AJK42" i="11"/>
  <c r="AJJ42" i="11"/>
  <c r="AJI42" i="11"/>
  <c r="AJH42" i="11"/>
  <c r="AJG42" i="11"/>
  <c r="AJE42" i="11"/>
  <c r="AJD42" i="11"/>
  <c r="AIU42" i="11"/>
  <c r="AIT42" i="11"/>
  <c r="AIS42" i="11"/>
  <c r="AIR42" i="11"/>
  <c r="AIQ42" i="11"/>
  <c r="AIP42" i="11"/>
  <c r="AIO42" i="11"/>
  <c r="AIN42" i="11"/>
  <c r="AIM42" i="11"/>
  <c r="AIL42" i="11"/>
  <c r="AIJ42" i="11"/>
  <c r="AII42" i="11"/>
  <c r="AJP41" i="11"/>
  <c r="AJO41" i="11"/>
  <c r="AJN41" i="11"/>
  <c r="AJM41" i="11"/>
  <c r="AJL41" i="11"/>
  <c r="AJK41" i="11"/>
  <c r="AJJ41" i="11"/>
  <c r="AJI41" i="11"/>
  <c r="AJH41" i="11"/>
  <c r="AJG41" i="11"/>
  <c r="AJE41" i="11"/>
  <c r="AJD41" i="11"/>
  <c r="AIU41" i="11"/>
  <c r="AIT41" i="11"/>
  <c r="AIS41" i="11"/>
  <c r="AIR41" i="11"/>
  <c r="AIQ41" i="11"/>
  <c r="AIP41" i="11"/>
  <c r="AIO41" i="11"/>
  <c r="AIN41" i="11"/>
  <c r="AIM41" i="11"/>
  <c r="AIL41" i="11"/>
  <c r="AIJ41" i="11"/>
  <c r="AII41" i="11"/>
  <c r="AJP40" i="11"/>
  <c r="AJO40" i="11"/>
  <c r="AJN40" i="11"/>
  <c r="AJM40" i="11"/>
  <c r="AJL40" i="11"/>
  <c r="AJK40" i="11"/>
  <c r="AJJ40" i="11"/>
  <c r="AJI40" i="11"/>
  <c r="AJH40" i="11"/>
  <c r="AJG40" i="11"/>
  <c r="AJE40" i="11"/>
  <c r="AJD40" i="11"/>
  <c r="AIU40" i="11"/>
  <c r="AIT40" i="11"/>
  <c r="AIS40" i="11"/>
  <c r="AIR40" i="11"/>
  <c r="AIQ40" i="11"/>
  <c r="AIP40" i="11"/>
  <c r="AIO40" i="11"/>
  <c r="AIN40" i="11"/>
  <c r="AIM40" i="11"/>
  <c r="AIL40" i="11"/>
  <c r="AIJ40" i="11"/>
  <c r="AII40" i="11"/>
  <c r="AJP39" i="11"/>
  <c r="AJO39" i="11"/>
  <c r="AJN39" i="11"/>
  <c r="AJM39" i="11"/>
  <c r="AJL39" i="11"/>
  <c r="AJK39" i="11"/>
  <c r="AJJ39" i="11"/>
  <c r="AJI39" i="11"/>
  <c r="AJH39" i="11"/>
  <c r="AJG39" i="11"/>
  <c r="AJE39" i="11"/>
  <c r="AJD39" i="11"/>
  <c r="AIU39" i="11"/>
  <c r="AIT39" i="11"/>
  <c r="AIS39" i="11"/>
  <c r="AIR39" i="11"/>
  <c r="AIQ39" i="11"/>
  <c r="AIP39" i="11"/>
  <c r="AIO39" i="11"/>
  <c r="AIN39" i="11"/>
  <c r="AIM39" i="11"/>
  <c r="AIL39" i="11"/>
  <c r="AIJ39" i="11"/>
  <c r="AII39" i="11"/>
  <c r="AJP38" i="11"/>
  <c r="AJO38" i="11"/>
  <c r="AJN38" i="11"/>
  <c r="AJM38" i="11"/>
  <c r="AJL38" i="11"/>
  <c r="AJK38" i="11"/>
  <c r="AJJ38" i="11"/>
  <c r="AJI38" i="11"/>
  <c r="AJH38" i="11"/>
  <c r="AJG38" i="11"/>
  <c r="AJE38" i="11"/>
  <c r="AJD38" i="11"/>
  <c r="AIU38" i="11"/>
  <c r="AIT38" i="11"/>
  <c r="AIS38" i="11"/>
  <c r="AIR38" i="11"/>
  <c r="AIQ38" i="11"/>
  <c r="AIP38" i="11"/>
  <c r="AIO38" i="11"/>
  <c r="AIN38" i="11"/>
  <c r="AIM38" i="11"/>
  <c r="AIL38" i="11"/>
  <c r="AIK38" i="11"/>
  <c r="AIJ38" i="11"/>
  <c r="AII38" i="11"/>
  <c r="AJP37" i="11"/>
  <c r="AJO37" i="11"/>
  <c r="AJN37" i="11"/>
  <c r="AJM37" i="11"/>
  <c r="AJL37" i="11"/>
  <c r="AJK37" i="11"/>
  <c r="AJJ37" i="11"/>
  <c r="AJI37" i="11"/>
  <c r="AJH37" i="11"/>
  <c r="AJG37" i="11"/>
  <c r="AJF37" i="11"/>
  <c r="AJE37" i="11"/>
  <c r="AJD37" i="11"/>
  <c r="AIU37" i="11"/>
  <c r="AIT37" i="11"/>
  <c r="AIS37" i="11"/>
  <c r="AIR37" i="11"/>
  <c r="AIQ37" i="11"/>
  <c r="AIP37" i="11"/>
  <c r="AIO37" i="11"/>
  <c r="AIN37" i="11"/>
  <c r="AIM37" i="11"/>
  <c r="AIL37" i="11"/>
  <c r="AIK37" i="11"/>
  <c r="AIJ37" i="11"/>
  <c r="AII37" i="11"/>
  <c r="AJP36" i="11"/>
  <c r="AJO36" i="11"/>
  <c r="AJN36" i="11"/>
  <c r="AJM36" i="11"/>
  <c r="AJL36" i="11"/>
  <c r="AJK36" i="11"/>
  <c r="AJJ36" i="11"/>
  <c r="AJI36" i="11"/>
  <c r="AJH36" i="11"/>
  <c r="AJG36" i="11"/>
  <c r="AJE36" i="11"/>
  <c r="AJD36" i="11"/>
  <c r="AIU36" i="11"/>
  <c r="AIT36" i="11"/>
  <c r="AIS36" i="11"/>
  <c r="AIR36" i="11"/>
  <c r="AIQ36" i="11"/>
  <c r="AIP36" i="11"/>
  <c r="AIO36" i="11"/>
  <c r="AIN36" i="11"/>
  <c r="AIM36" i="11"/>
  <c r="AIL36" i="11"/>
  <c r="AIJ36" i="11"/>
  <c r="AII36" i="11"/>
  <c r="AJP35" i="11"/>
  <c r="AJO35" i="11"/>
  <c r="AJN35" i="11"/>
  <c r="AJM35" i="11"/>
  <c r="AJL35" i="11"/>
  <c r="AJK35" i="11"/>
  <c r="AJJ35" i="11"/>
  <c r="AJI35" i="11"/>
  <c r="AJH35" i="11"/>
  <c r="AJG35" i="11"/>
  <c r="AJE35" i="11"/>
  <c r="AJD35" i="11"/>
  <c r="AIU35" i="11"/>
  <c r="AIT35" i="11"/>
  <c r="AIS35" i="11"/>
  <c r="AIR35" i="11"/>
  <c r="AIQ35" i="11"/>
  <c r="AIP35" i="11"/>
  <c r="AIO35" i="11"/>
  <c r="AIN35" i="11"/>
  <c r="AIM35" i="11"/>
  <c r="AIL35" i="11"/>
  <c r="AIJ35" i="11"/>
  <c r="AII35" i="11"/>
  <c r="AJP34" i="11"/>
  <c r="AJO34" i="11"/>
  <c r="AJN34" i="11"/>
  <c r="AJM34" i="11"/>
  <c r="AJL34" i="11"/>
  <c r="AJK34" i="11"/>
  <c r="AJJ34" i="11"/>
  <c r="AJI34" i="11"/>
  <c r="AJH34" i="11"/>
  <c r="AJG34" i="11"/>
  <c r="AJE34" i="11"/>
  <c r="AJD34" i="11"/>
  <c r="AIU34" i="11"/>
  <c r="AIT34" i="11"/>
  <c r="AIS34" i="11"/>
  <c r="AIR34" i="11"/>
  <c r="AIQ34" i="11"/>
  <c r="AIP34" i="11"/>
  <c r="AIO34" i="11"/>
  <c r="AIN34" i="11"/>
  <c r="AIM34" i="11"/>
  <c r="AIL34" i="11"/>
  <c r="AIJ34" i="11"/>
  <c r="AII34" i="11"/>
  <c r="AJP33" i="11"/>
  <c r="AJO33" i="11"/>
  <c r="AJN33" i="11"/>
  <c r="AJM33" i="11"/>
  <c r="AJL33" i="11"/>
  <c r="AJK33" i="11"/>
  <c r="AJJ33" i="11"/>
  <c r="AJI33" i="11"/>
  <c r="AJH33" i="11"/>
  <c r="AJG33" i="11"/>
  <c r="AJF33" i="11"/>
  <c r="AJE33" i="11"/>
  <c r="AJD33" i="11"/>
  <c r="AIU33" i="11"/>
  <c r="AIT33" i="11"/>
  <c r="AIS33" i="11"/>
  <c r="AIR33" i="11"/>
  <c r="AIQ33" i="11"/>
  <c r="AIP33" i="11"/>
  <c r="AIO33" i="11"/>
  <c r="AIN33" i="11"/>
  <c r="AIM33" i="11"/>
  <c r="AIL33" i="11"/>
  <c r="AIJ33" i="11"/>
  <c r="AII33" i="11"/>
  <c r="AJP32" i="11"/>
  <c r="AJO32" i="11"/>
  <c r="AJN32" i="11"/>
  <c r="AJM32" i="11"/>
  <c r="AJL32" i="11"/>
  <c r="AJK32" i="11"/>
  <c r="AJJ32" i="11"/>
  <c r="AJI32" i="11"/>
  <c r="AJH32" i="11"/>
  <c r="AJG32" i="11"/>
  <c r="AJE32" i="11"/>
  <c r="AJD32" i="11"/>
  <c r="AIU32" i="11"/>
  <c r="AIT32" i="11"/>
  <c r="AIS32" i="11"/>
  <c r="AIR32" i="11"/>
  <c r="AIQ32" i="11"/>
  <c r="AIP32" i="11"/>
  <c r="AIO32" i="11"/>
  <c r="AIN32" i="11"/>
  <c r="AIM32" i="11"/>
  <c r="AIL32" i="11"/>
  <c r="AIJ32" i="11"/>
  <c r="AII32" i="11"/>
  <c r="AJP31" i="11"/>
  <c r="AJO31" i="11"/>
  <c r="AJN31" i="11"/>
  <c r="AJM31" i="11"/>
  <c r="AJL31" i="11"/>
  <c r="AJK31" i="11"/>
  <c r="AJJ31" i="11"/>
  <c r="AJI31" i="11"/>
  <c r="AJH31" i="11"/>
  <c r="AJG31" i="11"/>
  <c r="AJE31" i="11"/>
  <c r="AJD31" i="11"/>
  <c r="AIU31" i="11"/>
  <c r="AIT31" i="11"/>
  <c r="AIS31" i="11"/>
  <c r="AIR31" i="11"/>
  <c r="AIQ31" i="11"/>
  <c r="AIP31" i="11"/>
  <c r="AIO31" i="11"/>
  <c r="AIN31" i="11"/>
  <c r="AIM31" i="11"/>
  <c r="AIL31" i="11"/>
  <c r="AIJ31" i="11"/>
  <c r="AII31" i="11"/>
  <c r="AJP30" i="11"/>
  <c r="AJO30" i="11"/>
  <c r="AJN30" i="11"/>
  <c r="AJM30" i="11"/>
  <c r="AJL30" i="11"/>
  <c r="AJK30" i="11"/>
  <c r="AJJ30" i="11"/>
  <c r="AJI30" i="11"/>
  <c r="AJH30" i="11"/>
  <c r="AJG30" i="11"/>
  <c r="AJE30" i="11"/>
  <c r="AJD30" i="11"/>
  <c r="AIU30" i="11"/>
  <c r="AIT30" i="11"/>
  <c r="AIS30" i="11"/>
  <c r="AIR30" i="11"/>
  <c r="AIQ30" i="11"/>
  <c r="AIP30" i="11"/>
  <c r="AIO30" i="11"/>
  <c r="AIN30" i="11"/>
  <c r="AIM30" i="11"/>
  <c r="AIL30" i="11"/>
  <c r="AIJ30" i="11"/>
  <c r="AII30" i="11"/>
  <c r="AJP29" i="11"/>
  <c r="AJO29" i="11"/>
  <c r="AJN29" i="11"/>
  <c r="AJM29" i="11"/>
  <c r="AJL29" i="11"/>
  <c r="AJK29" i="11"/>
  <c r="AJJ29" i="11"/>
  <c r="AJI29" i="11"/>
  <c r="AJH29" i="11"/>
  <c r="AJG29" i="11"/>
  <c r="AJE29" i="11"/>
  <c r="AJD29" i="11"/>
  <c r="AIU29" i="11"/>
  <c r="AIT29" i="11"/>
  <c r="AIS29" i="11"/>
  <c r="AIR29" i="11"/>
  <c r="AIQ29" i="11"/>
  <c r="AIP29" i="11"/>
  <c r="AIO29" i="11"/>
  <c r="AIN29" i="11"/>
  <c r="AIM29" i="11"/>
  <c r="AIL29" i="11"/>
  <c r="AIJ29" i="11"/>
  <c r="AII29" i="11"/>
  <c r="AJP28" i="11"/>
  <c r="AJO28" i="11"/>
  <c r="AJN28" i="11"/>
  <c r="AJM28" i="11"/>
  <c r="AJL28" i="11"/>
  <c r="AJK28" i="11"/>
  <c r="AJJ28" i="11"/>
  <c r="AJI28" i="11"/>
  <c r="AJH28" i="11"/>
  <c r="AJG28" i="11"/>
  <c r="AJE28" i="11"/>
  <c r="AJD28" i="11"/>
  <c r="AIU28" i="11"/>
  <c r="AIT28" i="11"/>
  <c r="AIS28" i="11"/>
  <c r="AIR28" i="11"/>
  <c r="AIQ28" i="11"/>
  <c r="AIP28" i="11"/>
  <c r="AIO28" i="11"/>
  <c r="AIN28" i="11"/>
  <c r="AIM28" i="11"/>
  <c r="AIL28" i="11"/>
  <c r="AIJ28" i="11"/>
  <c r="AII28" i="11"/>
  <c r="AJP27" i="11"/>
  <c r="AJO27" i="11"/>
  <c r="AJN27" i="11"/>
  <c r="AJM27" i="11"/>
  <c r="AJL27" i="11"/>
  <c r="AJK27" i="11"/>
  <c r="AJJ27" i="11"/>
  <c r="AJI27" i="11"/>
  <c r="AJH27" i="11"/>
  <c r="AJG27" i="11"/>
  <c r="AJE27" i="11"/>
  <c r="AJD27" i="11"/>
  <c r="AIU27" i="11"/>
  <c r="AIT27" i="11"/>
  <c r="AIS27" i="11"/>
  <c r="AIR27" i="11"/>
  <c r="AIQ27" i="11"/>
  <c r="AIP27" i="11"/>
  <c r="AIO27" i="11"/>
  <c r="AIN27" i="11"/>
  <c r="AIM27" i="11"/>
  <c r="AIL27" i="11"/>
  <c r="AIJ27" i="11"/>
  <c r="AII27" i="11"/>
  <c r="AJP26" i="11"/>
  <c r="AJO26" i="11"/>
  <c r="AJN26" i="11"/>
  <c r="AJM26" i="11"/>
  <c r="AJL26" i="11"/>
  <c r="AJK26" i="11"/>
  <c r="AJJ26" i="11"/>
  <c r="AJI26" i="11"/>
  <c r="AJH26" i="11"/>
  <c r="AJG26" i="11"/>
  <c r="AJE26" i="11"/>
  <c r="AJD26" i="11"/>
  <c r="AIU26" i="11"/>
  <c r="AIT26" i="11"/>
  <c r="AIS26" i="11"/>
  <c r="AIR26" i="11"/>
  <c r="AIQ26" i="11"/>
  <c r="AIP26" i="11"/>
  <c r="AIO26" i="11"/>
  <c r="AIN26" i="11"/>
  <c r="AIM26" i="11"/>
  <c r="AIL26" i="11"/>
  <c r="AIJ26" i="11"/>
  <c r="AII26" i="11"/>
  <c r="AJP25" i="11"/>
  <c r="AJO25" i="11"/>
  <c r="AJN25" i="11"/>
  <c r="AJM25" i="11"/>
  <c r="AJL25" i="11"/>
  <c r="AJK25" i="11"/>
  <c r="AJJ25" i="11"/>
  <c r="AJI25" i="11"/>
  <c r="AJH25" i="11"/>
  <c r="AJG25" i="11"/>
  <c r="AJF25" i="11"/>
  <c r="AJE25" i="11"/>
  <c r="AJD25" i="11"/>
  <c r="AIU25" i="11"/>
  <c r="AIT25" i="11"/>
  <c r="AIS25" i="11"/>
  <c r="AIR25" i="11"/>
  <c r="AIQ25" i="11"/>
  <c r="AIP25" i="11"/>
  <c r="AIO25" i="11"/>
  <c r="AIN25" i="11"/>
  <c r="AIM25" i="11"/>
  <c r="AIL25" i="11"/>
  <c r="AIK25" i="11"/>
  <c r="AIJ25" i="11"/>
  <c r="AII25" i="11"/>
  <c r="AJP24" i="11"/>
  <c r="AJO24" i="11"/>
  <c r="AJN24" i="11"/>
  <c r="AJM24" i="11"/>
  <c r="AJL24" i="11"/>
  <c r="AJK24" i="11"/>
  <c r="AJJ24" i="11"/>
  <c r="AJI24" i="11"/>
  <c r="AJH24" i="11"/>
  <c r="AJG24" i="11"/>
  <c r="AJF24" i="11"/>
  <c r="AJE24" i="11"/>
  <c r="AJD24" i="11"/>
  <c r="AIU24" i="11"/>
  <c r="AIT24" i="11"/>
  <c r="AIS24" i="11"/>
  <c r="AIR24" i="11"/>
  <c r="AIQ24" i="11"/>
  <c r="AIP24" i="11"/>
  <c r="AIO24" i="11"/>
  <c r="AIN24" i="11"/>
  <c r="AIM24" i="11"/>
  <c r="AIL24" i="11"/>
  <c r="AIK24" i="11"/>
  <c r="AIJ24" i="11"/>
  <c r="AII24" i="11"/>
  <c r="AJP23" i="11"/>
  <c r="AJO23" i="11"/>
  <c r="AJN23" i="11"/>
  <c r="AJM23" i="11"/>
  <c r="AJL23" i="11"/>
  <c r="AJK23" i="11"/>
  <c r="AJJ23" i="11"/>
  <c r="AJI23" i="11"/>
  <c r="AJH23" i="11"/>
  <c r="AJG23" i="11"/>
  <c r="AJF23" i="11"/>
  <c r="AJE23" i="11"/>
  <c r="AJD23" i="11"/>
  <c r="AIU23" i="11"/>
  <c r="AIT23" i="11"/>
  <c r="AIS23" i="11"/>
  <c r="AIR23" i="11"/>
  <c r="AIQ23" i="11"/>
  <c r="AIP23" i="11"/>
  <c r="AIO23" i="11"/>
  <c r="AIN23" i="11"/>
  <c r="AIM23" i="11"/>
  <c r="AIL23" i="11"/>
  <c r="AIK23" i="11"/>
  <c r="AIJ23" i="11"/>
  <c r="AII23" i="11"/>
  <c r="AJP22" i="11"/>
  <c r="AJO22" i="11"/>
  <c r="AJN22" i="11"/>
  <c r="AJM22" i="11"/>
  <c r="AJL22" i="11"/>
  <c r="AJK22" i="11"/>
  <c r="AJJ22" i="11"/>
  <c r="AJI22" i="11"/>
  <c r="AJH22" i="11"/>
  <c r="AJG22" i="11"/>
  <c r="AJF22" i="11"/>
  <c r="AJE22" i="11"/>
  <c r="AJD22" i="11"/>
  <c r="AIU22" i="11"/>
  <c r="AIT22" i="11"/>
  <c r="AIS22" i="11"/>
  <c r="AIR22" i="11"/>
  <c r="AIQ22" i="11"/>
  <c r="AIP22" i="11"/>
  <c r="AIO22" i="11"/>
  <c r="AIN22" i="11"/>
  <c r="AIM22" i="11"/>
  <c r="AIL22" i="11"/>
  <c r="AIK22" i="11"/>
  <c r="AIJ22" i="11"/>
  <c r="AII22" i="11"/>
  <c r="AJP21" i="11"/>
  <c r="AJO21" i="11"/>
  <c r="AJN21" i="11"/>
  <c r="AJM21" i="11"/>
  <c r="AJL21" i="11"/>
  <c r="AJK21" i="11"/>
  <c r="AJJ21" i="11"/>
  <c r="AJI21" i="11"/>
  <c r="AJH21" i="11"/>
  <c r="AJG21" i="11"/>
  <c r="AJF21" i="11"/>
  <c r="AJE21" i="11"/>
  <c r="AJD21" i="11"/>
  <c r="AIU21" i="11"/>
  <c r="AIT21" i="11"/>
  <c r="AIS21" i="11"/>
  <c r="AIR21" i="11"/>
  <c r="AIQ21" i="11"/>
  <c r="AIP21" i="11"/>
  <c r="AIO21" i="11"/>
  <c r="AIN21" i="11"/>
  <c r="AIM21" i="11"/>
  <c r="AIL21" i="11"/>
  <c r="AIK21" i="11"/>
  <c r="AIJ21" i="11"/>
  <c r="AII21" i="11"/>
  <c r="AJP20" i="11"/>
  <c r="AJO20" i="11"/>
  <c r="AJN20" i="11"/>
  <c r="AJM20" i="11"/>
  <c r="AJL20" i="11"/>
  <c r="AJK20" i="11"/>
  <c r="AJJ20" i="11"/>
  <c r="AJI20" i="11"/>
  <c r="AJH20" i="11"/>
  <c r="AJG20" i="11"/>
  <c r="AJF20" i="11"/>
  <c r="AJE20" i="11"/>
  <c r="AJD20" i="11"/>
  <c r="AIU20" i="11"/>
  <c r="AIT20" i="11"/>
  <c r="AIS20" i="11"/>
  <c r="AIR20" i="11"/>
  <c r="AIQ20" i="11"/>
  <c r="AIP20" i="11"/>
  <c r="AIO20" i="11"/>
  <c r="AIN20" i="11"/>
  <c r="AIM20" i="11"/>
  <c r="AIL20" i="11"/>
  <c r="AIK20" i="11"/>
  <c r="AIJ20" i="11"/>
  <c r="AII20" i="11"/>
  <c r="AJP19" i="11"/>
  <c r="AJO19" i="11"/>
  <c r="AJN19" i="11"/>
  <c r="AJM19" i="11"/>
  <c r="AJL19" i="11"/>
  <c r="AJK19" i="11"/>
  <c r="AJJ19" i="11"/>
  <c r="AJI19" i="11"/>
  <c r="AJH19" i="11"/>
  <c r="AJG19" i="11"/>
  <c r="AJF19" i="11"/>
  <c r="AJE19" i="11"/>
  <c r="AJD19" i="11"/>
  <c r="AIU19" i="11"/>
  <c r="AIT19" i="11"/>
  <c r="AIS19" i="11"/>
  <c r="AIR19" i="11"/>
  <c r="AIQ19" i="11"/>
  <c r="AIP19" i="11"/>
  <c r="AIO19" i="11"/>
  <c r="AIN19" i="11"/>
  <c r="AIM19" i="11"/>
  <c r="AIL19" i="11"/>
  <c r="AIK19" i="11"/>
  <c r="AIJ19" i="11"/>
  <c r="AII19" i="11"/>
  <c r="AJP18" i="11"/>
  <c r="AJO18" i="11"/>
  <c r="AJN18" i="11"/>
  <c r="AJM18" i="11"/>
  <c r="AJL18" i="11"/>
  <c r="AJK18" i="11"/>
  <c r="AJJ18" i="11"/>
  <c r="AJI18" i="11"/>
  <c r="AJH18" i="11"/>
  <c r="AJG18" i="11"/>
  <c r="AJF18" i="11"/>
  <c r="AJE18" i="11"/>
  <c r="AJD18" i="11"/>
  <c r="AIU18" i="11"/>
  <c r="AIT18" i="11"/>
  <c r="AIS18" i="11"/>
  <c r="AIR18" i="11"/>
  <c r="AIQ18" i="11"/>
  <c r="AIP18" i="11"/>
  <c r="AIO18" i="11"/>
  <c r="AIN18" i="11"/>
  <c r="AIM18" i="11"/>
  <c r="AIL18" i="11"/>
  <c r="AIK18" i="11"/>
  <c r="AIJ18" i="11"/>
  <c r="AII18" i="11"/>
  <c r="AJP17" i="11"/>
  <c r="AJO17" i="11"/>
  <c r="AJN17" i="11"/>
  <c r="AJM17" i="11"/>
  <c r="AJL17" i="11"/>
  <c r="AJK17" i="11"/>
  <c r="AJJ17" i="11"/>
  <c r="AJI17" i="11"/>
  <c r="AJH17" i="11"/>
  <c r="AJG17" i="11"/>
  <c r="AJF17" i="11"/>
  <c r="AJD17" i="11"/>
  <c r="AIU17" i="11"/>
  <c r="AIT17" i="11"/>
  <c r="AIS17" i="11"/>
  <c r="AIR17" i="11"/>
  <c r="AIQ17" i="11"/>
  <c r="AIP17" i="11"/>
  <c r="AIO17" i="11"/>
  <c r="AIN17" i="11"/>
  <c r="AIM17" i="11"/>
  <c r="AIL17" i="11"/>
  <c r="AIK17" i="11"/>
  <c r="AII17" i="11"/>
  <c r="AJP16" i="11"/>
  <c r="AJO16" i="11"/>
  <c r="AJN16" i="11"/>
  <c r="AJM16" i="11"/>
  <c r="AJL16" i="11"/>
  <c r="AJK16" i="11"/>
  <c r="AJJ16" i="11"/>
  <c r="AJI16" i="11"/>
  <c r="AJH16" i="11"/>
  <c r="AJG16" i="11"/>
  <c r="AJF16" i="11"/>
  <c r="AJD16" i="11"/>
  <c r="AIU16" i="11"/>
  <c r="AIT16" i="11"/>
  <c r="AIS16" i="11"/>
  <c r="AIR16" i="11"/>
  <c r="AIQ16" i="11"/>
  <c r="AIP16" i="11"/>
  <c r="AIO16" i="11"/>
  <c r="AIN16" i="11"/>
  <c r="AIM16" i="11"/>
  <c r="AIL16" i="11"/>
  <c r="AIK16" i="11"/>
  <c r="AII16" i="11"/>
  <c r="AJP15" i="11"/>
  <c r="AJO15" i="11"/>
  <c r="AJN15" i="11"/>
  <c r="AJM15" i="11"/>
  <c r="AJL15" i="11"/>
  <c r="AJK15" i="11"/>
  <c r="AJJ15" i="11"/>
  <c r="AJI15" i="11"/>
  <c r="AJH15" i="11"/>
  <c r="AJG15" i="11"/>
  <c r="AJF15" i="11"/>
  <c r="AJE15" i="11"/>
  <c r="AJD15" i="11"/>
  <c r="AIU15" i="11"/>
  <c r="AIT15" i="11"/>
  <c r="AIS15" i="11"/>
  <c r="AIR15" i="11"/>
  <c r="AIQ15" i="11"/>
  <c r="AIP15" i="11"/>
  <c r="AIO15" i="11"/>
  <c r="AIN15" i="11"/>
  <c r="AIM15" i="11"/>
  <c r="AIL15" i="11"/>
  <c r="AIK15" i="11"/>
  <c r="AIJ15" i="11"/>
  <c r="AII15" i="11"/>
  <c r="AJP14" i="11"/>
  <c r="AJO14" i="11"/>
  <c r="AJN14" i="11"/>
  <c r="AJM14" i="11"/>
  <c r="AJL14" i="11"/>
  <c r="AJK14" i="11"/>
  <c r="AJJ14" i="11"/>
  <c r="AJI14" i="11"/>
  <c r="AJH14" i="11"/>
  <c r="AJG14" i="11"/>
  <c r="AJF14" i="11"/>
  <c r="AJE14" i="11"/>
  <c r="AJD14" i="11"/>
  <c r="AIU14" i="11"/>
  <c r="AIT14" i="11"/>
  <c r="AIS14" i="11"/>
  <c r="AIR14" i="11"/>
  <c r="AIQ14" i="11"/>
  <c r="AIP14" i="11"/>
  <c r="AIO14" i="11"/>
  <c r="AIN14" i="11"/>
  <c r="AIM14" i="11"/>
  <c r="AIL14" i="11"/>
  <c r="AIK14" i="11"/>
  <c r="AIJ14" i="11"/>
  <c r="AII14" i="11"/>
  <c r="AJP13" i="11"/>
  <c r="AJO13" i="11"/>
  <c r="AJN13" i="11"/>
  <c r="AJM13" i="11"/>
  <c r="AJL13" i="11"/>
  <c r="AJK13" i="11"/>
  <c r="AJJ13" i="11"/>
  <c r="AJI13" i="11"/>
  <c r="AJH13" i="11"/>
  <c r="AJG13" i="11"/>
  <c r="AJF13" i="11"/>
  <c r="AJE13" i="11"/>
  <c r="AJD13" i="11"/>
  <c r="AIU13" i="11"/>
  <c r="AIT13" i="11"/>
  <c r="AIS13" i="11"/>
  <c r="AIR13" i="11"/>
  <c r="AIQ13" i="11"/>
  <c r="AIP13" i="11"/>
  <c r="AIO13" i="11"/>
  <c r="AIN13" i="11"/>
  <c r="AIM13" i="11"/>
  <c r="AIL13" i="11"/>
  <c r="AIK13" i="11"/>
  <c r="AIJ13" i="11"/>
  <c r="AII13" i="11"/>
  <c r="AJP12" i="11"/>
  <c r="AJO12" i="11"/>
  <c r="AJN12" i="11"/>
  <c r="AJM12" i="11"/>
  <c r="AJL12" i="11"/>
  <c r="AJK12" i="11"/>
  <c r="AJJ12" i="11"/>
  <c r="AJI12" i="11"/>
  <c r="AJH12" i="11"/>
  <c r="AJG12" i="11"/>
  <c r="AJF12" i="11"/>
  <c r="AJE12" i="11"/>
  <c r="AJD12" i="11"/>
  <c r="AIU12" i="11"/>
  <c r="AIT12" i="11"/>
  <c r="AIS12" i="11"/>
  <c r="AIR12" i="11"/>
  <c r="AIQ12" i="11"/>
  <c r="AIP12" i="11"/>
  <c r="AIO12" i="11"/>
  <c r="AIN12" i="11"/>
  <c r="AIM12" i="11"/>
  <c r="AIL12" i="11"/>
  <c r="AIK12" i="11"/>
  <c r="AIJ12" i="11"/>
  <c r="AII12" i="11"/>
  <c r="AJP11" i="11"/>
  <c r="AJO11" i="11"/>
  <c r="AJN11" i="11"/>
  <c r="AJM11" i="11"/>
  <c r="AJL11" i="11"/>
  <c r="AJK11" i="11"/>
  <c r="AJJ11" i="11"/>
  <c r="AJI11" i="11"/>
  <c r="AJH11" i="11"/>
  <c r="AJG11" i="11"/>
  <c r="AJF11" i="11"/>
  <c r="AJE11" i="11"/>
  <c r="AJD11" i="11"/>
  <c r="AIU11" i="11"/>
  <c r="AIT11" i="11"/>
  <c r="AIS11" i="11"/>
  <c r="AIR11" i="11"/>
  <c r="AIQ11" i="11"/>
  <c r="AIP11" i="11"/>
  <c r="AIO11" i="11"/>
  <c r="AIN11" i="11"/>
  <c r="AIM11" i="11"/>
  <c r="AIL11" i="11"/>
  <c r="AIK11" i="11"/>
  <c r="AIJ11" i="11"/>
  <c r="AII11" i="11"/>
  <c r="AJP10" i="11"/>
  <c r="AJO10" i="11"/>
  <c r="AJN10" i="11"/>
  <c r="AJM10" i="11"/>
  <c r="AJL10" i="11"/>
  <c r="AJK10" i="11"/>
  <c r="AJJ10" i="11"/>
  <c r="AJI10" i="11"/>
  <c r="AJH10" i="11"/>
  <c r="AJG10" i="11"/>
  <c r="AJF10" i="11"/>
  <c r="AJE10" i="11"/>
  <c r="AJD10" i="11"/>
  <c r="AIU10" i="11"/>
  <c r="AIT10" i="11"/>
  <c r="AIS10" i="11"/>
  <c r="AIR10" i="11"/>
  <c r="AIQ10" i="11"/>
  <c r="AIP10" i="11"/>
  <c r="AIO10" i="11"/>
  <c r="AIN10" i="11"/>
  <c r="AIM10" i="11"/>
  <c r="AIL10" i="11"/>
  <c r="AIK10" i="11"/>
  <c r="AIJ10" i="11"/>
  <c r="AII10" i="11"/>
  <c r="AJP9" i="11"/>
  <c r="AJO9" i="11"/>
  <c r="AJN9" i="11"/>
  <c r="AJM9" i="11"/>
  <c r="AJL9" i="11"/>
  <c r="AJK9" i="11"/>
  <c r="AJJ9" i="11"/>
  <c r="AJI9" i="11"/>
  <c r="AJH9" i="11"/>
  <c r="AJG9" i="11"/>
  <c r="AJF9" i="11"/>
  <c r="AJE9" i="11"/>
  <c r="AJD9" i="11"/>
  <c r="AIU9" i="11"/>
  <c r="AIT9" i="11"/>
  <c r="AIS9" i="11"/>
  <c r="AIR9" i="11"/>
  <c r="AIQ9" i="11"/>
  <c r="AIP9" i="11"/>
  <c r="AIO9" i="11"/>
  <c r="AIN9" i="11"/>
  <c r="AIM9" i="11"/>
  <c r="AIL9" i="11"/>
  <c r="AIK9" i="11"/>
  <c r="AIJ9" i="11"/>
  <c r="AII9" i="11"/>
  <c r="AJP8" i="11"/>
  <c r="AJO8" i="11"/>
  <c r="AJN8" i="11"/>
  <c r="AJM8" i="11"/>
  <c r="AJL8" i="11"/>
  <c r="AJK8" i="11"/>
  <c r="AJJ8" i="11"/>
  <c r="AJI8" i="11"/>
  <c r="AJH8" i="11"/>
  <c r="AJG8" i="11"/>
  <c r="AJF8" i="11"/>
  <c r="AJE8" i="11"/>
  <c r="AJD8" i="11"/>
  <c r="AIU8" i="11"/>
  <c r="AIT8" i="11"/>
  <c r="AIS8" i="11"/>
  <c r="AIR8" i="11"/>
  <c r="AIQ8" i="11"/>
  <c r="AIP8" i="11"/>
  <c r="AIO8" i="11"/>
  <c r="AIN8" i="11"/>
  <c r="AIM8" i="11"/>
  <c r="AIL8" i="11"/>
  <c r="AIK8" i="11"/>
  <c r="AIJ8" i="11"/>
  <c r="AII8" i="11"/>
  <c r="AJP7" i="11"/>
  <c r="AJO7" i="11"/>
  <c r="AJN7" i="11"/>
  <c r="AJM7" i="11"/>
  <c r="AJL7" i="11"/>
  <c r="AJK7" i="11"/>
  <c r="AJJ7" i="11"/>
  <c r="AJI7" i="11"/>
  <c r="AJH7" i="11"/>
  <c r="AJG7" i="11"/>
  <c r="AJF7" i="11"/>
  <c r="AJE7" i="11"/>
  <c r="AJD7" i="11"/>
  <c r="AIU7" i="11"/>
  <c r="AIT7" i="11"/>
  <c r="AIS7" i="11"/>
  <c r="AIR7" i="11"/>
  <c r="AIQ7" i="11"/>
  <c r="AIP7" i="11"/>
  <c r="AIO7" i="11"/>
  <c r="AIN7" i="11"/>
  <c r="AIM7" i="11"/>
  <c r="AIL7" i="11"/>
  <c r="AIK7" i="11"/>
  <c r="AIJ7" i="11"/>
  <c r="AII7" i="11"/>
  <c r="AJP6" i="11"/>
  <c r="AJO6" i="11"/>
  <c r="AJN6" i="11"/>
  <c r="AJM6" i="11"/>
  <c r="AJL6" i="11"/>
  <c r="AJK6" i="11"/>
  <c r="AJJ6" i="11"/>
  <c r="AJI6" i="11"/>
  <c r="AJH6" i="11"/>
  <c r="AJG6" i="11"/>
  <c r="AJF6" i="11"/>
  <c r="AJE6" i="11"/>
  <c r="AJD6" i="11"/>
  <c r="AIU6" i="11"/>
  <c r="AIT6" i="11"/>
  <c r="AIS6" i="11"/>
  <c r="AIR6" i="11"/>
  <c r="AIQ6" i="11"/>
  <c r="AIP6" i="11"/>
  <c r="AIO6" i="11"/>
  <c r="AIN6" i="11"/>
  <c r="AIM6" i="11"/>
  <c r="AIL6" i="11"/>
  <c r="AIK6" i="11"/>
  <c r="AIJ6" i="11"/>
  <c r="AII6" i="11"/>
  <c r="AJP5" i="11"/>
  <c r="AJO5" i="11"/>
  <c r="AJN5" i="11"/>
  <c r="AJM5" i="11"/>
  <c r="AJL5" i="11"/>
  <c r="AJK5" i="11"/>
  <c r="AJJ5" i="11"/>
  <c r="AJI5" i="11"/>
  <c r="AJH5" i="11"/>
  <c r="AJG5" i="11"/>
  <c r="AJF5" i="11"/>
  <c r="AJE5" i="11"/>
  <c r="AJD5" i="11"/>
  <c r="AIU5" i="11"/>
  <c r="AIS5" i="11"/>
  <c r="AIR5" i="11"/>
  <c r="AIQ5" i="11"/>
  <c r="AIP5" i="11"/>
  <c r="AIO5" i="11"/>
  <c r="AIN5" i="11"/>
  <c r="AIM5" i="11"/>
  <c r="AIL5" i="11"/>
  <c r="AIK5" i="11"/>
  <c r="AIJ5" i="11"/>
  <c r="AII5" i="11"/>
  <c r="AJP4" i="11"/>
  <c r="AJO4" i="11"/>
  <c r="AJN4" i="11"/>
  <c r="AJM4" i="11"/>
  <c r="AJL4" i="11"/>
  <c r="AJK4" i="11"/>
  <c r="AJJ4" i="11"/>
  <c r="AJI4" i="11"/>
  <c r="AJH4" i="11"/>
  <c r="AJG4" i="11"/>
  <c r="AJF4" i="11"/>
  <c r="AJE4" i="11"/>
  <c r="AJD4" i="11"/>
  <c r="AIU4" i="11"/>
  <c r="AIT4" i="11"/>
  <c r="AIS4" i="11"/>
  <c r="AIR4" i="11"/>
  <c r="AIQ4" i="11"/>
  <c r="AIP4" i="11"/>
  <c r="AIO4" i="11"/>
  <c r="AIN4" i="11"/>
  <c r="AIM4" i="11"/>
  <c r="AIL4" i="11"/>
  <c r="AIK4" i="11"/>
  <c r="AIJ4" i="11"/>
  <c r="AII4" i="11"/>
  <c r="AJP3" i="11"/>
  <c r="AJO3" i="11"/>
  <c r="AJN3" i="11"/>
  <c r="AJM3" i="11"/>
  <c r="AJL3" i="11"/>
  <c r="AJK3" i="11"/>
  <c r="AJH3" i="11"/>
  <c r="AJF3" i="11"/>
  <c r="AJE3" i="11"/>
  <c r="AJD3" i="11"/>
  <c r="AIU3" i="11"/>
  <c r="AIT3" i="11"/>
  <c r="AIS3" i="11"/>
  <c r="AIR3" i="11"/>
  <c r="AIQ3" i="11"/>
  <c r="AIP3" i="11"/>
  <c r="AIM3" i="11"/>
  <c r="AIK3" i="11"/>
  <c r="AIJ3" i="11"/>
  <c r="AII3" i="11"/>
  <c r="AGJ63" i="11"/>
  <c r="AGI63" i="11"/>
  <c r="AGH63" i="11"/>
  <c r="AGG63" i="11"/>
  <c r="AGF63" i="11"/>
  <c r="AGE63" i="11"/>
  <c r="AGD63" i="11"/>
  <c r="AGC63" i="11"/>
  <c r="AGB63" i="11"/>
  <c r="AGA63" i="11"/>
  <c r="AFZ63" i="11"/>
  <c r="AFY63" i="11"/>
  <c r="AFX63" i="11"/>
  <c r="AGJ62" i="11"/>
  <c r="AGI62" i="11"/>
  <c r="AGH62" i="11"/>
  <c r="AGG62" i="11"/>
  <c r="AGF62" i="11"/>
  <c r="AGE62" i="11"/>
  <c r="AGD62" i="11"/>
  <c r="AGC62" i="11"/>
  <c r="AGB62" i="11"/>
  <c r="AGA62" i="11"/>
  <c r="AFZ62" i="11"/>
  <c r="AFY62" i="11"/>
  <c r="AFX62" i="11"/>
  <c r="AGJ61" i="11"/>
  <c r="AGI61" i="11"/>
  <c r="AGH61" i="11"/>
  <c r="AGG61" i="11"/>
  <c r="AGF61" i="11"/>
  <c r="AGE61" i="11"/>
  <c r="AGD61" i="11"/>
  <c r="AGC61" i="11"/>
  <c r="AGB61" i="11"/>
  <c r="AGA61" i="11"/>
  <c r="AFZ61" i="11"/>
  <c r="AFY61" i="11"/>
  <c r="AFX61" i="11"/>
  <c r="AGJ60" i="11"/>
  <c r="AGI60" i="11"/>
  <c r="AGH60" i="11"/>
  <c r="AGG60" i="11"/>
  <c r="AGF60" i="11"/>
  <c r="AGE60" i="11"/>
  <c r="AGD60" i="11"/>
  <c r="AGC60" i="11"/>
  <c r="AGB60" i="11"/>
  <c r="AGA60" i="11"/>
  <c r="AFZ60" i="11"/>
  <c r="AFY60" i="11"/>
  <c r="AFX60" i="11"/>
  <c r="AGJ59" i="11"/>
  <c r="AGI59" i="11"/>
  <c r="AGH59" i="11"/>
  <c r="AGG59" i="11"/>
  <c r="AGF59" i="11"/>
  <c r="AGE59" i="11"/>
  <c r="AGD59" i="11"/>
  <c r="AGC59" i="11"/>
  <c r="AGB59" i="11"/>
  <c r="AGA59" i="11"/>
  <c r="AFZ59" i="11"/>
  <c r="AFY59" i="11"/>
  <c r="AFX59" i="11"/>
  <c r="AGJ58" i="11"/>
  <c r="AGI58" i="11"/>
  <c r="AGH58" i="11"/>
  <c r="AGG58" i="11"/>
  <c r="AGF58" i="11"/>
  <c r="AGE58" i="11"/>
  <c r="AGD58" i="11"/>
  <c r="AGC58" i="11"/>
  <c r="AGB58" i="11"/>
  <c r="AGA58" i="11"/>
  <c r="AFZ58" i="11"/>
  <c r="AFY58" i="11"/>
  <c r="AFX58" i="11"/>
  <c r="AGJ57" i="11"/>
  <c r="AGI57" i="11"/>
  <c r="AGH57" i="11"/>
  <c r="AGG57" i="11"/>
  <c r="AGF57" i="11"/>
  <c r="AGE57" i="11"/>
  <c r="AGD57" i="11"/>
  <c r="AGC57" i="11"/>
  <c r="AGB57" i="11"/>
  <c r="AGA57" i="11"/>
  <c r="AFZ57" i="11"/>
  <c r="AFY57" i="11"/>
  <c r="AFX57" i="11"/>
  <c r="AHE56" i="11"/>
  <c r="AHD56" i="11"/>
  <c r="AHC56" i="11"/>
  <c r="AHB56" i="11"/>
  <c r="AHA56" i="11"/>
  <c r="AGZ56" i="11"/>
  <c r="AGY56" i="11"/>
  <c r="AGX56" i="11"/>
  <c r="AGW56" i="11"/>
  <c r="AGV56" i="11"/>
  <c r="AGU56" i="11"/>
  <c r="AGT56" i="11"/>
  <c r="AGS56" i="11"/>
  <c r="AGJ56" i="11"/>
  <c r="AGI56" i="11"/>
  <c r="AGH56" i="11"/>
  <c r="AGG56" i="11"/>
  <c r="AGF56" i="11"/>
  <c r="AGE56" i="11"/>
  <c r="AGD56" i="11"/>
  <c r="AGC56" i="11"/>
  <c r="AGB56" i="11"/>
  <c r="AGA56" i="11"/>
  <c r="AFZ56" i="11"/>
  <c r="AFY56" i="11"/>
  <c r="AFX56" i="11"/>
  <c r="AHE55" i="11"/>
  <c r="AHD55" i="11"/>
  <c r="AHC55" i="11"/>
  <c r="AHB55" i="11"/>
  <c r="AHA55" i="11"/>
  <c r="AGZ55" i="11"/>
  <c r="AGY55" i="11"/>
  <c r="AGX55" i="11"/>
  <c r="AGW55" i="11"/>
  <c r="AGV55" i="11"/>
  <c r="AGU55" i="11"/>
  <c r="AGT55" i="11"/>
  <c r="AGS55" i="11"/>
  <c r="AGJ55" i="11"/>
  <c r="AGI55" i="11"/>
  <c r="AGH55" i="11"/>
  <c r="AGG55" i="11"/>
  <c r="AGF55" i="11"/>
  <c r="AGE55" i="11"/>
  <c r="AGD55" i="11"/>
  <c r="AGC55" i="11"/>
  <c r="AGB55" i="11"/>
  <c r="AGA55" i="11"/>
  <c r="AFZ55" i="11"/>
  <c r="AFY55" i="11"/>
  <c r="AFX55" i="11"/>
  <c r="AHE54" i="11"/>
  <c r="AHD54" i="11"/>
  <c r="AHC54" i="11"/>
  <c r="AHB54" i="11"/>
  <c r="AHA54" i="11"/>
  <c r="AGZ54" i="11"/>
  <c r="AGY54" i="11"/>
  <c r="AGX54" i="11"/>
  <c r="AGW54" i="11"/>
  <c r="AGV54" i="11"/>
  <c r="AGU54" i="11"/>
  <c r="AGT54" i="11"/>
  <c r="AGS54" i="11"/>
  <c r="AGJ54" i="11"/>
  <c r="AGI54" i="11"/>
  <c r="AGH54" i="11"/>
  <c r="AGG54" i="11"/>
  <c r="AGF54" i="11"/>
  <c r="AGE54" i="11"/>
  <c r="AGD54" i="11"/>
  <c r="AGC54" i="11"/>
  <c r="AGB54" i="11"/>
  <c r="AGA54" i="11"/>
  <c r="AFZ54" i="11"/>
  <c r="AFY54" i="11"/>
  <c r="AFX54" i="11"/>
  <c r="AHE53" i="11"/>
  <c r="AHD53" i="11"/>
  <c r="AHC53" i="11"/>
  <c r="AHB53" i="11"/>
  <c r="AHA53" i="11"/>
  <c r="AGZ53" i="11"/>
  <c r="AGY53" i="11"/>
  <c r="AGX53" i="11"/>
  <c r="AGW53" i="11"/>
  <c r="AGV53" i="11"/>
  <c r="AGU53" i="11"/>
  <c r="AGT53" i="11"/>
  <c r="AGS53" i="11"/>
  <c r="AGJ53" i="11"/>
  <c r="AGI53" i="11"/>
  <c r="AGH53" i="11"/>
  <c r="AGG53" i="11"/>
  <c r="AGF53" i="11"/>
  <c r="AGE53" i="11"/>
  <c r="AGD53" i="11"/>
  <c r="AGC53" i="11"/>
  <c r="AGB53" i="11"/>
  <c r="AGA53" i="11"/>
  <c r="AFZ53" i="11"/>
  <c r="AFY53" i="11"/>
  <c r="AFX53" i="11"/>
  <c r="AHE52" i="11"/>
  <c r="AHD52" i="11"/>
  <c r="AHC52" i="11"/>
  <c r="AHB52" i="11"/>
  <c r="AHA52" i="11"/>
  <c r="AGZ52" i="11"/>
  <c r="AGY52" i="11"/>
  <c r="AGX52" i="11"/>
  <c r="AGW52" i="11"/>
  <c r="AGV52" i="11"/>
  <c r="AGU52" i="11"/>
  <c r="AGT52" i="11"/>
  <c r="AGS52" i="11"/>
  <c r="AGJ52" i="11"/>
  <c r="AGI52" i="11"/>
  <c r="AGH52" i="11"/>
  <c r="AGG52" i="11"/>
  <c r="AGF52" i="11"/>
  <c r="AGE52" i="11"/>
  <c r="AGD52" i="11"/>
  <c r="AGC52" i="11"/>
  <c r="AGB52" i="11"/>
  <c r="AGA52" i="11"/>
  <c r="AFZ52" i="11"/>
  <c r="AFY52" i="11"/>
  <c r="AFX52" i="11"/>
  <c r="AHE51" i="11"/>
  <c r="AHD51" i="11"/>
  <c r="AHC51" i="11"/>
  <c r="AHB51" i="11"/>
  <c r="AHA51" i="11"/>
  <c r="AGZ51" i="11"/>
  <c r="AGY51" i="11"/>
  <c r="AGX51" i="11"/>
  <c r="AGW51" i="11"/>
  <c r="AGV51" i="11"/>
  <c r="AGU51" i="11"/>
  <c r="AGT51" i="11"/>
  <c r="AGS51" i="11"/>
  <c r="AGJ51" i="11"/>
  <c r="AGI51" i="11"/>
  <c r="AGH51" i="11"/>
  <c r="AGG51" i="11"/>
  <c r="AGF51" i="11"/>
  <c r="AGE51" i="11"/>
  <c r="AGD51" i="11"/>
  <c r="AGC51" i="11"/>
  <c r="AGB51" i="11"/>
  <c r="AGA51" i="11"/>
  <c r="AFZ51" i="11"/>
  <c r="AFY51" i="11"/>
  <c r="AFX51" i="11"/>
  <c r="AHE50" i="11"/>
  <c r="AHD50" i="11"/>
  <c r="AHC50" i="11"/>
  <c r="AHB50" i="11"/>
  <c r="AHA50" i="11"/>
  <c r="AGZ50" i="11"/>
  <c r="AGY50" i="11"/>
  <c r="AGX50" i="11"/>
  <c r="AGW50" i="11"/>
  <c r="AGV50" i="11"/>
  <c r="AGU50" i="11"/>
  <c r="AGT50" i="11"/>
  <c r="AGS50" i="11"/>
  <c r="AGJ50" i="11"/>
  <c r="AGI50" i="11"/>
  <c r="AGH50" i="11"/>
  <c r="AGG50" i="11"/>
  <c r="AGF50" i="11"/>
  <c r="AGE50" i="11"/>
  <c r="AGD50" i="11"/>
  <c r="AGC50" i="11"/>
  <c r="AGB50" i="11"/>
  <c r="AGA50" i="11"/>
  <c r="AFZ50" i="11"/>
  <c r="AFY50" i="11"/>
  <c r="AFX50" i="11"/>
  <c r="AHE49" i="11"/>
  <c r="AHD49" i="11"/>
  <c r="AHC49" i="11"/>
  <c r="AHB49" i="11"/>
  <c r="AHA49" i="11"/>
  <c r="AGZ49" i="11"/>
  <c r="AGY49" i="11"/>
  <c r="AGX49" i="11"/>
  <c r="AGW49" i="11"/>
  <c r="AGV49" i="11"/>
  <c r="AGU49" i="11"/>
  <c r="AGT49" i="11"/>
  <c r="AGS49" i="11"/>
  <c r="AGJ49" i="11"/>
  <c r="AGI49" i="11"/>
  <c r="AGH49" i="11"/>
  <c r="AGG49" i="11"/>
  <c r="AGF49" i="11"/>
  <c r="AGE49" i="11"/>
  <c r="AGD49" i="11"/>
  <c r="AGC49" i="11"/>
  <c r="AGB49" i="11"/>
  <c r="AGA49" i="11"/>
  <c r="AFZ49" i="11"/>
  <c r="AFY49" i="11"/>
  <c r="AFX49" i="11"/>
  <c r="AHE48" i="11"/>
  <c r="AHD48" i="11"/>
  <c r="AHC48" i="11"/>
  <c r="AHB48" i="11"/>
  <c r="AHA48" i="11"/>
  <c r="AGZ48" i="11"/>
  <c r="AGY48" i="11"/>
  <c r="AGX48" i="11"/>
  <c r="AGW48" i="11"/>
  <c r="AGV48" i="11"/>
  <c r="AGU48" i="11"/>
  <c r="AGT48" i="11"/>
  <c r="AGS48" i="11"/>
  <c r="AGJ48" i="11"/>
  <c r="AGI48" i="11"/>
  <c r="AGH48" i="11"/>
  <c r="AGG48" i="11"/>
  <c r="AGF48" i="11"/>
  <c r="AGE48" i="11"/>
  <c r="AGD48" i="11"/>
  <c r="AGC48" i="11"/>
  <c r="AGB48" i="11"/>
  <c r="AGA48" i="11"/>
  <c r="AFZ48" i="11"/>
  <c r="AFY48" i="11"/>
  <c r="AFX48" i="11"/>
  <c r="AHE47" i="11"/>
  <c r="AHD47" i="11"/>
  <c r="AHC47" i="11"/>
  <c r="AHB47" i="11"/>
  <c r="AHA47" i="11"/>
  <c r="AGZ47" i="11"/>
  <c r="AGY47" i="11"/>
  <c r="AGX47" i="11"/>
  <c r="AGW47" i="11"/>
  <c r="AGV47" i="11"/>
  <c r="AGU47" i="11"/>
  <c r="AGT47" i="11"/>
  <c r="AGS47" i="11"/>
  <c r="AGJ47" i="11"/>
  <c r="AGI47" i="11"/>
  <c r="AGH47" i="11"/>
  <c r="AGG47" i="11"/>
  <c r="AGF47" i="11"/>
  <c r="AGE47" i="11"/>
  <c r="AGD47" i="11"/>
  <c r="AGC47" i="11"/>
  <c r="AGB47" i="11"/>
  <c r="AGA47" i="11"/>
  <c r="AFZ47" i="11"/>
  <c r="AFY47" i="11"/>
  <c r="AFX47" i="11"/>
  <c r="AHE46" i="11"/>
  <c r="AHD46" i="11"/>
  <c r="AHC46" i="11"/>
  <c r="AHB46" i="11"/>
  <c r="AHA46" i="11"/>
  <c r="AGZ46" i="11"/>
  <c r="AGY46" i="11"/>
  <c r="AGX46" i="11"/>
  <c r="AGW46" i="11"/>
  <c r="AGV46" i="11"/>
  <c r="AGU46" i="11"/>
  <c r="AGT46" i="11"/>
  <c r="AGS46" i="11"/>
  <c r="AGJ46" i="11"/>
  <c r="AGI46" i="11"/>
  <c r="AGH46" i="11"/>
  <c r="AGG46" i="11"/>
  <c r="AGF46" i="11"/>
  <c r="AGE46" i="11"/>
  <c r="AGD46" i="11"/>
  <c r="AGC46" i="11"/>
  <c r="AGB46" i="11"/>
  <c r="AGA46" i="11"/>
  <c r="AFZ46" i="11"/>
  <c r="AFY46" i="11"/>
  <c r="AFX46" i="11"/>
  <c r="AHE45" i="11"/>
  <c r="AHD45" i="11"/>
  <c r="AHC45" i="11"/>
  <c r="AHB45" i="11"/>
  <c r="AHA45" i="11"/>
  <c r="AGZ45" i="11"/>
  <c r="AGY45" i="11"/>
  <c r="AGX45" i="11"/>
  <c r="AGW45" i="11"/>
  <c r="AGV45" i="11"/>
  <c r="AGU45" i="11"/>
  <c r="AGT45" i="11"/>
  <c r="AGS45" i="11"/>
  <c r="AGJ45" i="11"/>
  <c r="AGI45" i="11"/>
  <c r="AGH45" i="11"/>
  <c r="AGG45" i="11"/>
  <c r="AGF45" i="11"/>
  <c r="AGE45" i="11"/>
  <c r="AGD45" i="11"/>
  <c r="AGC45" i="11"/>
  <c r="AGB45" i="11"/>
  <c r="AGA45" i="11"/>
  <c r="AFZ45" i="11"/>
  <c r="AFY45" i="11"/>
  <c r="AFX45" i="11"/>
  <c r="AHE44" i="11"/>
  <c r="AHD44" i="11"/>
  <c r="AHC44" i="11"/>
  <c r="AHB44" i="11"/>
  <c r="AHA44" i="11"/>
  <c r="AGZ44" i="11"/>
  <c r="AGY44" i="11"/>
  <c r="AGX44" i="11"/>
  <c r="AGW44" i="11"/>
  <c r="AGV44" i="11"/>
  <c r="AGU44" i="11"/>
  <c r="AGT44" i="11"/>
  <c r="AGS44" i="11"/>
  <c r="AGJ44" i="11"/>
  <c r="AGI44" i="11"/>
  <c r="AGH44" i="11"/>
  <c r="AGG44" i="11"/>
  <c r="AGF44" i="11"/>
  <c r="AGE44" i="11"/>
  <c r="AGD44" i="11"/>
  <c r="AGC44" i="11"/>
  <c r="AGB44" i="11"/>
  <c r="AGA44" i="11"/>
  <c r="AFZ44" i="11"/>
  <c r="AFY44" i="11"/>
  <c r="AFX44" i="11"/>
  <c r="AHE43" i="11"/>
  <c r="AHD43" i="11"/>
  <c r="AHC43" i="11"/>
  <c r="AHB43" i="11"/>
  <c r="AHA43" i="11"/>
  <c r="AGZ43" i="11"/>
  <c r="AGY43" i="11"/>
  <c r="AGX43" i="11"/>
  <c r="AGW43" i="11"/>
  <c r="AGV43" i="11"/>
  <c r="AGU43" i="11"/>
  <c r="AGT43" i="11"/>
  <c r="AGS43" i="11"/>
  <c r="AGJ43" i="11"/>
  <c r="AGI43" i="11"/>
  <c r="AGH43" i="11"/>
  <c r="AGG43" i="11"/>
  <c r="AGF43" i="11"/>
  <c r="AGE43" i="11"/>
  <c r="AGD43" i="11"/>
  <c r="AGC43" i="11"/>
  <c r="AGB43" i="11"/>
  <c r="AGA43" i="11"/>
  <c r="AFZ43" i="11"/>
  <c r="AFY43" i="11"/>
  <c r="AFX43" i="11"/>
  <c r="AHE42" i="11"/>
  <c r="AHD42" i="11"/>
  <c r="AHC42" i="11"/>
  <c r="AHB42" i="11"/>
  <c r="AHA42" i="11"/>
  <c r="AGZ42" i="11"/>
  <c r="AGY42" i="11"/>
  <c r="AGX42" i="11"/>
  <c r="AGW42" i="11"/>
  <c r="AGV42" i="11"/>
  <c r="AGT42" i="11"/>
  <c r="AGS42" i="11"/>
  <c r="AGJ42" i="11"/>
  <c r="AGI42" i="11"/>
  <c r="AGH42" i="11"/>
  <c r="AGG42" i="11"/>
  <c r="AGF42" i="11"/>
  <c r="AGE42" i="11"/>
  <c r="AGD42" i="11"/>
  <c r="AGC42" i="11"/>
  <c r="AGB42" i="11"/>
  <c r="AGA42" i="11"/>
  <c r="AFY42" i="11"/>
  <c r="AFX42" i="11"/>
  <c r="AHE41" i="11"/>
  <c r="AHD41" i="11"/>
  <c r="AHC41" i="11"/>
  <c r="AHB41" i="11"/>
  <c r="AHA41" i="11"/>
  <c r="AGZ41" i="11"/>
  <c r="AGY41" i="11"/>
  <c r="AGX41" i="11"/>
  <c r="AGW41" i="11"/>
  <c r="AGV41" i="11"/>
  <c r="AGS41" i="11"/>
  <c r="AGJ41" i="11"/>
  <c r="AGI41" i="11"/>
  <c r="AGH41" i="11"/>
  <c r="AGG41" i="11"/>
  <c r="AGF41" i="11"/>
  <c r="AGE41" i="11"/>
  <c r="AGD41" i="11"/>
  <c r="AGC41" i="11"/>
  <c r="AGB41" i="11"/>
  <c r="AGA41" i="11"/>
  <c r="AFY41" i="11"/>
  <c r="AFX41" i="11"/>
  <c r="AHE40" i="11"/>
  <c r="AHD40" i="11"/>
  <c r="AHC40" i="11"/>
  <c r="AHB40" i="11"/>
  <c r="AHA40" i="11"/>
  <c r="AGZ40" i="11"/>
  <c r="AGY40" i="11"/>
  <c r="AGX40" i="11"/>
  <c r="AGW40" i="11"/>
  <c r="AGV40" i="11"/>
  <c r="AGS40" i="11"/>
  <c r="AGJ40" i="11"/>
  <c r="AGI40" i="11"/>
  <c r="AGH40" i="11"/>
  <c r="AGG40" i="11"/>
  <c r="AGF40" i="11"/>
  <c r="AGE40" i="11"/>
  <c r="AGD40" i="11"/>
  <c r="AGC40" i="11"/>
  <c r="AGB40" i="11"/>
  <c r="AGA40" i="11"/>
  <c r="AFY40" i="11"/>
  <c r="AFX40" i="11"/>
  <c r="AHE39" i="11"/>
  <c r="AHD39" i="11"/>
  <c r="AHC39" i="11"/>
  <c r="AHB39" i="11"/>
  <c r="AHA39" i="11"/>
  <c r="AGZ39" i="11"/>
  <c r="AGY39" i="11"/>
  <c r="AGX39" i="11"/>
  <c r="AGW39" i="11"/>
  <c r="AGV39" i="11"/>
  <c r="AGS39" i="11"/>
  <c r="AGJ39" i="11"/>
  <c r="AGI39" i="11"/>
  <c r="AGH39" i="11"/>
  <c r="AGG39" i="11"/>
  <c r="AGF39" i="11"/>
  <c r="AGE39" i="11"/>
  <c r="AGD39" i="11"/>
  <c r="AGC39" i="11"/>
  <c r="AGB39" i="11"/>
  <c r="AGA39" i="11"/>
  <c r="AFY39" i="11"/>
  <c r="AFX39" i="11"/>
  <c r="AHE38" i="11"/>
  <c r="AHD38" i="11"/>
  <c r="AHC38" i="11"/>
  <c r="AHB38" i="11"/>
  <c r="AHA38" i="11"/>
  <c r="AGZ38" i="11"/>
  <c r="AGY38" i="11"/>
  <c r="AGX38" i="11"/>
  <c r="AGW38" i="11"/>
  <c r="AGV38" i="11"/>
  <c r="AGS38" i="11"/>
  <c r="AGJ38" i="11"/>
  <c r="AGI38" i="11"/>
  <c r="AGH38" i="11"/>
  <c r="AGG38" i="11"/>
  <c r="AGF38" i="11"/>
  <c r="AGE38" i="11"/>
  <c r="AGD38" i="11"/>
  <c r="AGC38" i="11"/>
  <c r="AGB38" i="11"/>
  <c r="AGA38" i="11"/>
  <c r="AFY38" i="11"/>
  <c r="AFX38" i="11"/>
  <c r="AHE37" i="11"/>
  <c r="AHD37" i="11"/>
  <c r="AHC37" i="11"/>
  <c r="AHB37" i="11"/>
  <c r="AHA37" i="11"/>
  <c r="AGZ37" i="11"/>
  <c r="AGY37" i="11"/>
  <c r="AGX37" i="11"/>
  <c r="AGW37" i="11"/>
  <c r="AGV37" i="11"/>
  <c r="AGS37" i="11"/>
  <c r="AGJ37" i="11"/>
  <c r="AGI37" i="11"/>
  <c r="AGH37" i="11"/>
  <c r="AGG37" i="11"/>
  <c r="AGF37" i="11"/>
  <c r="AGE37" i="11"/>
  <c r="AGD37" i="11"/>
  <c r="AGC37" i="11"/>
  <c r="AGB37" i="11"/>
  <c r="AGA37" i="11"/>
  <c r="AFY37" i="11"/>
  <c r="AFX37" i="11"/>
  <c r="AHE36" i="11"/>
  <c r="AHD36" i="11"/>
  <c r="AHC36" i="11"/>
  <c r="AHB36" i="11"/>
  <c r="AHA36" i="11"/>
  <c r="AGZ36" i="11"/>
  <c r="AGY36" i="11"/>
  <c r="AGX36" i="11"/>
  <c r="AGW36" i="11"/>
  <c r="AGV36" i="11"/>
  <c r="AGS36" i="11"/>
  <c r="AGJ36" i="11"/>
  <c r="AGI36" i="11"/>
  <c r="AGH36" i="11"/>
  <c r="AGG36" i="11"/>
  <c r="AGF36" i="11"/>
  <c r="AGE36" i="11"/>
  <c r="AGD36" i="11"/>
  <c r="AGC36" i="11"/>
  <c r="AGB36" i="11"/>
  <c r="AGA36" i="11"/>
  <c r="AFY36" i="11"/>
  <c r="AFX36" i="11"/>
  <c r="AHE35" i="11"/>
  <c r="AHD35" i="11"/>
  <c r="AHC35" i="11"/>
  <c r="AHB35" i="11"/>
  <c r="AHA35" i="11"/>
  <c r="AGZ35" i="11"/>
  <c r="AGY35" i="11"/>
  <c r="AGX35" i="11"/>
  <c r="AGW35" i="11"/>
  <c r="AGV35" i="11"/>
  <c r="AGS35" i="11"/>
  <c r="AGJ35" i="11"/>
  <c r="AGI35" i="11"/>
  <c r="AGH35" i="11"/>
  <c r="AGG35" i="11"/>
  <c r="AGF35" i="11"/>
  <c r="AGE35" i="11"/>
  <c r="AGD35" i="11"/>
  <c r="AGC35" i="11"/>
  <c r="AGB35" i="11"/>
  <c r="AGA35" i="11"/>
  <c r="AFX35" i="11"/>
  <c r="AHE34" i="11"/>
  <c r="AHD34" i="11"/>
  <c r="AHC34" i="11"/>
  <c r="AHB34" i="11"/>
  <c r="AHA34" i="11"/>
  <c r="AGZ34" i="11"/>
  <c r="AGY34" i="11"/>
  <c r="AGX34" i="11"/>
  <c r="AGW34" i="11"/>
  <c r="AGV34" i="11"/>
  <c r="AGS34" i="11"/>
  <c r="AGJ34" i="11"/>
  <c r="AGI34" i="11"/>
  <c r="AGH34" i="11"/>
  <c r="AGG34" i="11"/>
  <c r="AGF34" i="11"/>
  <c r="AGE34" i="11"/>
  <c r="AGD34" i="11"/>
  <c r="AGC34" i="11"/>
  <c r="AGB34" i="11"/>
  <c r="AGA34" i="11"/>
  <c r="AFZ34" i="11"/>
  <c r="AFX34" i="11"/>
  <c r="AHE33" i="11"/>
  <c r="AHD33" i="11"/>
  <c r="AHC33" i="11"/>
  <c r="AHB33" i="11"/>
  <c r="AHA33" i="11"/>
  <c r="AGZ33" i="11"/>
  <c r="AGY33" i="11"/>
  <c r="AGX33" i="11"/>
  <c r="AGW33" i="11"/>
  <c r="AGV33" i="11"/>
  <c r="AGS33" i="11"/>
  <c r="AGJ33" i="11"/>
  <c r="AGI33" i="11"/>
  <c r="AGH33" i="11"/>
  <c r="AGG33" i="11"/>
  <c r="AGF33" i="11"/>
  <c r="AGE33" i="11"/>
  <c r="AGD33" i="11"/>
  <c r="AGC33" i="11"/>
  <c r="AGB33" i="11"/>
  <c r="AGA33" i="11"/>
  <c r="AFZ33" i="11"/>
  <c r="AFX33" i="11"/>
  <c r="AHE32" i="11"/>
  <c r="AHD32" i="11"/>
  <c r="AHC32" i="11"/>
  <c r="AHB32" i="11"/>
  <c r="AHA32" i="11"/>
  <c r="AGZ32" i="11"/>
  <c r="AGY32" i="11"/>
  <c r="AGX32" i="11"/>
  <c r="AGW32" i="11"/>
  <c r="AGV32" i="11"/>
  <c r="AGS32" i="11"/>
  <c r="AGJ32" i="11"/>
  <c r="AGI32" i="11"/>
  <c r="AGH32" i="11"/>
  <c r="AGG32" i="11"/>
  <c r="AGF32" i="11"/>
  <c r="AGE32" i="11"/>
  <c r="AGD32" i="11"/>
  <c r="AGC32" i="11"/>
  <c r="AGB32" i="11"/>
  <c r="AGA32" i="11"/>
  <c r="AFZ32" i="11"/>
  <c r="AFX32" i="11"/>
  <c r="AHE31" i="11"/>
  <c r="AHD31" i="11"/>
  <c r="AHC31" i="11"/>
  <c r="AHB31" i="11"/>
  <c r="AHA31" i="11"/>
  <c r="AGZ31" i="11"/>
  <c r="AGY31" i="11"/>
  <c r="AGX31" i="11"/>
  <c r="AGW31" i="11"/>
  <c r="AGV31" i="11"/>
  <c r="AGS31" i="11"/>
  <c r="AGJ31" i="11"/>
  <c r="AGI31" i="11"/>
  <c r="AGH31" i="11"/>
  <c r="AGG31" i="11"/>
  <c r="AGF31" i="11"/>
  <c r="AGE31" i="11"/>
  <c r="AGD31" i="11"/>
  <c r="AGC31" i="11"/>
  <c r="AGB31" i="11"/>
  <c r="AGA31" i="11"/>
  <c r="AFZ31" i="11"/>
  <c r="AFX31" i="11"/>
  <c r="AHE30" i="11"/>
  <c r="AHD30" i="11"/>
  <c r="AHC30" i="11"/>
  <c r="AHB30" i="11"/>
  <c r="AHA30" i="11"/>
  <c r="AGZ30" i="11"/>
  <c r="AGY30" i="11"/>
  <c r="AGX30" i="11"/>
  <c r="AGW30" i="11"/>
  <c r="AGV30" i="11"/>
  <c r="AGS30" i="11"/>
  <c r="AGJ30" i="11"/>
  <c r="AGI30" i="11"/>
  <c r="AGH30" i="11"/>
  <c r="AGG30" i="11"/>
  <c r="AGF30" i="11"/>
  <c r="AGE30" i="11"/>
  <c r="AGD30" i="11"/>
  <c r="AGC30" i="11"/>
  <c r="AGB30" i="11"/>
  <c r="AGA30" i="11"/>
  <c r="AFZ30" i="11"/>
  <c r="AFX30" i="11"/>
  <c r="AHE29" i="11"/>
  <c r="AHD29" i="11"/>
  <c r="AHC29" i="11"/>
  <c r="AHB29" i="11"/>
  <c r="AHA29" i="11"/>
  <c r="AGZ29" i="11"/>
  <c r="AGY29" i="11"/>
  <c r="AGX29" i="11"/>
  <c r="AGW29" i="11"/>
  <c r="AGV29" i="11"/>
  <c r="AGS29" i="11"/>
  <c r="AGJ29" i="11"/>
  <c r="AGI29" i="11"/>
  <c r="AGH29" i="11"/>
  <c r="AGG29" i="11"/>
  <c r="AGF29" i="11"/>
  <c r="AGE29" i="11"/>
  <c r="AGD29" i="11"/>
  <c r="AGC29" i="11"/>
  <c r="AGB29" i="11"/>
  <c r="AGA29" i="11"/>
  <c r="AFZ29" i="11"/>
  <c r="AFX29" i="11"/>
  <c r="AHE28" i="11"/>
  <c r="AHD28" i="11"/>
  <c r="AHC28" i="11"/>
  <c r="AHB28" i="11"/>
  <c r="AHA28" i="11"/>
  <c r="AGZ28" i="11"/>
  <c r="AGY28" i="11"/>
  <c r="AGX28" i="11"/>
  <c r="AGW28" i="11"/>
  <c r="AGV28" i="11"/>
  <c r="AGS28" i="11"/>
  <c r="AGJ28" i="11"/>
  <c r="AGI28" i="11"/>
  <c r="AGH28" i="11"/>
  <c r="AGG28" i="11"/>
  <c r="AGF28" i="11"/>
  <c r="AGE28" i="11"/>
  <c r="AGD28" i="11"/>
  <c r="AGC28" i="11"/>
  <c r="AGB28" i="11"/>
  <c r="AGA28" i="11"/>
  <c r="AFZ28" i="11"/>
  <c r="AFX28" i="11"/>
  <c r="AHE27" i="11"/>
  <c r="AHD27" i="11"/>
  <c r="AHC27" i="11"/>
  <c r="AHB27" i="11"/>
  <c r="AHA27" i="11"/>
  <c r="AGZ27" i="11"/>
  <c r="AGY27" i="11"/>
  <c r="AGX27" i="11"/>
  <c r="AGW27" i="11"/>
  <c r="AGV27" i="11"/>
  <c r="AGS27" i="11"/>
  <c r="AGJ27" i="11"/>
  <c r="AGI27" i="11"/>
  <c r="AGH27" i="11"/>
  <c r="AGG27" i="11"/>
  <c r="AGF27" i="11"/>
  <c r="AGE27" i="11"/>
  <c r="AGD27" i="11"/>
  <c r="AGC27" i="11"/>
  <c r="AGB27" i="11"/>
  <c r="AGA27" i="11"/>
  <c r="AFZ27" i="11"/>
  <c r="AFX27" i="11"/>
  <c r="AHE26" i="11"/>
  <c r="AHD26" i="11"/>
  <c r="AHC26" i="11"/>
  <c r="AHB26" i="11"/>
  <c r="AHA26" i="11"/>
  <c r="AGZ26" i="11"/>
  <c r="AGY26" i="11"/>
  <c r="AGX26" i="11"/>
  <c r="AGW26" i="11"/>
  <c r="AGV26" i="11"/>
  <c r="AGS26" i="11"/>
  <c r="AGJ26" i="11"/>
  <c r="AGI26" i="11"/>
  <c r="AGH26" i="11"/>
  <c r="AGG26" i="11"/>
  <c r="AGF26" i="11"/>
  <c r="AGE26" i="11"/>
  <c r="AGD26" i="11"/>
  <c r="AGC26" i="11"/>
  <c r="AGB26" i="11"/>
  <c r="AGA26" i="11"/>
  <c r="AFZ26" i="11"/>
  <c r="AFX26" i="11"/>
  <c r="AHE25" i="11"/>
  <c r="AHD25" i="11"/>
  <c r="AHC25" i="11"/>
  <c r="AHB25" i="11"/>
  <c r="AHA25" i="11"/>
  <c r="AGZ25" i="11"/>
  <c r="AGY25" i="11"/>
  <c r="AGX25" i="11"/>
  <c r="AGW25" i="11"/>
  <c r="AGV25" i="11"/>
  <c r="AGS25" i="11"/>
  <c r="AGJ25" i="11"/>
  <c r="AGI25" i="11"/>
  <c r="AGH25" i="11"/>
  <c r="AGG25" i="11"/>
  <c r="AGF25" i="11"/>
  <c r="AGE25" i="11"/>
  <c r="AGD25" i="11"/>
  <c r="AGC25" i="11"/>
  <c r="AGB25" i="11"/>
  <c r="AGA25" i="11"/>
  <c r="AFZ25" i="11"/>
  <c r="AFX25" i="11"/>
  <c r="AHE24" i="11"/>
  <c r="AHD24" i="11"/>
  <c r="AHC24" i="11"/>
  <c r="AHB24" i="11"/>
  <c r="AHA24" i="11"/>
  <c r="AGZ24" i="11"/>
  <c r="AGY24" i="11"/>
  <c r="AGX24" i="11"/>
  <c r="AGW24" i="11"/>
  <c r="AGV24" i="11"/>
  <c r="AGS24" i="11"/>
  <c r="AGJ24" i="11"/>
  <c r="AGI24" i="11"/>
  <c r="AGH24" i="11"/>
  <c r="AGG24" i="11"/>
  <c r="AGF24" i="11"/>
  <c r="AGE24" i="11"/>
  <c r="AGD24" i="11"/>
  <c r="AGC24" i="11"/>
  <c r="AGB24" i="11"/>
  <c r="AGA24" i="11"/>
  <c r="AFZ24" i="11"/>
  <c r="AFX24" i="11"/>
  <c r="AHE23" i="11"/>
  <c r="AHD23" i="11"/>
  <c r="AHC23" i="11"/>
  <c r="AHB23" i="11"/>
  <c r="AHA23" i="11"/>
  <c r="AGZ23" i="11"/>
  <c r="AGY23" i="11"/>
  <c r="AGX23" i="11"/>
  <c r="AGW23" i="11"/>
  <c r="AGV23" i="11"/>
  <c r="AGS23" i="11"/>
  <c r="AGJ23" i="11"/>
  <c r="AGI23" i="11"/>
  <c r="AGH23" i="11"/>
  <c r="AGG23" i="11"/>
  <c r="AGF23" i="11"/>
  <c r="AGE23" i="11"/>
  <c r="AGD23" i="11"/>
  <c r="AGC23" i="11"/>
  <c r="AGB23" i="11"/>
  <c r="AGA23" i="11"/>
  <c r="AFZ23" i="11"/>
  <c r="AFX23" i="11"/>
  <c r="AHE22" i="11"/>
  <c r="AHD22" i="11"/>
  <c r="AHC22" i="11"/>
  <c r="AHB22" i="11"/>
  <c r="AHA22" i="11"/>
  <c r="AGZ22" i="11"/>
  <c r="AGY22" i="11"/>
  <c r="AGX22" i="11"/>
  <c r="AGW22" i="11"/>
  <c r="AGV22" i="11"/>
  <c r="AGU22" i="11"/>
  <c r="AGT22" i="11"/>
  <c r="AGS22" i="11"/>
  <c r="AGJ22" i="11"/>
  <c r="AGI22" i="11"/>
  <c r="AGH22" i="11"/>
  <c r="AGG22" i="11"/>
  <c r="AGF22" i="11"/>
  <c r="AGE22" i="11"/>
  <c r="AGD22" i="11"/>
  <c r="AGC22" i="11"/>
  <c r="AGB22" i="11"/>
  <c r="AGA22" i="11"/>
  <c r="AFZ22" i="11"/>
  <c r="AFX22" i="11"/>
  <c r="AHE21" i="11"/>
  <c r="AHD21" i="11"/>
  <c r="AHC21" i="11"/>
  <c r="AHB21" i="11"/>
  <c r="AHA21" i="11"/>
  <c r="AGZ21" i="11"/>
  <c r="AGY21" i="11"/>
  <c r="AGX21" i="11"/>
  <c r="AGW21" i="11"/>
  <c r="AGV21" i="11"/>
  <c r="AGU21" i="11"/>
  <c r="AGS21" i="11"/>
  <c r="AGJ21" i="11"/>
  <c r="AGI21" i="11"/>
  <c r="AGH21" i="11"/>
  <c r="AGG21" i="11"/>
  <c r="AGF21" i="11"/>
  <c r="AGE21" i="11"/>
  <c r="AGD21" i="11"/>
  <c r="AGC21" i="11"/>
  <c r="AGB21" i="11"/>
  <c r="AGA21" i="11"/>
  <c r="AFZ21" i="11"/>
  <c r="AFX21" i="11"/>
  <c r="AHE20" i="11"/>
  <c r="AHD20" i="11"/>
  <c r="AHC20" i="11"/>
  <c r="AHB20" i="11"/>
  <c r="AHA20" i="11"/>
  <c r="AGZ20" i="11"/>
  <c r="AGY20" i="11"/>
  <c r="AGX20" i="11"/>
  <c r="AGW20" i="11"/>
  <c r="AGV20" i="11"/>
  <c r="AGU20" i="11"/>
  <c r="AGS20" i="11"/>
  <c r="AGJ20" i="11"/>
  <c r="AGI20" i="11"/>
  <c r="AGH20" i="11"/>
  <c r="AGG20" i="11"/>
  <c r="AGF20" i="11"/>
  <c r="AGE20" i="11"/>
  <c r="AGD20" i="11"/>
  <c r="AGC20" i="11"/>
  <c r="AGB20" i="11"/>
  <c r="AGA20" i="11"/>
  <c r="AFZ20" i="11"/>
  <c r="AFX20" i="11"/>
  <c r="AHE19" i="11"/>
  <c r="AHD19" i="11"/>
  <c r="AHC19" i="11"/>
  <c r="AHB19" i="11"/>
  <c r="AHA19" i="11"/>
  <c r="AGZ19" i="11"/>
  <c r="AGY19" i="11"/>
  <c r="AGX19" i="11"/>
  <c r="AGW19" i="11"/>
  <c r="AGV19" i="11"/>
  <c r="AGU19" i="11"/>
  <c r="AGS19" i="11"/>
  <c r="AGJ19" i="11"/>
  <c r="AGI19" i="11"/>
  <c r="AGH19" i="11"/>
  <c r="AGG19" i="11"/>
  <c r="AGF19" i="11"/>
  <c r="AGE19" i="11"/>
  <c r="AGD19" i="11"/>
  <c r="AGC19" i="11"/>
  <c r="AGB19" i="11"/>
  <c r="AGA19" i="11"/>
  <c r="AFZ19" i="11"/>
  <c r="AFX19" i="11"/>
  <c r="AHE18" i="11"/>
  <c r="AHD18" i="11"/>
  <c r="AHC18" i="11"/>
  <c r="AHB18" i="11"/>
  <c r="AHA18" i="11"/>
  <c r="AGZ18" i="11"/>
  <c r="AGY18" i="11"/>
  <c r="AGX18" i="11"/>
  <c r="AGW18" i="11"/>
  <c r="AGV18" i="11"/>
  <c r="AGU18" i="11"/>
  <c r="AGS18" i="11"/>
  <c r="AGJ18" i="11"/>
  <c r="AGI18" i="11"/>
  <c r="AGH18" i="11"/>
  <c r="AGG18" i="11"/>
  <c r="AGF18" i="11"/>
  <c r="AGE18" i="11"/>
  <c r="AGD18" i="11"/>
  <c r="AGC18" i="11"/>
  <c r="AGB18" i="11"/>
  <c r="AGA18" i="11"/>
  <c r="AFZ18" i="11"/>
  <c r="AFX18" i="11"/>
  <c r="AHE17" i="11"/>
  <c r="AHD17" i="11"/>
  <c r="AHC17" i="11"/>
  <c r="AHB17" i="11"/>
  <c r="AHA17" i="11"/>
  <c r="AGZ17" i="11"/>
  <c r="AGY17" i="11"/>
  <c r="AGX17" i="11"/>
  <c r="AGW17" i="11"/>
  <c r="AGV17" i="11"/>
  <c r="AGU17" i="11"/>
  <c r="AGS17" i="11"/>
  <c r="AGJ17" i="11"/>
  <c r="AGI17" i="11"/>
  <c r="AGH17" i="11"/>
  <c r="AGG17" i="11"/>
  <c r="AGF17" i="11"/>
  <c r="AGE17" i="11"/>
  <c r="AGD17" i="11"/>
  <c r="AGC17" i="11"/>
  <c r="AGB17" i="11"/>
  <c r="AGA17" i="11"/>
  <c r="AFZ17" i="11"/>
  <c r="AFX17" i="11"/>
  <c r="AHE16" i="11"/>
  <c r="AHD16" i="11"/>
  <c r="AHC16" i="11"/>
  <c r="AHB16" i="11"/>
  <c r="AHA16" i="11"/>
  <c r="AGZ16" i="11"/>
  <c r="AGY16" i="11"/>
  <c r="AGX16" i="11"/>
  <c r="AGW16" i="11"/>
  <c r="AGV16" i="11"/>
  <c r="AGU16" i="11"/>
  <c r="AGS16" i="11"/>
  <c r="AGJ16" i="11"/>
  <c r="AGI16" i="11"/>
  <c r="AGH16" i="11"/>
  <c r="AGG16" i="11"/>
  <c r="AGF16" i="11"/>
  <c r="AGE16" i="11"/>
  <c r="AGD16" i="11"/>
  <c r="AGC16" i="11"/>
  <c r="AGB16" i="11"/>
  <c r="AGA16" i="11"/>
  <c r="AFZ16" i="11"/>
  <c r="AFX16" i="11"/>
  <c r="AHE15" i="11"/>
  <c r="AHD15" i="11"/>
  <c r="AHC15" i="11"/>
  <c r="AHB15" i="11"/>
  <c r="AHA15" i="11"/>
  <c r="AGZ15" i="11"/>
  <c r="AGY15" i="11"/>
  <c r="AGX15" i="11"/>
  <c r="AGW15" i="11"/>
  <c r="AGV15" i="11"/>
  <c r="AGU15" i="11"/>
  <c r="AGT15" i="11"/>
  <c r="AGS15" i="11"/>
  <c r="AGJ15" i="11"/>
  <c r="AGI15" i="11"/>
  <c r="AGH15" i="11"/>
  <c r="AGG15" i="11"/>
  <c r="AGF15" i="11"/>
  <c r="AGE15" i="11"/>
  <c r="AGD15" i="11"/>
  <c r="AGC15" i="11"/>
  <c r="AGB15" i="11"/>
  <c r="AGA15" i="11"/>
  <c r="AFZ15" i="11"/>
  <c r="AFY15" i="11"/>
  <c r="AFX15" i="11"/>
  <c r="AHE14" i="11"/>
  <c r="AHD14" i="11"/>
  <c r="AHC14" i="11"/>
  <c r="AHB14" i="11"/>
  <c r="AHA14" i="11"/>
  <c r="AGZ14" i="11"/>
  <c r="AGY14" i="11"/>
  <c r="AGX14" i="11"/>
  <c r="AGW14" i="11"/>
  <c r="AGV14" i="11"/>
  <c r="AGU14" i="11"/>
  <c r="AGT14" i="11"/>
  <c r="AGS14" i="11"/>
  <c r="AGJ14" i="11"/>
  <c r="AGI14" i="11"/>
  <c r="AGH14" i="11"/>
  <c r="AGG14" i="11"/>
  <c r="AGF14" i="11"/>
  <c r="AGE14" i="11"/>
  <c r="AGD14" i="11"/>
  <c r="AGC14" i="11"/>
  <c r="AGB14" i="11"/>
  <c r="AGA14" i="11"/>
  <c r="AFZ14" i="11"/>
  <c r="AFY14" i="11"/>
  <c r="AFX14" i="11"/>
  <c r="AHE13" i="11"/>
  <c r="AHD13" i="11"/>
  <c r="AHC13" i="11"/>
  <c r="AHB13" i="11"/>
  <c r="AHA13" i="11"/>
  <c r="AGZ13" i="11"/>
  <c r="AGY13" i="11"/>
  <c r="AGX13" i="11"/>
  <c r="AGW13" i="11"/>
  <c r="AGV13" i="11"/>
  <c r="AGU13" i="11"/>
  <c r="AGT13" i="11"/>
  <c r="AGS13" i="11"/>
  <c r="AGJ13" i="11"/>
  <c r="AGI13" i="11"/>
  <c r="AGH13" i="11"/>
  <c r="AGG13" i="11"/>
  <c r="AGF13" i="11"/>
  <c r="AGE13" i="11"/>
  <c r="AGD13" i="11"/>
  <c r="AGC13" i="11"/>
  <c r="AGB13" i="11"/>
  <c r="AGA13" i="11"/>
  <c r="AFZ13" i="11"/>
  <c r="AFY13" i="11"/>
  <c r="AFX13" i="11"/>
  <c r="AHE12" i="11"/>
  <c r="AHD12" i="11"/>
  <c r="AHC12" i="11"/>
  <c r="AHB12" i="11"/>
  <c r="AHA12" i="11"/>
  <c r="AGZ12" i="11"/>
  <c r="AGY12" i="11"/>
  <c r="AGX12" i="11"/>
  <c r="AGW12" i="11"/>
  <c r="AGV12" i="11"/>
  <c r="AGU12" i="11"/>
  <c r="AGT12" i="11"/>
  <c r="AGS12" i="11"/>
  <c r="AGJ12" i="11"/>
  <c r="AGI12" i="11"/>
  <c r="AGH12" i="11"/>
  <c r="AGG12" i="11"/>
  <c r="AGF12" i="11"/>
  <c r="AGE12" i="11"/>
  <c r="AGD12" i="11"/>
  <c r="AGC12" i="11"/>
  <c r="AGB12" i="11"/>
  <c r="AGA12" i="11"/>
  <c r="AFZ12" i="11"/>
  <c r="AFY12" i="11"/>
  <c r="AFX12" i="11"/>
  <c r="AHE11" i="11"/>
  <c r="AHD11" i="11"/>
  <c r="AHC11" i="11"/>
  <c r="AHB11" i="11"/>
  <c r="AHA11" i="11"/>
  <c r="AGZ11" i="11"/>
  <c r="AGY11" i="11"/>
  <c r="AGX11" i="11"/>
  <c r="AGW11" i="11"/>
  <c r="AGV11" i="11"/>
  <c r="AGU11" i="11"/>
  <c r="AGT11" i="11"/>
  <c r="AGS11" i="11"/>
  <c r="AGJ11" i="11"/>
  <c r="AGI11" i="11"/>
  <c r="AGH11" i="11"/>
  <c r="AGG11" i="11"/>
  <c r="AGF11" i="11"/>
  <c r="AGE11" i="11"/>
  <c r="AGD11" i="11"/>
  <c r="AGC11" i="11"/>
  <c r="AGB11" i="11"/>
  <c r="AGA11" i="11"/>
  <c r="AFZ11" i="11"/>
  <c r="AFY11" i="11"/>
  <c r="AFX11" i="11"/>
  <c r="AHE10" i="11"/>
  <c r="AHD10" i="11"/>
  <c r="AHC10" i="11"/>
  <c r="AHB10" i="11"/>
  <c r="AHA10" i="11"/>
  <c r="AGZ10" i="11"/>
  <c r="AGY10" i="11"/>
  <c r="AGX10" i="11"/>
  <c r="AGW10" i="11"/>
  <c r="AGV10" i="11"/>
  <c r="AGU10" i="11"/>
  <c r="AGT10" i="11"/>
  <c r="AGS10" i="11"/>
  <c r="AGJ10" i="11"/>
  <c r="AGI10" i="11"/>
  <c r="AGH10" i="11"/>
  <c r="AGG10" i="11"/>
  <c r="AGF10" i="11"/>
  <c r="AGE10" i="11"/>
  <c r="AGD10" i="11"/>
  <c r="AGC10" i="11"/>
  <c r="AGB10" i="11"/>
  <c r="AGA10" i="11"/>
  <c r="AFZ10" i="11"/>
  <c r="AFY10" i="11"/>
  <c r="AFX10" i="11"/>
  <c r="AHE9" i="11"/>
  <c r="AHD9" i="11"/>
  <c r="AHC9" i="11"/>
  <c r="AHB9" i="11"/>
  <c r="AHA9" i="11"/>
  <c r="AGZ9" i="11"/>
  <c r="AGY9" i="11"/>
  <c r="AGX9" i="11"/>
  <c r="AGW9" i="11"/>
  <c r="AGV9" i="11"/>
  <c r="AGU9" i="11"/>
  <c r="AGT9" i="11"/>
  <c r="AGS9" i="11"/>
  <c r="AGJ9" i="11"/>
  <c r="AGI9" i="11"/>
  <c r="AGH9" i="11"/>
  <c r="AGG9" i="11"/>
  <c r="AGF9" i="11"/>
  <c r="AGE9" i="11"/>
  <c r="AGD9" i="11"/>
  <c r="AGC9" i="11"/>
  <c r="AGB9" i="11"/>
  <c r="AGA9" i="11"/>
  <c r="AFZ9" i="11"/>
  <c r="AFY9" i="11"/>
  <c r="AFX9" i="11"/>
  <c r="AHE8" i="11"/>
  <c r="AHD8" i="11"/>
  <c r="AHC8" i="11"/>
  <c r="AHB8" i="11"/>
  <c r="AHA8" i="11"/>
  <c r="AGZ8" i="11"/>
  <c r="AGY8" i="11"/>
  <c r="AGX8" i="11"/>
  <c r="AGW8" i="11"/>
  <c r="AGV8" i="11"/>
  <c r="AGU8" i="11"/>
  <c r="AGT8" i="11"/>
  <c r="AGS8" i="11"/>
  <c r="AGJ8" i="11"/>
  <c r="AGI8" i="11"/>
  <c r="AGH8" i="11"/>
  <c r="AGG8" i="11"/>
  <c r="AGF8" i="11"/>
  <c r="AGE8" i="11"/>
  <c r="AGD8" i="11"/>
  <c r="AGC8" i="11"/>
  <c r="AGB8" i="11"/>
  <c r="AGA8" i="11"/>
  <c r="AFZ8" i="11"/>
  <c r="AFY8" i="11"/>
  <c r="AFX8" i="11"/>
  <c r="AHE7" i="11"/>
  <c r="AHD7" i="11"/>
  <c r="AHC7" i="11"/>
  <c r="AHB7" i="11"/>
  <c r="AHA7" i="11"/>
  <c r="AGZ7" i="11"/>
  <c r="AGY7" i="11"/>
  <c r="AGX7" i="11"/>
  <c r="AGW7" i="11"/>
  <c r="AGV7" i="11"/>
  <c r="AGU7" i="11"/>
  <c r="AGT7" i="11"/>
  <c r="AGS7" i="11"/>
  <c r="AGJ7" i="11"/>
  <c r="AGI7" i="11"/>
  <c r="AGH7" i="11"/>
  <c r="AGG7" i="11"/>
  <c r="AGF7" i="11"/>
  <c r="AGE7" i="11"/>
  <c r="AGD7" i="11"/>
  <c r="AGC7" i="11"/>
  <c r="AGB7" i="11"/>
  <c r="AGA7" i="11"/>
  <c r="AFZ7" i="11"/>
  <c r="AFY7" i="11"/>
  <c r="AFX7" i="11"/>
  <c r="AHE6" i="11"/>
  <c r="AHD6" i="11"/>
  <c r="AHC6" i="11"/>
  <c r="AHB6" i="11"/>
  <c r="AHA6" i="11"/>
  <c r="AGZ6" i="11"/>
  <c r="AGY6" i="11"/>
  <c r="AGX6" i="11"/>
  <c r="AGW6" i="11"/>
  <c r="AGV6" i="11"/>
  <c r="AGU6" i="11"/>
  <c r="AGT6" i="11"/>
  <c r="AGS6" i="11"/>
  <c r="AGJ6" i="11"/>
  <c r="AGI6" i="11"/>
  <c r="AGH6" i="11"/>
  <c r="AGG6" i="11"/>
  <c r="AGF6" i="11"/>
  <c r="AGE6" i="11"/>
  <c r="AGD6" i="11"/>
  <c r="AGC6" i="11"/>
  <c r="AGB6" i="11"/>
  <c r="AGA6" i="11"/>
  <c r="AFZ6" i="11"/>
  <c r="AFY6" i="11"/>
  <c r="AFX6" i="11"/>
  <c r="AHE5" i="11"/>
  <c r="AHD5" i="11"/>
  <c r="AHC5" i="11"/>
  <c r="AHB5" i="11"/>
  <c r="AHA5" i="11"/>
  <c r="AGZ5" i="11"/>
  <c r="AGY5" i="11"/>
  <c r="AGX5" i="11"/>
  <c r="AGW5" i="11"/>
  <c r="AGV5" i="11"/>
  <c r="AGU5" i="11"/>
  <c r="AGT5" i="11"/>
  <c r="AGS5" i="11"/>
  <c r="AGJ5" i="11"/>
  <c r="AGH5" i="11"/>
  <c r="AGG5" i="11"/>
  <c r="AGF5" i="11"/>
  <c r="AGE5" i="11"/>
  <c r="AGD5" i="11"/>
  <c r="AGC5" i="11"/>
  <c r="AGB5" i="11"/>
  <c r="AGA5" i="11"/>
  <c r="AFZ5" i="11"/>
  <c r="AFY5" i="11"/>
  <c r="AFX5" i="11"/>
  <c r="AHE4" i="11"/>
  <c r="AHD4" i="11"/>
  <c r="AHC4" i="11"/>
  <c r="AHB4" i="11"/>
  <c r="AGZ4" i="11"/>
  <c r="AGY4" i="11"/>
  <c r="AGX4" i="11"/>
  <c r="AGW4" i="11"/>
  <c r="AGV4" i="11"/>
  <c r="AGU4" i="11"/>
  <c r="AGT4" i="11"/>
  <c r="AGS4" i="11"/>
  <c r="AGJ4" i="11"/>
  <c r="AGH4" i="11"/>
  <c r="AGG4" i="11"/>
  <c r="AGE4" i="11"/>
  <c r="AGD4" i="11"/>
  <c r="AGC4" i="11"/>
  <c r="AGB4" i="11"/>
  <c r="AGA4" i="11"/>
  <c r="AFZ4" i="11"/>
  <c r="AFY4" i="11"/>
  <c r="AFX4" i="11"/>
  <c r="AHE3" i="11"/>
  <c r="AHD3" i="11"/>
  <c r="AHC3" i="11"/>
  <c r="AHB3" i="11"/>
  <c r="AGZ3" i="11"/>
  <c r="AGY3" i="11"/>
  <c r="AGX3" i="11"/>
  <c r="AGW3" i="11"/>
  <c r="AGV3" i="11"/>
  <c r="AGU3" i="11"/>
  <c r="AGT3" i="11"/>
  <c r="AGS3" i="11"/>
  <c r="AGJ3" i="11"/>
  <c r="AGH3" i="11"/>
  <c r="AGG3" i="11"/>
  <c r="AGD3" i="11"/>
  <c r="AGC3" i="11"/>
  <c r="AGB3" i="11"/>
  <c r="AGA3" i="11"/>
  <c r="AFZ3" i="11"/>
  <c r="AFY3" i="11"/>
  <c r="AFX3" i="11"/>
  <c r="AEA67" i="11"/>
  <c r="ADZ67" i="11"/>
  <c r="ADY67" i="11"/>
  <c r="ADX67" i="11"/>
  <c r="ADW67" i="11"/>
  <c r="ADV67" i="11"/>
  <c r="ADU67" i="11"/>
  <c r="ADT67" i="11"/>
  <c r="ADS67" i="11"/>
  <c r="ADR67" i="11"/>
  <c r="ADQ67" i="11"/>
  <c r="ADP67" i="11"/>
  <c r="ADO67" i="11"/>
  <c r="AEA66" i="11"/>
  <c r="ADZ66" i="11"/>
  <c r="ADY66" i="11"/>
  <c r="ADX66" i="11"/>
  <c r="ADW66" i="11"/>
  <c r="ADV66" i="11"/>
  <c r="ADU66" i="11"/>
  <c r="ADT66" i="11"/>
  <c r="ADS66" i="11"/>
  <c r="ADR66" i="11"/>
  <c r="ADQ66" i="11"/>
  <c r="ADP66" i="11"/>
  <c r="ADO66" i="11"/>
  <c r="AEA65" i="11"/>
  <c r="ADZ65" i="11"/>
  <c r="ADY65" i="11"/>
  <c r="ADX65" i="11"/>
  <c r="ADW65" i="11"/>
  <c r="ADV65" i="11"/>
  <c r="ADU65" i="11"/>
  <c r="ADT65" i="11"/>
  <c r="ADS65" i="11"/>
  <c r="ADR65" i="11"/>
  <c r="ADQ65" i="11"/>
  <c r="ADP65" i="11"/>
  <c r="ADO65" i="11"/>
  <c r="AEA64" i="11"/>
  <c r="ADZ64" i="11"/>
  <c r="ADY64" i="11"/>
  <c r="ADX64" i="11"/>
  <c r="ADW64" i="11"/>
  <c r="ADV64" i="11"/>
  <c r="ADU64" i="11"/>
  <c r="ADT64" i="11"/>
  <c r="ADS64" i="11"/>
  <c r="ADR64" i="11"/>
  <c r="ADQ64" i="11"/>
  <c r="ADP64" i="11"/>
  <c r="ADO64" i="11"/>
  <c r="AEA63" i="11"/>
  <c r="ADZ63" i="11"/>
  <c r="ADY63" i="11"/>
  <c r="ADX63" i="11"/>
  <c r="ADW63" i="11"/>
  <c r="ADV63" i="11"/>
  <c r="ADU63" i="11"/>
  <c r="ADT63" i="11"/>
  <c r="ADS63" i="11"/>
  <c r="ADR63" i="11"/>
  <c r="ADQ63" i="11"/>
  <c r="ADP63" i="11"/>
  <c r="ADO63" i="11"/>
  <c r="AEA62" i="11"/>
  <c r="ADZ62" i="11"/>
  <c r="ADY62" i="11"/>
  <c r="ADX62" i="11"/>
  <c r="ADW62" i="11"/>
  <c r="ADV62" i="11"/>
  <c r="ADU62" i="11"/>
  <c r="ADT62" i="11"/>
  <c r="ADS62" i="11"/>
  <c r="ADR62" i="11"/>
  <c r="ADQ62" i="11"/>
  <c r="ADP62" i="11"/>
  <c r="ADO62" i="11"/>
  <c r="AEA61" i="11"/>
  <c r="ADZ61" i="11"/>
  <c r="ADY61" i="11"/>
  <c r="ADX61" i="11"/>
  <c r="ADW61" i="11"/>
  <c r="ADV61" i="11"/>
  <c r="ADU61" i="11"/>
  <c r="ADT61" i="11"/>
  <c r="ADS61" i="11"/>
  <c r="ADR61" i="11"/>
  <c r="ADQ61" i="11"/>
  <c r="ADP61" i="11"/>
  <c r="ADO61" i="11"/>
  <c r="AEA60" i="11"/>
  <c r="ADZ60" i="11"/>
  <c r="ADY60" i="11"/>
  <c r="ADX60" i="11"/>
  <c r="ADW60" i="11"/>
  <c r="ADV60" i="11"/>
  <c r="ADU60" i="11"/>
  <c r="ADT60" i="11"/>
  <c r="ADS60" i="11"/>
  <c r="ADR60" i="11"/>
  <c r="ADQ60" i="11"/>
  <c r="ADP60" i="11"/>
  <c r="ADO60" i="11"/>
  <c r="AEA59" i="11"/>
  <c r="ADZ59" i="11"/>
  <c r="ADY59" i="11"/>
  <c r="ADX59" i="11"/>
  <c r="ADW59" i="11"/>
  <c r="ADV59" i="11"/>
  <c r="ADU59" i="11"/>
  <c r="ADT59" i="11"/>
  <c r="ADS59" i="11"/>
  <c r="ADR59" i="11"/>
  <c r="ADQ59" i="11"/>
  <c r="ADP59" i="11"/>
  <c r="ADO59" i="11"/>
  <c r="AEA58" i="11"/>
  <c r="ADZ58" i="11"/>
  <c r="ADY58" i="11"/>
  <c r="ADX58" i="11"/>
  <c r="ADW58" i="11"/>
  <c r="ADV58" i="11"/>
  <c r="ADU58" i="11"/>
  <c r="ADT58" i="11"/>
  <c r="ADS58" i="11"/>
  <c r="ADR58" i="11"/>
  <c r="ADQ58" i="11"/>
  <c r="ADP58" i="11"/>
  <c r="ADO58" i="11"/>
  <c r="AEA57" i="11"/>
  <c r="ADZ57" i="11"/>
  <c r="ADY57" i="11"/>
  <c r="ADX57" i="11"/>
  <c r="ADW57" i="11"/>
  <c r="ADV57" i="11"/>
  <c r="ADU57" i="11"/>
  <c r="ADT57" i="11"/>
  <c r="ADS57" i="11"/>
  <c r="ADR57" i="11"/>
  <c r="ADQ57" i="11"/>
  <c r="ADP57" i="11"/>
  <c r="ADO57" i="11"/>
  <c r="AEV56" i="11"/>
  <c r="AEU56" i="11"/>
  <c r="AET56" i="11"/>
  <c r="AES56" i="11"/>
  <c r="AER56" i="11"/>
  <c r="AEQ56" i="11"/>
  <c r="AEP56" i="11"/>
  <c r="AEO56" i="11"/>
  <c r="AEN56" i="11"/>
  <c r="AEM56" i="11"/>
  <c r="AEL56" i="11"/>
  <c r="AEK56" i="11"/>
  <c r="AEJ56" i="11"/>
  <c r="AEA56" i="11"/>
  <c r="ADZ56" i="11"/>
  <c r="ADY56" i="11"/>
  <c r="ADX56" i="11"/>
  <c r="ADW56" i="11"/>
  <c r="ADV56" i="11"/>
  <c r="ADU56" i="11"/>
  <c r="ADT56" i="11"/>
  <c r="ADS56" i="11"/>
  <c r="ADR56" i="11"/>
  <c r="ADQ56" i="11"/>
  <c r="ADP56" i="11"/>
  <c r="ADO56" i="11"/>
  <c r="AEV55" i="11"/>
  <c r="AEU55" i="11"/>
  <c r="AET55" i="11"/>
  <c r="AES55" i="11"/>
  <c r="AER55" i="11"/>
  <c r="AEQ55" i="11"/>
  <c r="AEP55" i="11"/>
  <c r="AEO55" i="11"/>
  <c r="AEN55" i="11"/>
  <c r="AEM55" i="11"/>
  <c r="AEL55" i="11"/>
  <c r="AEK55" i="11"/>
  <c r="AEJ55" i="11"/>
  <c r="AEA55" i="11"/>
  <c r="ADZ55" i="11"/>
  <c r="ADY55" i="11"/>
  <c r="ADX55" i="11"/>
  <c r="ADW55" i="11"/>
  <c r="ADV55" i="11"/>
  <c r="ADU55" i="11"/>
  <c r="ADT55" i="11"/>
  <c r="ADS55" i="11"/>
  <c r="ADR55" i="11"/>
  <c r="ADQ55" i="11"/>
  <c r="ADP55" i="11"/>
  <c r="ADO55" i="11"/>
  <c r="AEV54" i="11"/>
  <c r="AEU54" i="11"/>
  <c r="AET54" i="11"/>
  <c r="AES54" i="11"/>
  <c r="AER54" i="11"/>
  <c r="AEQ54" i="11"/>
  <c r="AEP54" i="11"/>
  <c r="AEO54" i="11"/>
  <c r="AEN54" i="11"/>
  <c r="AEM54" i="11"/>
  <c r="AEL54" i="11"/>
  <c r="AEK54" i="11"/>
  <c r="AEJ54" i="11"/>
  <c r="AEA54" i="11"/>
  <c r="ADZ54" i="11"/>
  <c r="ADY54" i="11"/>
  <c r="ADX54" i="11"/>
  <c r="ADW54" i="11"/>
  <c r="ADV54" i="11"/>
  <c r="ADU54" i="11"/>
  <c r="ADT54" i="11"/>
  <c r="ADS54" i="11"/>
  <c r="ADR54" i="11"/>
  <c r="ADQ54" i="11"/>
  <c r="ADP54" i="11"/>
  <c r="ADO54" i="11"/>
  <c r="AEV53" i="11"/>
  <c r="AEU53" i="11"/>
  <c r="AET53" i="11"/>
  <c r="AES53" i="11"/>
  <c r="AER53" i="11"/>
  <c r="AEQ53" i="11"/>
  <c r="AEP53" i="11"/>
  <c r="AEO53" i="11"/>
  <c r="AEN53" i="11"/>
  <c r="AEM53" i="11"/>
  <c r="AEL53" i="11"/>
  <c r="AEK53" i="11"/>
  <c r="AEJ53" i="11"/>
  <c r="AEA53" i="11"/>
  <c r="ADZ53" i="11"/>
  <c r="ADY53" i="11"/>
  <c r="ADX53" i="11"/>
  <c r="ADW53" i="11"/>
  <c r="ADV53" i="11"/>
  <c r="ADU53" i="11"/>
  <c r="ADT53" i="11"/>
  <c r="ADS53" i="11"/>
  <c r="ADR53" i="11"/>
  <c r="ADQ53" i="11"/>
  <c r="ADP53" i="11"/>
  <c r="ADO53" i="11"/>
  <c r="AEV52" i="11"/>
  <c r="AEU52" i="11"/>
  <c r="AET52" i="11"/>
  <c r="AES52" i="11"/>
  <c r="AER52" i="11"/>
  <c r="AEQ52" i="11"/>
  <c r="AEP52" i="11"/>
  <c r="AEO52" i="11"/>
  <c r="AEN52" i="11"/>
  <c r="AEM52" i="11"/>
  <c r="AEL52" i="11"/>
  <c r="AEK52" i="11"/>
  <c r="AEJ52" i="11"/>
  <c r="AEA52" i="11"/>
  <c r="ADZ52" i="11"/>
  <c r="ADY52" i="11"/>
  <c r="ADX52" i="11"/>
  <c r="ADW52" i="11"/>
  <c r="ADV52" i="11"/>
  <c r="ADU52" i="11"/>
  <c r="ADT52" i="11"/>
  <c r="ADS52" i="11"/>
  <c r="ADR52" i="11"/>
  <c r="ADQ52" i="11"/>
  <c r="ADP52" i="11"/>
  <c r="ADO52" i="11"/>
  <c r="AEV51" i="11"/>
  <c r="AEU51" i="11"/>
  <c r="AET51" i="11"/>
  <c r="AES51" i="11"/>
  <c r="AER51" i="11"/>
  <c r="AEQ51" i="11"/>
  <c r="AEP51" i="11"/>
  <c r="AEO51" i="11"/>
  <c r="AEN51" i="11"/>
  <c r="AEM51" i="11"/>
  <c r="AEL51" i="11"/>
  <c r="AEK51" i="11"/>
  <c r="AEJ51" i="11"/>
  <c r="AEA51" i="11"/>
  <c r="ADZ51" i="11"/>
  <c r="ADY51" i="11"/>
  <c r="ADX51" i="11"/>
  <c r="ADW51" i="11"/>
  <c r="ADV51" i="11"/>
  <c r="ADU51" i="11"/>
  <c r="ADT51" i="11"/>
  <c r="ADS51" i="11"/>
  <c r="ADR51" i="11"/>
  <c r="ADQ51" i="11"/>
  <c r="ADP51" i="11"/>
  <c r="ADO51" i="11"/>
  <c r="AEV50" i="11"/>
  <c r="AEU50" i="11"/>
  <c r="AET50" i="11"/>
  <c r="AES50" i="11"/>
  <c r="AER50" i="11"/>
  <c r="AEQ50" i="11"/>
  <c r="AEP50" i="11"/>
  <c r="AEO50" i="11"/>
  <c r="AEN50" i="11"/>
  <c r="AEM50" i="11"/>
  <c r="AEL50" i="11"/>
  <c r="AEK50" i="11"/>
  <c r="AEJ50" i="11"/>
  <c r="AEA50" i="11"/>
  <c r="ADZ50" i="11"/>
  <c r="ADY50" i="11"/>
  <c r="ADX50" i="11"/>
  <c r="ADW50" i="11"/>
  <c r="ADV50" i="11"/>
  <c r="ADU50" i="11"/>
  <c r="ADT50" i="11"/>
  <c r="ADS50" i="11"/>
  <c r="ADR50" i="11"/>
  <c r="ADQ50" i="11"/>
  <c r="ADP50" i="11"/>
  <c r="ADO50" i="11"/>
  <c r="AEV49" i="11"/>
  <c r="AEU49" i="11"/>
  <c r="AET49" i="11"/>
  <c r="AES49" i="11"/>
  <c r="AER49" i="11"/>
  <c r="AEQ49" i="11"/>
  <c r="AEP49" i="11"/>
  <c r="AEO49" i="11"/>
  <c r="AEN49" i="11"/>
  <c r="AEM49" i="11"/>
  <c r="AEL49" i="11"/>
  <c r="AEK49" i="11"/>
  <c r="AEJ49" i="11"/>
  <c r="AEA49" i="11"/>
  <c r="ADZ49" i="11"/>
  <c r="ADY49" i="11"/>
  <c r="ADX49" i="11"/>
  <c r="ADW49" i="11"/>
  <c r="ADV49" i="11"/>
  <c r="ADU49" i="11"/>
  <c r="ADT49" i="11"/>
  <c r="ADS49" i="11"/>
  <c r="ADR49" i="11"/>
  <c r="ADQ49" i="11"/>
  <c r="ADP49" i="11"/>
  <c r="ADO49" i="11"/>
  <c r="AEV48" i="11"/>
  <c r="AEU48" i="11"/>
  <c r="AET48" i="11"/>
  <c r="AES48" i="11"/>
  <c r="AER48" i="11"/>
  <c r="AEQ48" i="11"/>
  <c r="AEP48" i="11"/>
  <c r="AEO48" i="11"/>
  <c r="AEN48" i="11"/>
  <c r="AEM48" i="11"/>
  <c r="AEL48" i="11"/>
  <c r="AEK48" i="11"/>
  <c r="AEJ48" i="11"/>
  <c r="AEA48" i="11"/>
  <c r="ADZ48" i="11"/>
  <c r="ADY48" i="11"/>
  <c r="ADX48" i="11"/>
  <c r="ADW48" i="11"/>
  <c r="ADV48" i="11"/>
  <c r="ADU48" i="11"/>
  <c r="ADT48" i="11"/>
  <c r="ADS48" i="11"/>
  <c r="ADR48" i="11"/>
  <c r="ADQ48" i="11"/>
  <c r="ADP48" i="11"/>
  <c r="ADO48" i="11"/>
  <c r="AEV47" i="11"/>
  <c r="AEU47" i="11"/>
  <c r="AET47" i="11"/>
  <c r="AES47" i="11"/>
  <c r="AER47" i="11"/>
  <c r="AEQ47" i="11"/>
  <c r="AEP47" i="11"/>
  <c r="AEO47" i="11"/>
  <c r="AEN47" i="11"/>
  <c r="AEM47" i="11"/>
  <c r="AEL47" i="11"/>
  <c r="AEK47" i="11"/>
  <c r="AEJ47" i="11"/>
  <c r="AEA47" i="11"/>
  <c r="ADZ47" i="11"/>
  <c r="ADY47" i="11"/>
  <c r="ADX47" i="11"/>
  <c r="ADW47" i="11"/>
  <c r="ADV47" i="11"/>
  <c r="ADU47" i="11"/>
  <c r="ADT47" i="11"/>
  <c r="ADS47" i="11"/>
  <c r="ADR47" i="11"/>
  <c r="ADQ47" i="11"/>
  <c r="ADP47" i="11"/>
  <c r="ADO47" i="11"/>
  <c r="AEV46" i="11"/>
  <c r="AEU46" i="11"/>
  <c r="AET46" i="11"/>
  <c r="AES46" i="11"/>
  <c r="AER46" i="11"/>
  <c r="AEQ46" i="11"/>
  <c r="AEP46" i="11"/>
  <c r="AEO46" i="11"/>
  <c r="AEN46" i="11"/>
  <c r="AEM46" i="11"/>
  <c r="AEL46" i="11"/>
  <c r="AEK46" i="11"/>
  <c r="AEJ46" i="11"/>
  <c r="AEA46" i="11"/>
  <c r="ADZ46" i="11"/>
  <c r="ADY46" i="11"/>
  <c r="ADX46" i="11"/>
  <c r="ADW46" i="11"/>
  <c r="ADV46" i="11"/>
  <c r="ADU46" i="11"/>
  <c r="ADT46" i="11"/>
  <c r="ADS46" i="11"/>
  <c r="ADR46" i="11"/>
  <c r="ADQ46" i="11"/>
  <c r="ADP46" i="11"/>
  <c r="ADO46" i="11"/>
  <c r="AEV45" i="11"/>
  <c r="AEU45" i="11"/>
  <c r="AET45" i="11"/>
  <c r="AES45" i="11"/>
  <c r="AER45" i="11"/>
  <c r="AEQ45" i="11"/>
  <c r="AEP45" i="11"/>
  <c r="AEO45" i="11"/>
  <c r="AEN45" i="11"/>
  <c r="AEM45" i="11"/>
  <c r="AEL45" i="11"/>
  <c r="AEK45" i="11"/>
  <c r="AEJ45" i="11"/>
  <c r="AEA45" i="11"/>
  <c r="ADZ45" i="11"/>
  <c r="ADY45" i="11"/>
  <c r="ADX45" i="11"/>
  <c r="ADW45" i="11"/>
  <c r="ADV45" i="11"/>
  <c r="ADU45" i="11"/>
  <c r="AEV44" i="11"/>
  <c r="AEU44" i="11"/>
  <c r="AET44" i="11"/>
  <c r="AES44" i="11"/>
  <c r="AER44" i="11"/>
  <c r="AEQ44" i="11"/>
  <c r="AEP44" i="11"/>
  <c r="AEO44" i="11"/>
  <c r="AEN44" i="11"/>
  <c r="AEM44" i="11"/>
  <c r="AEL44" i="11"/>
  <c r="AEK44" i="11"/>
  <c r="AEJ44" i="11"/>
  <c r="AEA44" i="11"/>
  <c r="ADZ44" i="11"/>
  <c r="ADY44" i="11"/>
  <c r="ADX44" i="11"/>
  <c r="ADW44" i="11"/>
  <c r="ADV44" i="11"/>
  <c r="ADU44" i="11"/>
  <c r="AEV43" i="11"/>
  <c r="AEU43" i="11"/>
  <c r="AET43" i="11"/>
  <c r="AES43" i="11"/>
  <c r="AER43" i="11"/>
  <c r="AEQ43" i="11"/>
  <c r="AEP43" i="11"/>
  <c r="AEO43" i="11"/>
  <c r="AEN43" i="11"/>
  <c r="AEM43" i="11"/>
  <c r="AEL43" i="11"/>
  <c r="AEK43" i="11"/>
  <c r="AEJ43" i="11"/>
  <c r="AEA43" i="11"/>
  <c r="ADZ43" i="11"/>
  <c r="ADY43" i="11"/>
  <c r="ADX43" i="11"/>
  <c r="ADW43" i="11"/>
  <c r="ADV43" i="11"/>
  <c r="ADU43" i="11"/>
  <c r="AEV42" i="11"/>
  <c r="AEU42" i="11"/>
  <c r="AET42" i="11"/>
  <c r="AES42" i="11"/>
  <c r="AER42" i="11"/>
  <c r="AEQ42" i="11"/>
  <c r="AEP42" i="11"/>
  <c r="AEO42" i="11"/>
  <c r="AEN42" i="11"/>
  <c r="AEM42" i="11"/>
  <c r="AEK42" i="11"/>
  <c r="AEJ42" i="11"/>
  <c r="AEA42" i="11"/>
  <c r="ADZ42" i="11"/>
  <c r="ADY42" i="11"/>
  <c r="ADX42" i="11"/>
  <c r="ADW42" i="11"/>
  <c r="ADV42" i="11"/>
  <c r="ADU42" i="11"/>
  <c r="AEV41" i="11"/>
  <c r="AEU41" i="11"/>
  <c r="AET41" i="11"/>
  <c r="AES41" i="11"/>
  <c r="AER41" i="11"/>
  <c r="AEQ41" i="11"/>
  <c r="AEP41" i="11"/>
  <c r="AEO41" i="11"/>
  <c r="AEN41" i="11"/>
  <c r="AEM41" i="11"/>
  <c r="AEK41" i="11"/>
  <c r="AEJ41" i="11"/>
  <c r="AEA41" i="11"/>
  <c r="ADZ41" i="11"/>
  <c r="ADY41" i="11"/>
  <c r="ADX41" i="11"/>
  <c r="ADW41" i="11"/>
  <c r="ADV41" i="11"/>
  <c r="ADU41" i="11"/>
  <c r="AEV40" i="11"/>
  <c r="AEU40" i="11"/>
  <c r="AET40" i="11"/>
  <c r="AES40" i="11"/>
  <c r="AER40" i="11"/>
  <c r="AEQ40" i="11"/>
  <c r="AEP40" i="11"/>
  <c r="AEO40" i="11"/>
  <c r="AEN40" i="11"/>
  <c r="AEM40" i="11"/>
  <c r="AEK40" i="11"/>
  <c r="AEJ40" i="11"/>
  <c r="AEA40" i="11"/>
  <c r="ADZ40" i="11"/>
  <c r="ADY40" i="11"/>
  <c r="ADX40" i="11"/>
  <c r="ADW40" i="11"/>
  <c r="ADV40" i="11"/>
  <c r="ADU40" i="11"/>
  <c r="AEV39" i="11"/>
  <c r="AEU39" i="11"/>
  <c r="AET39" i="11"/>
  <c r="AES39" i="11"/>
  <c r="AER39" i="11"/>
  <c r="AEQ39" i="11"/>
  <c r="AEP39" i="11"/>
  <c r="AEO39" i="11"/>
  <c r="AEN39" i="11"/>
  <c r="AEA39" i="11"/>
  <c r="ADZ39" i="11"/>
  <c r="ADY39" i="11"/>
  <c r="ADX39" i="11"/>
  <c r="ADW39" i="11"/>
  <c r="ADV39" i="11"/>
  <c r="ADU39" i="11"/>
  <c r="AEV38" i="11"/>
  <c r="AEU38" i="11"/>
  <c r="AET38" i="11"/>
  <c r="AES38" i="11"/>
  <c r="AER38" i="11"/>
  <c r="AEQ38" i="11"/>
  <c r="AEP38" i="11"/>
  <c r="AEO38" i="11"/>
  <c r="AEN38" i="11"/>
  <c r="AEA38" i="11"/>
  <c r="ADZ38" i="11"/>
  <c r="ADY38" i="11"/>
  <c r="ADX38" i="11"/>
  <c r="ADW38" i="11"/>
  <c r="ADV38" i="11"/>
  <c r="ADU38" i="11"/>
  <c r="AEV37" i="11"/>
  <c r="AEU37" i="11"/>
  <c r="AET37" i="11"/>
  <c r="AES37" i="11"/>
  <c r="AER37" i="11"/>
  <c r="AEQ37" i="11"/>
  <c r="AEP37" i="11"/>
  <c r="AEO37" i="11"/>
  <c r="AEN37" i="11"/>
  <c r="AEA37" i="11"/>
  <c r="ADZ37" i="11"/>
  <c r="ADY37" i="11"/>
  <c r="ADX37" i="11"/>
  <c r="ADW37" i="11"/>
  <c r="ADV37" i="11"/>
  <c r="ADU37" i="11"/>
  <c r="AEV36" i="11"/>
  <c r="AEU36" i="11"/>
  <c r="AET36" i="11"/>
  <c r="AES36" i="11"/>
  <c r="AER36" i="11"/>
  <c r="AEQ36" i="11"/>
  <c r="AEP36" i="11"/>
  <c r="AEO36" i="11"/>
  <c r="AEN36" i="11"/>
  <c r="AEA36" i="11"/>
  <c r="ADZ36" i="11"/>
  <c r="ADY36" i="11"/>
  <c r="ADX36" i="11"/>
  <c r="ADW36" i="11"/>
  <c r="ADV36" i="11"/>
  <c r="ADU36" i="11"/>
  <c r="AEV35" i="11"/>
  <c r="AEU35" i="11"/>
  <c r="AET35" i="11"/>
  <c r="AES35" i="11"/>
  <c r="AER35" i="11"/>
  <c r="AEQ35" i="11"/>
  <c r="AEP35" i="11"/>
  <c r="AEO35" i="11"/>
  <c r="AEN35" i="11"/>
  <c r="AEA35" i="11"/>
  <c r="ADZ35" i="11"/>
  <c r="ADY35" i="11"/>
  <c r="ADX35" i="11"/>
  <c r="ADW35" i="11"/>
  <c r="ADV35" i="11"/>
  <c r="ADU35" i="11"/>
  <c r="ADT35" i="11"/>
  <c r="AEV34" i="11"/>
  <c r="AEU34" i="11"/>
  <c r="AET34" i="11"/>
  <c r="AES34" i="11"/>
  <c r="AER34" i="11"/>
  <c r="AEQ34" i="11"/>
  <c r="AEP34" i="11"/>
  <c r="AEO34" i="11"/>
  <c r="AEN34" i="11"/>
  <c r="AEA34" i="11"/>
  <c r="ADZ34" i="11"/>
  <c r="ADY34" i="11"/>
  <c r="ADX34" i="11"/>
  <c r="ADW34" i="11"/>
  <c r="ADV34" i="11"/>
  <c r="ADU34" i="11"/>
  <c r="ADT34" i="11"/>
  <c r="AEV33" i="11"/>
  <c r="AEU33" i="11"/>
  <c r="AET33" i="11"/>
  <c r="AES33" i="11"/>
  <c r="AER33" i="11"/>
  <c r="AEQ33" i="11"/>
  <c r="AEP33" i="11"/>
  <c r="AEO33" i="11"/>
  <c r="AEN33" i="11"/>
  <c r="AEA33" i="11"/>
  <c r="ADZ33" i="11"/>
  <c r="ADY33" i="11"/>
  <c r="ADX33" i="11"/>
  <c r="ADW33" i="11"/>
  <c r="ADV33" i="11"/>
  <c r="ADU33" i="11"/>
  <c r="ADT33" i="11"/>
  <c r="AEV32" i="11"/>
  <c r="AEU32" i="11"/>
  <c r="AET32" i="11"/>
  <c r="AES32" i="11"/>
  <c r="AER32" i="11"/>
  <c r="AEQ32" i="11"/>
  <c r="AEP32" i="11"/>
  <c r="AEO32" i="11"/>
  <c r="AEN32" i="11"/>
  <c r="AEA32" i="11"/>
  <c r="ADZ32" i="11"/>
  <c r="ADY32" i="11"/>
  <c r="ADX32" i="11"/>
  <c r="ADW32" i="11"/>
  <c r="ADV32" i="11"/>
  <c r="ADU32" i="11"/>
  <c r="ADT32" i="11"/>
  <c r="AEV31" i="11"/>
  <c r="AEU31" i="11"/>
  <c r="AET31" i="11"/>
  <c r="AES31" i="11"/>
  <c r="AER31" i="11"/>
  <c r="AEQ31" i="11"/>
  <c r="AEP31" i="11"/>
  <c r="AEO31" i="11"/>
  <c r="AEN31" i="11"/>
  <c r="AEA31" i="11"/>
  <c r="ADZ31" i="11"/>
  <c r="ADY31" i="11"/>
  <c r="ADX31" i="11"/>
  <c r="ADW31" i="11"/>
  <c r="ADV31" i="11"/>
  <c r="ADU31" i="11"/>
  <c r="ADT31" i="11"/>
  <c r="AEV30" i="11"/>
  <c r="AEU30" i="11"/>
  <c r="AET30" i="11"/>
  <c r="AES30" i="11"/>
  <c r="AER30" i="11"/>
  <c r="AEQ30" i="11"/>
  <c r="AEP30" i="11"/>
  <c r="AEO30" i="11"/>
  <c r="AEN30" i="11"/>
  <c r="AEA30" i="11"/>
  <c r="ADZ30" i="11"/>
  <c r="ADY30" i="11"/>
  <c r="ADX30" i="11"/>
  <c r="ADW30" i="11"/>
  <c r="ADV30" i="11"/>
  <c r="ADU30" i="11"/>
  <c r="ADT30" i="11"/>
  <c r="AEV29" i="11"/>
  <c r="AEU29" i="11"/>
  <c r="AET29" i="11"/>
  <c r="AES29" i="11"/>
  <c r="AER29" i="11"/>
  <c r="AEQ29" i="11"/>
  <c r="AEP29" i="11"/>
  <c r="AEO29" i="11"/>
  <c r="AEN29" i="11"/>
  <c r="AEA29" i="11"/>
  <c r="ADZ29" i="11"/>
  <c r="ADY29" i="11"/>
  <c r="ADX29" i="11"/>
  <c r="ADW29" i="11"/>
  <c r="ADV29" i="11"/>
  <c r="ADU29" i="11"/>
  <c r="ADT29" i="11"/>
  <c r="AEV28" i="11"/>
  <c r="AEU28" i="11"/>
  <c r="AET28" i="11"/>
  <c r="AES28" i="11"/>
  <c r="AER28" i="11"/>
  <c r="AEQ28" i="11"/>
  <c r="AEP28" i="11"/>
  <c r="AEO28" i="11"/>
  <c r="AEN28" i="11"/>
  <c r="AEA28" i="11"/>
  <c r="ADZ28" i="11"/>
  <c r="ADY28" i="11"/>
  <c r="ADX28" i="11"/>
  <c r="ADW28" i="11"/>
  <c r="ADV28" i="11"/>
  <c r="ADU28" i="11"/>
  <c r="ADT28" i="11"/>
  <c r="AEV27" i="11"/>
  <c r="AEU27" i="11"/>
  <c r="AET27" i="11"/>
  <c r="AES27" i="11"/>
  <c r="AER27" i="11"/>
  <c r="AEQ27" i="11"/>
  <c r="AEP27" i="11"/>
  <c r="AEO27" i="11"/>
  <c r="AEN27" i="11"/>
  <c r="AEA27" i="11"/>
  <c r="ADZ27" i="11"/>
  <c r="ADY27" i="11"/>
  <c r="ADX27" i="11"/>
  <c r="ADW27" i="11"/>
  <c r="ADV27" i="11"/>
  <c r="ADU27" i="11"/>
  <c r="ADT27" i="11"/>
  <c r="AEV26" i="11"/>
  <c r="AEU26" i="11"/>
  <c r="AET26" i="11"/>
  <c r="AES26" i="11"/>
  <c r="AER26" i="11"/>
  <c r="AEQ26" i="11"/>
  <c r="AEP26" i="11"/>
  <c r="AEO26" i="11"/>
  <c r="AEN26" i="11"/>
  <c r="AEA26" i="11"/>
  <c r="ADZ26" i="11"/>
  <c r="ADY26" i="11"/>
  <c r="ADX26" i="11"/>
  <c r="ADW26" i="11"/>
  <c r="ADV26" i="11"/>
  <c r="ADU26" i="11"/>
  <c r="ADT26" i="11"/>
  <c r="AEV25" i="11"/>
  <c r="AEU25" i="11"/>
  <c r="AET25" i="11"/>
  <c r="AES25" i="11"/>
  <c r="AER25" i="11"/>
  <c r="AEQ25" i="11"/>
  <c r="AEP25" i="11"/>
  <c r="AEO25" i="11"/>
  <c r="AEN25" i="11"/>
  <c r="AEM25" i="11"/>
  <c r="AEL25" i="11"/>
  <c r="AEJ25" i="11"/>
  <c r="AEA25" i="11"/>
  <c r="ADZ25" i="11"/>
  <c r="ADY25" i="11"/>
  <c r="ADX25" i="11"/>
  <c r="ADW25" i="11"/>
  <c r="ADV25" i="11"/>
  <c r="ADU25" i="11"/>
  <c r="ADT25" i="11"/>
  <c r="AEV24" i="11"/>
  <c r="AEU24" i="11"/>
  <c r="AET24" i="11"/>
  <c r="AES24" i="11"/>
  <c r="AER24" i="11"/>
  <c r="AEQ24" i="11"/>
  <c r="AEP24" i="11"/>
  <c r="AEO24" i="11"/>
  <c r="AEN24" i="11"/>
  <c r="AEM24" i="11"/>
  <c r="AEL24" i="11"/>
  <c r="AEJ24" i="11"/>
  <c r="AEA24" i="11"/>
  <c r="ADZ24" i="11"/>
  <c r="ADY24" i="11"/>
  <c r="ADX24" i="11"/>
  <c r="ADW24" i="11"/>
  <c r="ADV24" i="11"/>
  <c r="ADU24" i="11"/>
  <c r="ADT24" i="11"/>
  <c r="ADS24" i="11"/>
  <c r="ADR24" i="11"/>
  <c r="ADQ24" i="11"/>
  <c r="ADP24" i="11"/>
  <c r="ADO24" i="11"/>
  <c r="AEV23" i="11"/>
  <c r="AEU23" i="11"/>
  <c r="AET23" i="11"/>
  <c r="AES23" i="11"/>
  <c r="AER23" i="11"/>
  <c r="AEQ23" i="11"/>
  <c r="AEP23" i="11"/>
  <c r="AEO23" i="11"/>
  <c r="AEN23" i="11"/>
  <c r="AEM23" i="11"/>
  <c r="AEL23" i="11"/>
  <c r="AEJ23" i="11"/>
  <c r="AEA23" i="11"/>
  <c r="ADZ23" i="11"/>
  <c r="ADY23" i="11"/>
  <c r="ADX23" i="11"/>
  <c r="ADW23" i="11"/>
  <c r="ADV23" i="11"/>
  <c r="ADU23" i="11"/>
  <c r="ADT23" i="11"/>
  <c r="ADS23" i="11"/>
  <c r="ADR23" i="11"/>
  <c r="ADQ23" i="11"/>
  <c r="ADP23" i="11"/>
  <c r="ADO23" i="11"/>
  <c r="AEV22" i="11"/>
  <c r="AEU22" i="11"/>
  <c r="AET22" i="11"/>
  <c r="AES22" i="11"/>
  <c r="AER22" i="11"/>
  <c r="AEQ22" i="11"/>
  <c r="AEP22" i="11"/>
  <c r="AEO22" i="11"/>
  <c r="AEN22" i="11"/>
  <c r="AEM22" i="11"/>
  <c r="AEL22" i="11"/>
  <c r="AEJ22" i="11"/>
  <c r="AEA22" i="11"/>
  <c r="ADZ22" i="11"/>
  <c r="ADY22" i="11"/>
  <c r="ADX22" i="11"/>
  <c r="ADW22" i="11"/>
  <c r="ADV22" i="11"/>
  <c r="ADU22" i="11"/>
  <c r="ADT22" i="11"/>
  <c r="ADS22" i="11"/>
  <c r="ADR22" i="11"/>
  <c r="ADQ22" i="11"/>
  <c r="ADP22" i="11"/>
  <c r="ADO22" i="11"/>
  <c r="AEV21" i="11"/>
  <c r="AEU21" i="11"/>
  <c r="AET21" i="11"/>
  <c r="AES21" i="11"/>
  <c r="AER21" i="11"/>
  <c r="AEQ21" i="11"/>
  <c r="AEP21" i="11"/>
  <c r="AEO21" i="11"/>
  <c r="AEN21" i="11"/>
  <c r="AEM21" i="11"/>
  <c r="AEL21" i="11"/>
  <c r="AEJ21" i="11"/>
  <c r="AEA21" i="11"/>
  <c r="ADZ21" i="11"/>
  <c r="ADY21" i="11"/>
  <c r="ADX21" i="11"/>
  <c r="ADW21" i="11"/>
  <c r="ADV21" i="11"/>
  <c r="ADU21" i="11"/>
  <c r="ADT21" i="11"/>
  <c r="ADS21" i="11"/>
  <c r="ADR21" i="11"/>
  <c r="ADQ21" i="11"/>
  <c r="ADP21" i="11"/>
  <c r="ADO21" i="11"/>
  <c r="AEV20" i="11"/>
  <c r="AEU20" i="11"/>
  <c r="AET20" i="11"/>
  <c r="AES20" i="11"/>
  <c r="AER20" i="11"/>
  <c r="AEQ20" i="11"/>
  <c r="AEP20" i="11"/>
  <c r="AEO20" i="11"/>
  <c r="AEN20" i="11"/>
  <c r="AEM20" i="11"/>
  <c r="AEL20" i="11"/>
  <c r="AEJ20" i="11"/>
  <c r="AEA20" i="11"/>
  <c r="ADZ20" i="11"/>
  <c r="ADY20" i="11"/>
  <c r="ADX20" i="11"/>
  <c r="ADW20" i="11"/>
  <c r="ADV20" i="11"/>
  <c r="ADU20" i="11"/>
  <c r="ADT20" i="11"/>
  <c r="ADS20" i="11"/>
  <c r="ADR20" i="11"/>
  <c r="ADQ20" i="11"/>
  <c r="ADP20" i="11"/>
  <c r="ADO20" i="11"/>
  <c r="AEV19" i="11"/>
  <c r="AEU19" i="11"/>
  <c r="AET19" i="11"/>
  <c r="AES19" i="11"/>
  <c r="AER19" i="11"/>
  <c r="AEQ19" i="11"/>
  <c r="AEP19" i="11"/>
  <c r="AEO19" i="11"/>
  <c r="AEN19" i="11"/>
  <c r="AEM19" i="11"/>
  <c r="AEL19" i="11"/>
  <c r="AEJ19" i="11"/>
  <c r="AEA19" i="11"/>
  <c r="ADZ19" i="11"/>
  <c r="ADY19" i="11"/>
  <c r="ADX19" i="11"/>
  <c r="ADW19" i="11"/>
  <c r="ADV19" i="11"/>
  <c r="ADU19" i="11"/>
  <c r="ADT19" i="11"/>
  <c r="ADS19" i="11"/>
  <c r="ADR19" i="11"/>
  <c r="ADQ19" i="11"/>
  <c r="ADO19" i="11"/>
  <c r="AEV18" i="11"/>
  <c r="AEU18" i="11"/>
  <c r="AET18" i="11"/>
  <c r="AES18" i="11"/>
  <c r="AER18" i="11"/>
  <c r="AEQ18" i="11"/>
  <c r="AEP18" i="11"/>
  <c r="AEO18" i="11"/>
  <c r="AEN18" i="11"/>
  <c r="AEM18" i="11"/>
  <c r="AEL18" i="11"/>
  <c r="AEJ18" i="11"/>
  <c r="AEA18" i="11"/>
  <c r="ADZ18" i="11"/>
  <c r="ADY18" i="11"/>
  <c r="ADX18" i="11"/>
  <c r="ADW18" i="11"/>
  <c r="ADV18" i="11"/>
  <c r="ADU18" i="11"/>
  <c r="ADT18" i="11"/>
  <c r="ADS18" i="11"/>
  <c r="ADR18" i="11"/>
  <c r="ADQ18" i="11"/>
  <c r="ADO18" i="11"/>
  <c r="AEV17" i="11"/>
  <c r="AEU17" i="11"/>
  <c r="AET17" i="11"/>
  <c r="AES17" i="11"/>
  <c r="AER17" i="11"/>
  <c r="AEQ17" i="11"/>
  <c r="AEP17" i="11"/>
  <c r="AEO17" i="11"/>
  <c r="AEN17" i="11"/>
  <c r="AEM17" i="11"/>
  <c r="AEL17" i="11"/>
  <c r="AEJ17" i="11"/>
  <c r="AEA17" i="11"/>
  <c r="ADZ17" i="11"/>
  <c r="ADY17" i="11"/>
  <c r="ADX17" i="11"/>
  <c r="ADW17" i="11"/>
  <c r="ADV17" i="11"/>
  <c r="ADU17" i="11"/>
  <c r="ADT17" i="11"/>
  <c r="ADS17" i="11"/>
  <c r="ADR17" i="11"/>
  <c r="ADQ17" i="11"/>
  <c r="ADO17" i="11"/>
  <c r="AEV16" i="11"/>
  <c r="AEU16" i="11"/>
  <c r="AET16" i="11"/>
  <c r="AES16" i="11"/>
  <c r="AER16" i="11"/>
  <c r="AEQ16" i="11"/>
  <c r="AEP16" i="11"/>
  <c r="AEO16" i="11"/>
  <c r="AEN16" i="11"/>
  <c r="AEM16" i="11"/>
  <c r="AEL16" i="11"/>
  <c r="AEJ16" i="11"/>
  <c r="AEA16" i="11"/>
  <c r="ADZ16" i="11"/>
  <c r="ADY16" i="11"/>
  <c r="ADX16" i="11"/>
  <c r="ADW16" i="11"/>
  <c r="ADV16" i="11"/>
  <c r="ADU16" i="11"/>
  <c r="ADT16" i="11"/>
  <c r="ADS16" i="11"/>
  <c r="ADR16" i="11"/>
  <c r="ADQ16" i="11"/>
  <c r="ADO16" i="11"/>
  <c r="AEV15" i="11"/>
  <c r="AEU15" i="11"/>
  <c r="AET15" i="11"/>
  <c r="AES15" i="11"/>
  <c r="AER15" i="11"/>
  <c r="AEQ15" i="11"/>
  <c r="AEP15" i="11"/>
  <c r="AEO15" i="11"/>
  <c r="AEN15" i="11"/>
  <c r="AEM15" i="11"/>
  <c r="AEL15" i="11"/>
  <c r="AEK15" i="11"/>
  <c r="AEJ15" i="11"/>
  <c r="AEA15" i="11"/>
  <c r="ADZ15" i="11"/>
  <c r="ADY15" i="11"/>
  <c r="ADX15" i="11"/>
  <c r="ADW15" i="11"/>
  <c r="ADV15" i="11"/>
  <c r="ADU15" i="11"/>
  <c r="ADT15" i="11"/>
  <c r="ADS15" i="11"/>
  <c r="ADR15" i="11"/>
  <c r="ADQ15" i="11"/>
  <c r="ADO15" i="11"/>
  <c r="AEV14" i="11"/>
  <c r="AEU14" i="11"/>
  <c r="AET14" i="11"/>
  <c r="AES14" i="11"/>
  <c r="AER14" i="11"/>
  <c r="AEQ14" i="11"/>
  <c r="AEP14" i="11"/>
  <c r="AEO14" i="11"/>
  <c r="AEN14" i="11"/>
  <c r="AEM14" i="11"/>
  <c r="AEL14" i="11"/>
  <c r="AEK14" i="11"/>
  <c r="AEJ14" i="11"/>
  <c r="AEA14" i="11"/>
  <c r="ADZ14" i="11"/>
  <c r="ADY14" i="11"/>
  <c r="ADX14" i="11"/>
  <c r="ADW14" i="11"/>
  <c r="ADV14" i="11"/>
  <c r="ADU14" i="11"/>
  <c r="ADT14" i="11"/>
  <c r="ADS14" i="11"/>
  <c r="ADR14" i="11"/>
  <c r="ADQ14" i="11"/>
  <c r="ADP14" i="11"/>
  <c r="ADO14" i="11"/>
  <c r="AEV13" i="11"/>
  <c r="AEU13" i="11"/>
  <c r="AET13" i="11"/>
  <c r="AES13" i="11"/>
  <c r="AER13" i="11"/>
  <c r="AEQ13" i="11"/>
  <c r="AEP13" i="11"/>
  <c r="AEO13" i="11"/>
  <c r="AEN13" i="11"/>
  <c r="AEM13" i="11"/>
  <c r="AEL13" i="11"/>
  <c r="AEK13" i="11"/>
  <c r="AEJ13" i="11"/>
  <c r="AEA13" i="11"/>
  <c r="ADZ13" i="11"/>
  <c r="ADY13" i="11"/>
  <c r="ADX13" i="11"/>
  <c r="ADW13" i="11"/>
  <c r="ADV13" i="11"/>
  <c r="ADU13" i="11"/>
  <c r="ADT13" i="11"/>
  <c r="ADS13" i="11"/>
  <c r="ADR13" i="11"/>
  <c r="ADQ13" i="11"/>
  <c r="ADP13" i="11"/>
  <c r="ADO13" i="11"/>
  <c r="AEV12" i="11"/>
  <c r="AEU12" i="11"/>
  <c r="AET12" i="11"/>
  <c r="AES12" i="11"/>
  <c r="AER12" i="11"/>
  <c r="AEQ12" i="11"/>
  <c r="AEP12" i="11"/>
  <c r="AEO12" i="11"/>
  <c r="AEN12" i="11"/>
  <c r="AEM12" i="11"/>
  <c r="AEL12" i="11"/>
  <c r="AEK12" i="11"/>
  <c r="AEJ12" i="11"/>
  <c r="AEA12" i="11"/>
  <c r="ADZ12" i="11"/>
  <c r="ADY12" i="11"/>
  <c r="ADX12" i="11"/>
  <c r="ADW12" i="11"/>
  <c r="ADV12" i="11"/>
  <c r="ADU12" i="11"/>
  <c r="ADT12" i="11"/>
  <c r="ADS12" i="11"/>
  <c r="ADR12" i="11"/>
  <c r="ADQ12" i="11"/>
  <c r="ADP12" i="11"/>
  <c r="ADO12" i="11"/>
  <c r="AEV11" i="11"/>
  <c r="AEU11" i="11"/>
  <c r="AET11" i="11"/>
  <c r="AES11" i="11"/>
  <c r="AER11" i="11"/>
  <c r="AEQ11" i="11"/>
  <c r="AEP11" i="11"/>
  <c r="AEO11" i="11"/>
  <c r="AEN11" i="11"/>
  <c r="AEM11" i="11"/>
  <c r="AEL11" i="11"/>
  <c r="AEK11" i="11"/>
  <c r="AEJ11" i="11"/>
  <c r="AEA11" i="11"/>
  <c r="ADZ11" i="11"/>
  <c r="ADY11" i="11"/>
  <c r="ADX11" i="11"/>
  <c r="ADW11" i="11"/>
  <c r="ADV11" i="11"/>
  <c r="ADU11" i="11"/>
  <c r="ADT11" i="11"/>
  <c r="ADS11" i="11"/>
  <c r="ADR11" i="11"/>
  <c r="ADQ11" i="11"/>
  <c r="ADP11" i="11"/>
  <c r="ADO11" i="11"/>
  <c r="AEV10" i="11"/>
  <c r="AEU10" i="11"/>
  <c r="AET10" i="11"/>
  <c r="AES10" i="11"/>
  <c r="AER10" i="11"/>
  <c r="AEQ10" i="11"/>
  <c r="AEP10" i="11"/>
  <c r="AEO10" i="11"/>
  <c r="AEN10" i="11"/>
  <c r="AEM10" i="11"/>
  <c r="AEL10" i="11"/>
  <c r="AEK10" i="11"/>
  <c r="AEJ10" i="11"/>
  <c r="AEA10" i="11"/>
  <c r="ADZ10" i="11"/>
  <c r="ADY10" i="11"/>
  <c r="ADX10" i="11"/>
  <c r="ADW10" i="11"/>
  <c r="ADV10" i="11"/>
  <c r="ADU10" i="11"/>
  <c r="ADT10" i="11"/>
  <c r="ADS10" i="11"/>
  <c r="ADR10" i="11"/>
  <c r="ADQ10" i="11"/>
  <c r="ADP10" i="11"/>
  <c r="ADO10" i="11"/>
  <c r="AEV9" i="11"/>
  <c r="AEU9" i="11"/>
  <c r="AET9" i="11"/>
  <c r="AES9" i="11"/>
  <c r="AER9" i="11"/>
  <c r="AEQ9" i="11"/>
  <c r="AEP9" i="11"/>
  <c r="AEO9" i="11"/>
  <c r="AEN9" i="11"/>
  <c r="AEM9" i="11"/>
  <c r="AEL9" i="11"/>
  <c r="AEK9" i="11"/>
  <c r="AEJ9" i="11"/>
  <c r="AEA9" i="11"/>
  <c r="ADZ9" i="11"/>
  <c r="ADY9" i="11"/>
  <c r="ADX9" i="11"/>
  <c r="ADW9" i="11"/>
  <c r="ADV9" i="11"/>
  <c r="ADU9" i="11"/>
  <c r="ADT9" i="11"/>
  <c r="ADS9" i="11"/>
  <c r="ADR9" i="11"/>
  <c r="ADQ9" i="11"/>
  <c r="ADP9" i="11"/>
  <c r="ADO9" i="11"/>
  <c r="AEV8" i="11"/>
  <c r="AEU8" i="11"/>
  <c r="AET8" i="11"/>
  <c r="AES8" i="11"/>
  <c r="AER8" i="11"/>
  <c r="AEQ8" i="11"/>
  <c r="AEP8" i="11"/>
  <c r="AEO8" i="11"/>
  <c r="AEN8" i="11"/>
  <c r="AEM8" i="11"/>
  <c r="AEL8" i="11"/>
  <c r="AEK8" i="11"/>
  <c r="AEJ8" i="11"/>
  <c r="AEA8" i="11"/>
  <c r="ADZ8" i="11"/>
  <c r="ADY8" i="11"/>
  <c r="ADX8" i="11"/>
  <c r="ADW8" i="11"/>
  <c r="ADV8" i="11"/>
  <c r="ADU8" i="11"/>
  <c r="ADT8" i="11"/>
  <c r="ADS8" i="11"/>
  <c r="ADR8" i="11"/>
  <c r="ADQ8" i="11"/>
  <c r="ADP8" i="11"/>
  <c r="ADO8" i="11"/>
  <c r="AEV7" i="11"/>
  <c r="AEU7" i="11"/>
  <c r="AET7" i="11"/>
  <c r="AES7" i="11"/>
  <c r="AER7" i="11"/>
  <c r="AEQ7" i="11"/>
  <c r="AEP7" i="11"/>
  <c r="AEO7" i="11"/>
  <c r="AEN7" i="11"/>
  <c r="AEM7" i="11"/>
  <c r="AEL7" i="11"/>
  <c r="AEK7" i="11"/>
  <c r="AEJ7" i="11"/>
  <c r="AEA7" i="11"/>
  <c r="ADZ7" i="11"/>
  <c r="ADY7" i="11"/>
  <c r="ADX7" i="11"/>
  <c r="ADW7" i="11"/>
  <c r="ADV7" i="11"/>
  <c r="ADU7" i="11"/>
  <c r="ADT7" i="11"/>
  <c r="ADS7" i="11"/>
  <c r="ADR7" i="11"/>
  <c r="ADQ7" i="11"/>
  <c r="ADP7" i="11"/>
  <c r="ADO7" i="11"/>
  <c r="AEV6" i="11"/>
  <c r="AEU6" i="11"/>
  <c r="AET6" i="11"/>
  <c r="AES6" i="11"/>
  <c r="AER6" i="11"/>
  <c r="AEQ6" i="11"/>
  <c r="AEP6" i="11"/>
  <c r="AEO6" i="11"/>
  <c r="AEN6" i="11"/>
  <c r="AEM6" i="11"/>
  <c r="AEL6" i="11"/>
  <c r="AEK6" i="11"/>
  <c r="AEJ6" i="11"/>
  <c r="AEA6" i="11"/>
  <c r="ADZ6" i="11"/>
  <c r="ADY6" i="11"/>
  <c r="ADX6" i="11"/>
  <c r="ADW6" i="11"/>
  <c r="ADV6" i="11"/>
  <c r="ADU6" i="11"/>
  <c r="ADT6" i="11"/>
  <c r="ADS6" i="11"/>
  <c r="ADR6" i="11"/>
  <c r="ADQ6" i="11"/>
  <c r="ADP6" i="11"/>
  <c r="ADO6" i="11"/>
  <c r="AEV5" i="11"/>
  <c r="AEU5" i="11"/>
  <c r="AET5" i="11"/>
  <c r="AES5" i="11"/>
  <c r="AER5" i="11"/>
  <c r="AEQ5" i="11"/>
  <c r="AEP5" i="11"/>
  <c r="AEO5" i="11"/>
  <c r="AEN5" i="11"/>
  <c r="AEM5" i="11"/>
  <c r="AEL5" i="11"/>
  <c r="AEK5" i="11"/>
  <c r="AEJ5" i="11"/>
  <c r="AEA5" i="11"/>
  <c r="ADY5" i="11"/>
  <c r="ADX5" i="11"/>
  <c r="ADW5" i="11"/>
  <c r="ADV5" i="11"/>
  <c r="ADU5" i="11"/>
  <c r="ADT5" i="11"/>
  <c r="ADS5" i="11"/>
  <c r="ADR5" i="11"/>
  <c r="ADQ5" i="11"/>
  <c r="ADP5" i="11"/>
  <c r="ADO5" i="11"/>
  <c r="AEV4" i="11"/>
  <c r="AEU4" i="11"/>
  <c r="AET4" i="11"/>
  <c r="AES4" i="11"/>
  <c r="AER4" i="11"/>
  <c r="AEQ4" i="11"/>
  <c r="AEP4" i="11"/>
  <c r="AEO4" i="11"/>
  <c r="AEN4" i="11"/>
  <c r="AEM4" i="11"/>
  <c r="AEL4" i="11"/>
  <c r="AEK4" i="11"/>
  <c r="AEJ4" i="11"/>
  <c r="AEA4" i="11"/>
  <c r="ADZ4" i="11"/>
  <c r="ADY4" i="11"/>
  <c r="ADX4" i="11"/>
  <c r="ADW4" i="11"/>
  <c r="ADV4" i="11"/>
  <c r="ADU4" i="11"/>
  <c r="ADT4" i="11"/>
  <c r="ADS4" i="11"/>
  <c r="ADR4" i="11"/>
  <c r="ADQ4" i="11"/>
  <c r="ADP4" i="11"/>
  <c r="ADO4" i="11"/>
  <c r="AEV3" i="11"/>
  <c r="AEU3" i="11"/>
  <c r="AET3" i="11"/>
  <c r="AES3" i="11"/>
  <c r="AER3" i="11"/>
  <c r="AEQ3" i="11"/>
  <c r="AEP3" i="11"/>
  <c r="AEO3" i="11"/>
  <c r="AEN3" i="11"/>
  <c r="AEM3" i="11"/>
  <c r="AEL3" i="11"/>
  <c r="AEK3" i="11"/>
  <c r="AEJ3" i="11"/>
  <c r="AEA3" i="11"/>
  <c r="ADZ3" i="11"/>
  <c r="ADY3" i="11"/>
  <c r="ADX3" i="11"/>
  <c r="ADW3" i="11"/>
  <c r="ADV3" i="11"/>
  <c r="ADU3" i="11"/>
  <c r="ADT3" i="11"/>
  <c r="ADS3" i="11"/>
  <c r="ADR3" i="11"/>
  <c r="ADQ3" i="11"/>
  <c r="ADP3" i="11"/>
  <c r="ADO3" i="11"/>
  <c r="ABR67" i="11"/>
  <c r="ABQ67" i="11"/>
  <c r="ABP67" i="11"/>
  <c r="ABO67" i="11"/>
  <c r="ABN67" i="11"/>
  <c r="ABM67" i="11"/>
  <c r="ABL67" i="11"/>
  <c r="ABK67" i="11"/>
  <c r="ABJ67" i="11"/>
  <c r="ABI67" i="11"/>
  <c r="ABH67" i="11"/>
  <c r="ABG67" i="11"/>
  <c r="ABF67" i="11"/>
  <c r="ABR66" i="11"/>
  <c r="ABQ66" i="11"/>
  <c r="ABP66" i="11"/>
  <c r="ABO66" i="11"/>
  <c r="ABN66" i="11"/>
  <c r="ABM66" i="11"/>
  <c r="ABL66" i="11"/>
  <c r="ABK66" i="11"/>
  <c r="ABJ66" i="11"/>
  <c r="ABI66" i="11"/>
  <c r="ABH66" i="11"/>
  <c r="ABG66" i="11"/>
  <c r="ABF66" i="11"/>
  <c r="ABR65" i="11"/>
  <c r="ABQ65" i="11"/>
  <c r="ABP65" i="11"/>
  <c r="ABO65" i="11"/>
  <c r="ABN65" i="11"/>
  <c r="ABM65" i="11"/>
  <c r="ABL65" i="11"/>
  <c r="ABK65" i="11"/>
  <c r="ABJ65" i="11"/>
  <c r="ABI65" i="11"/>
  <c r="ABH65" i="11"/>
  <c r="ABG65" i="11"/>
  <c r="ABF65" i="11"/>
  <c r="ABR64" i="11"/>
  <c r="ABQ64" i="11"/>
  <c r="ABP64" i="11"/>
  <c r="ABO64" i="11"/>
  <c r="ABN64" i="11"/>
  <c r="ABM64" i="11"/>
  <c r="ABL64" i="11"/>
  <c r="ABK64" i="11"/>
  <c r="ABJ64" i="11"/>
  <c r="ABI64" i="11"/>
  <c r="ABH64" i="11"/>
  <c r="ABG64" i="11"/>
  <c r="ABF64" i="11"/>
  <c r="ABR63" i="11"/>
  <c r="ABQ63" i="11"/>
  <c r="ABP63" i="11"/>
  <c r="ABO63" i="11"/>
  <c r="ABN63" i="11"/>
  <c r="ABM63" i="11"/>
  <c r="ABL63" i="11"/>
  <c r="ABK63" i="11"/>
  <c r="ABJ63" i="11"/>
  <c r="ABI63" i="11"/>
  <c r="ABH63" i="11"/>
  <c r="ABG63" i="11"/>
  <c r="ABF63" i="11"/>
  <c r="ABR62" i="11"/>
  <c r="ABQ62" i="11"/>
  <c r="ABP62" i="11"/>
  <c r="ABO62" i="11"/>
  <c r="ABN62" i="11"/>
  <c r="ABM62" i="11"/>
  <c r="ABL62" i="11"/>
  <c r="ABK62" i="11"/>
  <c r="ABJ62" i="11"/>
  <c r="ABI62" i="11"/>
  <c r="ABH62" i="11"/>
  <c r="ABG62" i="11"/>
  <c r="ABF62" i="11"/>
  <c r="ABR61" i="11"/>
  <c r="ABQ61" i="11"/>
  <c r="ABP61" i="11"/>
  <c r="ABO61" i="11"/>
  <c r="ABN61" i="11"/>
  <c r="ABM61" i="11"/>
  <c r="ABL61" i="11"/>
  <c r="ABK61" i="11"/>
  <c r="ABJ61" i="11"/>
  <c r="ABI61" i="11"/>
  <c r="ABH61" i="11"/>
  <c r="ABG61" i="11"/>
  <c r="ABF61" i="11"/>
  <c r="ABR60" i="11"/>
  <c r="ABQ60" i="11"/>
  <c r="ABP60" i="11"/>
  <c r="ABO60" i="11"/>
  <c r="ABN60" i="11"/>
  <c r="ABM60" i="11"/>
  <c r="ABL60" i="11"/>
  <c r="ABK60" i="11"/>
  <c r="ABJ60" i="11"/>
  <c r="ABI60" i="11"/>
  <c r="ABH60" i="11"/>
  <c r="ABG60" i="11"/>
  <c r="ABF60" i="11"/>
  <c r="ABR59" i="11"/>
  <c r="ABQ59" i="11"/>
  <c r="ABP59" i="11"/>
  <c r="ABO59" i="11"/>
  <c r="ABN59" i="11"/>
  <c r="ABM59" i="11"/>
  <c r="ABL59" i="11"/>
  <c r="ABK59" i="11"/>
  <c r="ABJ59" i="11"/>
  <c r="ABI59" i="11"/>
  <c r="ABH59" i="11"/>
  <c r="ABG59" i="11"/>
  <c r="ABF59" i="11"/>
  <c r="ABR58" i="11"/>
  <c r="ABQ58" i="11"/>
  <c r="ABP58" i="11"/>
  <c r="ABO58" i="11"/>
  <c r="ABN58" i="11"/>
  <c r="ABM58" i="11"/>
  <c r="ABL58" i="11"/>
  <c r="ABK58" i="11"/>
  <c r="ABJ58" i="11"/>
  <c r="ABI58" i="11"/>
  <c r="ABH58" i="11"/>
  <c r="ABG58" i="11"/>
  <c r="ABF58" i="11"/>
  <c r="ABR57" i="11"/>
  <c r="ABQ57" i="11"/>
  <c r="ABP57" i="11"/>
  <c r="ABO57" i="11"/>
  <c r="ABN57" i="11"/>
  <c r="ABM57" i="11"/>
  <c r="ABL57" i="11"/>
  <c r="ABK57" i="11"/>
  <c r="ABJ57" i="11"/>
  <c r="ABI57" i="11"/>
  <c r="ABH57" i="11"/>
  <c r="ABG57" i="11"/>
  <c r="ABF57" i="11"/>
  <c r="ACM56" i="11"/>
  <c r="ACL56" i="11"/>
  <c r="ACK56" i="11"/>
  <c r="ACJ56" i="11"/>
  <c r="ACI56" i="11"/>
  <c r="ACH56" i="11"/>
  <c r="ACG56" i="11"/>
  <c r="ACF56" i="11"/>
  <c r="ACE56" i="11"/>
  <c r="ACD56" i="11"/>
  <c r="ACC56" i="11"/>
  <c r="ACB56" i="11"/>
  <c r="ACA56" i="11"/>
  <c r="ABR56" i="11"/>
  <c r="ABQ56" i="11"/>
  <c r="ABP56" i="11"/>
  <c r="ABO56" i="11"/>
  <c r="ABN56" i="11"/>
  <c r="ABM56" i="11"/>
  <c r="ABL56" i="11"/>
  <c r="ABK56" i="11"/>
  <c r="ABJ56" i="11"/>
  <c r="ABI56" i="11"/>
  <c r="ABH56" i="11"/>
  <c r="ABG56" i="11"/>
  <c r="ABF56" i="11"/>
  <c r="ACM55" i="11"/>
  <c r="ACL55" i="11"/>
  <c r="ACK55" i="11"/>
  <c r="ACJ55" i="11"/>
  <c r="ACI55" i="11"/>
  <c r="ACH55" i="11"/>
  <c r="ACG55" i="11"/>
  <c r="ACF55" i="11"/>
  <c r="ACE55" i="11"/>
  <c r="ACD55" i="11"/>
  <c r="ACC55" i="11"/>
  <c r="ACB55" i="11"/>
  <c r="ACA55" i="11"/>
  <c r="ABR55" i="11"/>
  <c r="ABQ55" i="11"/>
  <c r="ABP55" i="11"/>
  <c r="ABO55" i="11"/>
  <c r="ABN55" i="11"/>
  <c r="ABM55" i="11"/>
  <c r="ABL55" i="11"/>
  <c r="ABK55" i="11"/>
  <c r="ABJ55" i="11"/>
  <c r="ABI55" i="11"/>
  <c r="ABH55" i="11"/>
  <c r="ABG55" i="11"/>
  <c r="ABF55" i="11"/>
  <c r="ACM54" i="11"/>
  <c r="ACL54" i="11"/>
  <c r="ACK54" i="11"/>
  <c r="ACJ54" i="11"/>
  <c r="ACI54" i="11"/>
  <c r="ACH54" i="11"/>
  <c r="ACG54" i="11"/>
  <c r="ACF54" i="11"/>
  <c r="ACE54" i="11"/>
  <c r="ACD54" i="11"/>
  <c r="ACC54" i="11"/>
  <c r="ACB54" i="11"/>
  <c r="ACA54" i="11"/>
  <c r="ABR54" i="11"/>
  <c r="ABQ54" i="11"/>
  <c r="ABP54" i="11"/>
  <c r="ABO54" i="11"/>
  <c r="ABN54" i="11"/>
  <c r="ABM54" i="11"/>
  <c r="ABL54" i="11"/>
  <c r="ABK54" i="11"/>
  <c r="ABJ54" i="11"/>
  <c r="ABI54" i="11"/>
  <c r="ABH54" i="11"/>
  <c r="ABG54" i="11"/>
  <c r="ABF54" i="11"/>
  <c r="ACM53" i="11"/>
  <c r="ACL53" i="11"/>
  <c r="ACK53" i="11"/>
  <c r="ACJ53" i="11"/>
  <c r="ACI53" i="11"/>
  <c r="ACH53" i="11"/>
  <c r="ACG53" i="11"/>
  <c r="ACF53" i="11"/>
  <c r="ACE53" i="11"/>
  <c r="ACD53" i="11"/>
  <c r="ACC53" i="11"/>
  <c r="ACB53" i="11"/>
  <c r="ACA53" i="11"/>
  <c r="ABR53" i="11"/>
  <c r="ABQ53" i="11"/>
  <c r="ABP53" i="11"/>
  <c r="ABO53" i="11"/>
  <c r="ABN53" i="11"/>
  <c r="ABM53" i="11"/>
  <c r="ABL53" i="11"/>
  <c r="ABK53" i="11"/>
  <c r="ABJ53" i="11"/>
  <c r="ABI53" i="11"/>
  <c r="ABH53" i="11"/>
  <c r="ABG53" i="11"/>
  <c r="ABF53" i="11"/>
  <c r="ACM52" i="11"/>
  <c r="ACL52" i="11"/>
  <c r="ACK52" i="11"/>
  <c r="ACJ52" i="11"/>
  <c r="ACI52" i="11"/>
  <c r="ACH52" i="11"/>
  <c r="ACG52" i="11"/>
  <c r="ACF52" i="11"/>
  <c r="ACE52" i="11"/>
  <c r="ACD52" i="11"/>
  <c r="ACC52" i="11"/>
  <c r="ACB52" i="11"/>
  <c r="ACA52" i="11"/>
  <c r="ABR52" i="11"/>
  <c r="ABQ52" i="11"/>
  <c r="ABP52" i="11"/>
  <c r="ABO52" i="11"/>
  <c r="ABN52" i="11"/>
  <c r="ABM52" i="11"/>
  <c r="ABL52" i="11"/>
  <c r="ABK52" i="11"/>
  <c r="ABJ52" i="11"/>
  <c r="ABI52" i="11"/>
  <c r="ABH52" i="11"/>
  <c r="ABG52" i="11"/>
  <c r="ABF52" i="11"/>
  <c r="ACM51" i="11"/>
  <c r="ACL51" i="11"/>
  <c r="ACK51" i="11"/>
  <c r="ACJ51" i="11"/>
  <c r="ACI51" i="11"/>
  <c r="ACH51" i="11"/>
  <c r="ACG51" i="11"/>
  <c r="ACF51" i="11"/>
  <c r="ACE51" i="11"/>
  <c r="ACD51" i="11"/>
  <c r="ACC51" i="11"/>
  <c r="ACB51" i="11"/>
  <c r="ACA51" i="11"/>
  <c r="ABR51" i="11"/>
  <c r="ABQ51" i="11"/>
  <c r="ABP51" i="11"/>
  <c r="ABO51" i="11"/>
  <c r="ABN51" i="11"/>
  <c r="ABM51" i="11"/>
  <c r="ABL51" i="11"/>
  <c r="ABK51" i="11"/>
  <c r="ABJ51" i="11"/>
  <c r="ABI51" i="11"/>
  <c r="ABH51" i="11"/>
  <c r="ABG51" i="11"/>
  <c r="ABF51" i="11"/>
  <c r="ACM50" i="11"/>
  <c r="ACL50" i="11"/>
  <c r="ACK50" i="11"/>
  <c r="ACJ50" i="11"/>
  <c r="ACI50" i="11"/>
  <c r="ACH50" i="11"/>
  <c r="ACG50" i="11"/>
  <c r="ACF50" i="11"/>
  <c r="ACE50" i="11"/>
  <c r="ACD50" i="11"/>
  <c r="ACC50" i="11"/>
  <c r="ACB50" i="11"/>
  <c r="ACA50" i="11"/>
  <c r="ABR50" i="11"/>
  <c r="ABQ50" i="11"/>
  <c r="ABP50" i="11"/>
  <c r="ABO50" i="11"/>
  <c r="ABN50" i="11"/>
  <c r="ABM50" i="11"/>
  <c r="ABL50" i="11"/>
  <c r="ABK50" i="11"/>
  <c r="ABJ50" i="11"/>
  <c r="ABI50" i="11"/>
  <c r="ABH50" i="11"/>
  <c r="ABG50" i="11"/>
  <c r="ABF50" i="11"/>
  <c r="ACM49" i="11"/>
  <c r="ACL49" i="11"/>
  <c r="ACK49" i="11"/>
  <c r="ACJ49" i="11"/>
  <c r="ACI49" i="11"/>
  <c r="ACH49" i="11"/>
  <c r="ACG49" i="11"/>
  <c r="ACF49" i="11"/>
  <c r="ACE49" i="11"/>
  <c r="ACD49" i="11"/>
  <c r="ACC49" i="11"/>
  <c r="ACB49" i="11"/>
  <c r="ACA49" i="11"/>
  <c r="ABR49" i="11"/>
  <c r="ABQ49" i="11"/>
  <c r="ABP49" i="11"/>
  <c r="ABO49" i="11"/>
  <c r="ABN49" i="11"/>
  <c r="ABM49" i="11"/>
  <c r="ABL49" i="11"/>
  <c r="ABK49" i="11"/>
  <c r="ABJ49" i="11"/>
  <c r="ABI49" i="11"/>
  <c r="ABH49" i="11"/>
  <c r="ABG49" i="11"/>
  <c r="ABF49" i="11"/>
  <c r="ACM48" i="11"/>
  <c r="ACL48" i="11"/>
  <c r="ACK48" i="11"/>
  <c r="ACJ48" i="11"/>
  <c r="ACI48" i="11"/>
  <c r="ACH48" i="11"/>
  <c r="ACG48" i="11"/>
  <c r="ACF48" i="11"/>
  <c r="ACE48" i="11"/>
  <c r="ACD48" i="11"/>
  <c r="ACC48" i="11"/>
  <c r="ACB48" i="11"/>
  <c r="ACA48" i="11"/>
  <c r="ABR48" i="11"/>
  <c r="ABQ48" i="11"/>
  <c r="ABP48" i="11"/>
  <c r="ABO48" i="11"/>
  <c r="ABN48" i="11"/>
  <c r="ABM48" i="11"/>
  <c r="ABL48" i="11"/>
  <c r="ABK48" i="11"/>
  <c r="ABJ48" i="11"/>
  <c r="ABI48" i="11"/>
  <c r="ABH48" i="11"/>
  <c r="ABG48" i="11"/>
  <c r="ABF48" i="11"/>
  <c r="ACM47" i="11"/>
  <c r="ACL47" i="11"/>
  <c r="ACK47" i="11"/>
  <c r="ACJ47" i="11"/>
  <c r="ACI47" i="11"/>
  <c r="ACH47" i="11"/>
  <c r="ACG47" i="11"/>
  <c r="ACF47" i="11"/>
  <c r="ACE47" i="11"/>
  <c r="ACD47" i="11"/>
  <c r="ACC47" i="11"/>
  <c r="ACB47" i="11"/>
  <c r="ACA47" i="11"/>
  <c r="ABR47" i="11"/>
  <c r="ABQ47" i="11"/>
  <c r="ABP47" i="11"/>
  <c r="ABO47" i="11"/>
  <c r="ABN47" i="11"/>
  <c r="ABM47" i="11"/>
  <c r="ABL47" i="11"/>
  <c r="ABK47" i="11"/>
  <c r="ABJ47" i="11"/>
  <c r="ABI47" i="11"/>
  <c r="ABH47" i="11"/>
  <c r="ABG47" i="11"/>
  <c r="ABF47" i="11"/>
  <c r="ACM46" i="11"/>
  <c r="ACL46" i="11"/>
  <c r="ACK46" i="11"/>
  <c r="ACJ46" i="11"/>
  <c r="ACI46" i="11"/>
  <c r="ACH46" i="11"/>
  <c r="ACG46" i="11"/>
  <c r="ACF46" i="11"/>
  <c r="ACE46" i="11"/>
  <c r="ACD46" i="11"/>
  <c r="ACC46" i="11"/>
  <c r="ACB46" i="11"/>
  <c r="ACA46" i="11"/>
  <c r="ABR46" i="11"/>
  <c r="ABQ46" i="11"/>
  <c r="ABP46" i="11"/>
  <c r="ABO46" i="11"/>
  <c r="ABN46" i="11"/>
  <c r="ABM46" i="11"/>
  <c r="ABL46" i="11"/>
  <c r="ABK46" i="11"/>
  <c r="ABJ46" i="11"/>
  <c r="ABI46" i="11"/>
  <c r="ABH46" i="11"/>
  <c r="ABG46" i="11"/>
  <c r="ABF46" i="11"/>
  <c r="ACM45" i="11"/>
  <c r="ACL45" i="11"/>
  <c r="ACK45" i="11"/>
  <c r="ACJ45" i="11"/>
  <c r="ACI45" i="11"/>
  <c r="ACH45" i="11"/>
  <c r="ACG45" i="11"/>
  <c r="ACF45" i="11"/>
  <c r="ACE45" i="11"/>
  <c r="ACD45" i="11"/>
  <c r="ACC45" i="11"/>
  <c r="ACB45" i="11"/>
  <c r="ACA45" i="11"/>
  <c r="ABR45" i="11"/>
  <c r="ABQ45" i="11"/>
  <c r="ABP45" i="11"/>
  <c r="ABO45" i="11"/>
  <c r="ABN45" i="11"/>
  <c r="ABM45" i="11"/>
  <c r="ABL45" i="11"/>
  <c r="ABK45" i="11"/>
  <c r="ABJ45" i="11"/>
  <c r="ABI45" i="11"/>
  <c r="ABH45" i="11"/>
  <c r="ABG45" i="11"/>
  <c r="ABF45" i="11"/>
  <c r="ACM44" i="11"/>
  <c r="ACL44" i="11"/>
  <c r="ACK44" i="11"/>
  <c r="ACJ44" i="11"/>
  <c r="ACI44" i="11"/>
  <c r="ACH44" i="11"/>
  <c r="ACG44" i="11"/>
  <c r="ACF44" i="11"/>
  <c r="ACE44" i="11"/>
  <c r="ACD44" i="11"/>
  <c r="ACC44" i="11"/>
  <c r="ACB44" i="11"/>
  <c r="ACA44" i="11"/>
  <c r="ABR44" i="11"/>
  <c r="ABQ44" i="11"/>
  <c r="ABP44" i="11"/>
  <c r="ABO44" i="11"/>
  <c r="ABN44" i="11"/>
  <c r="ABM44" i="11"/>
  <c r="ABL44" i="11"/>
  <c r="ABK44" i="11"/>
  <c r="ABJ44" i="11"/>
  <c r="ABI44" i="11"/>
  <c r="ABH44" i="11"/>
  <c r="ABG44" i="11"/>
  <c r="ABF44" i="11"/>
  <c r="ACM43" i="11"/>
  <c r="ACL43" i="11"/>
  <c r="ACK43" i="11"/>
  <c r="ACJ43" i="11"/>
  <c r="ACI43" i="11"/>
  <c r="ACH43" i="11"/>
  <c r="ACG43" i="11"/>
  <c r="ACF43" i="11"/>
  <c r="ACE43" i="11"/>
  <c r="ACD43" i="11"/>
  <c r="ACC43" i="11"/>
  <c r="ACB43" i="11"/>
  <c r="ACA43" i="11"/>
  <c r="ABR43" i="11"/>
  <c r="ABQ43" i="11"/>
  <c r="ABP43" i="11"/>
  <c r="ABO43" i="11"/>
  <c r="ABN43" i="11"/>
  <c r="ABM43" i="11"/>
  <c r="ABL43" i="11"/>
  <c r="ABK43" i="11"/>
  <c r="ABJ43" i="11"/>
  <c r="ABI43" i="11"/>
  <c r="ABH43" i="11"/>
  <c r="ABG43" i="11"/>
  <c r="ABF43" i="11"/>
  <c r="ACM42" i="11"/>
  <c r="ACL42" i="11"/>
  <c r="ACK42" i="11"/>
  <c r="ACJ42" i="11"/>
  <c r="ACI42" i="11"/>
  <c r="ACH42" i="11"/>
  <c r="ACG42" i="11"/>
  <c r="ACF42" i="11"/>
  <c r="ACE42" i="11"/>
  <c r="ACD42" i="11"/>
  <c r="ACB42" i="11"/>
  <c r="ACA42" i="11"/>
  <c r="ABR42" i="11"/>
  <c r="ABQ42" i="11"/>
  <c r="ABP42" i="11"/>
  <c r="ABO42" i="11"/>
  <c r="ABN42" i="11"/>
  <c r="ABM42" i="11"/>
  <c r="ABL42" i="11"/>
  <c r="ABK42" i="11"/>
  <c r="ABJ42" i="11"/>
  <c r="ABI42" i="11"/>
  <c r="ABH42" i="11"/>
  <c r="ABG42" i="11"/>
  <c r="ABF42" i="11"/>
  <c r="ACM41" i="11"/>
  <c r="ACL41" i="11"/>
  <c r="ACK41" i="11"/>
  <c r="ACJ41" i="11"/>
  <c r="ACI41" i="11"/>
  <c r="ACH41" i="11"/>
  <c r="ACG41" i="11"/>
  <c r="ACF41" i="11"/>
  <c r="ACE41" i="11"/>
  <c r="ACD41" i="11"/>
  <c r="ACB41" i="11"/>
  <c r="ACA41" i="11"/>
  <c r="ABR41" i="11"/>
  <c r="ABQ41" i="11"/>
  <c r="ABP41" i="11"/>
  <c r="ABO41" i="11"/>
  <c r="ABN41" i="11"/>
  <c r="ABM41" i="11"/>
  <c r="ABL41" i="11"/>
  <c r="ABK41" i="11"/>
  <c r="ABJ41" i="11"/>
  <c r="ABI41" i="11"/>
  <c r="ABG41" i="11"/>
  <c r="ABF41" i="11"/>
  <c r="ACM40" i="11"/>
  <c r="ACL40" i="11"/>
  <c r="ACK40" i="11"/>
  <c r="ACJ40" i="11"/>
  <c r="ACI40" i="11"/>
  <c r="ACH40" i="11"/>
  <c r="ACG40" i="11"/>
  <c r="ACF40" i="11"/>
  <c r="ACE40" i="11"/>
  <c r="ACD40" i="11"/>
  <c r="ACB40" i="11"/>
  <c r="ACA40" i="11"/>
  <c r="ABR40" i="11"/>
  <c r="ABQ40" i="11"/>
  <c r="ABP40" i="11"/>
  <c r="ABO40" i="11"/>
  <c r="ABN40" i="11"/>
  <c r="ABM40" i="11"/>
  <c r="ABL40" i="11"/>
  <c r="ABK40" i="11"/>
  <c r="ABJ40" i="11"/>
  <c r="ABI40" i="11"/>
  <c r="ABG40" i="11"/>
  <c r="ABF40" i="11"/>
  <c r="ACM39" i="11"/>
  <c r="ACL39" i="11"/>
  <c r="ACK39" i="11"/>
  <c r="ACJ39" i="11"/>
  <c r="ACI39" i="11"/>
  <c r="ACH39" i="11"/>
  <c r="ACG39" i="11"/>
  <c r="ACF39" i="11"/>
  <c r="ACE39" i="11"/>
  <c r="ACD39" i="11"/>
  <c r="ACB39" i="11"/>
  <c r="ACA39" i="11"/>
  <c r="ABR39" i="11"/>
  <c r="ABQ39" i="11"/>
  <c r="ABP39" i="11"/>
  <c r="ABO39" i="11"/>
  <c r="ABN39" i="11"/>
  <c r="ABM39" i="11"/>
  <c r="ABL39" i="11"/>
  <c r="ABK39" i="11"/>
  <c r="ABJ39" i="11"/>
  <c r="ABI39" i="11"/>
  <c r="ABG39" i="11"/>
  <c r="ABF39" i="11"/>
  <c r="ACM38" i="11"/>
  <c r="ACL38" i="11"/>
  <c r="ACK38" i="11"/>
  <c r="ACJ38" i="11"/>
  <c r="ACI38" i="11"/>
  <c r="ACH38" i="11"/>
  <c r="ACG38" i="11"/>
  <c r="ACF38" i="11"/>
  <c r="ACE38" i="11"/>
  <c r="ACD38" i="11"/>
  <c r="ACB38" i="11"/>
  <c r="ACA38" i="11"/>
  <c r="ABR38" i="11"/>
  <c r="ABQ38" i="11"/>
  <c r="ABP38" i="11"/>
  <c r="ABO38" i="11"/>
  <c r="ABN38" i="11"/>
  <c r="ABM38" i="11"/>
  <c r="ABL38" i="11"/>
  <c r="ABK38" i="11"/>
  <c r="ABJ38" i="11"/>
  <c r="ABI38" i="11"/>
  <c r="ABG38" i="11"/>
  <c r="ABF38" i="11"/>
  <c r="ACM37" i="11"/>
  <c r="ACL37" i="11"/>
  <c r="ACK37" i="11"/>
  <c r="ACJ37" i="11"/>
  <c r="ACI37" i="11"/>
  <c r="ACH37" i="11"/>
  <c r="ACG37" i="11"/>
  <c r="ACF37" i="11"/>
  <c r="ACE37" i="11"/>
  <c r="ACD37" i="11"/>
  <c r="ACB37" i="11"/>
  <c r="ACA37" i="11"/>
  <c r="ABR37" i="11"/>
  <c r="ABQ37" i="11"/>
  <c r="ABP37" i="11"/>
  <c r="ABO37" i="11"/>
  <c r="ABN37" i="11"/>
  <c r="ABM37" i="11"/>
  <c r="ABL37" i="11"/>
  <c r="ABK37" i="11"/>
  <c r="ABJ37" i="11"/>
  <c r="ABI37" i="11"/>
  <c r="ABG37" i="11"/>
  <c r="ABF37" i="11"/>
  <c r="ACM36" i="11"/>
  <c r="ACL36" i="11"/>
  <c r="ACK36" i="11"/>
  <c r="ACJ36" i="11"/>
  <c r="ACI36" i="11"/>
  <c r="ACH36" i="11"/>
  <c r="ACG36" i="11"/>
  <c r="ACF36" i="11"/>
  <c r="ACE36" i="11"/>
  <c r="ACD36" i="11"/>
  <c r="ACB36" i="11"/>
  <c r="ACA36" i="11"/>
  <c r="ABR36" i="11"/>
  <c r="ABQ36" i="11"/>
  <c r="ABP36" i="11"/>
  <c r="ABO36" i="11"/>
  <c r="ABN36" i="11"/>
  <c r="ABM36" i="11"/>
  <c r="ABL36" i="11"/>
  <c r="ABK36" i="11"/>
  <c r="ABJ36" i="11"/>
  <c r="ABI36" i="11"/>
  <c r="ABG36" i="11"/>
  <c r="ABF36" i="11"/>
  <c r="ACM35" i="11"/>
  <c r="ACL35" i="11"/>
  <c r="ACK35" i="11"/>
  <c r="ACJ35" i="11"/>
  <c r="ACI35" i="11"/>
  <c r="ACH35" i="11"/>
  <c r="ACG35" i="11"/>
  <c r="ACF35" i="11"/>
  <c r="ACE35" i="11"/>
  <c r="ACD35" i="11"/>
  <c r="ACB35" i="11"/>
  <c r="ACA35" i="11"/>
  <c r="ABR35" i="11"/>
  <c r="ABQ35" i="11"/>
  <c r="ABP35" i="11"/>
  <c r="ABO35" i="11"/>
  <c r="ABN35" i="11"/>
  <c r="ABM35" i="11"/>
  <c r="ABL35" i="11"/>
  <c r="ABK35" i="11"/>
  <c r="ABJ35" i="11"/>
  <c r="ABI35" i="11"/>
  <c r="ABG35" i="11"/>
  <c r="ABF35" i="11"/>
  <c r="ACM34" i="11"/>
  <c r="ACL34" i="11"/>
  <c r="ACK34" i="11"/>
  <c r="ACJ34" i="11"/>
  <c r="ACI34" i="11"/>
  <c r="ACH34" i="11"/>
  <c r="ACG34" i="11"/>
  <c r="ACF34" i="11"/>
  <c r="ACE34" i="11"/>
  <c r="ACD34" i="11"/>
  <c r="ACB34" i="11"/>
  <c r="ACA34" i="11"/>
  <c r="ABR34" i="11"/>
  <c r="ABQ34" i="11"/>
  <c r="ABP34" i="11"/>
  <c r="ABO34" i="11"/>
  <c r="ABN34" i="11"/>
  <c r="ABM34" i="11"/>
  <c r="ABL34" i="11"/>
  <c r="ABK34" i="11"/>
  <c r="ABJ34" i="11"/>
  <c r="ABI34" i="11"/>
  <c r="ABG34" i="11"/>
  <c r="ABF34" i="11"/>
  <c r="ACM33" i="11"/>
  <c r="ACL33" i="11"/>
  <c r="ACK33" i="11"/>
  <c r="ACJ33" i="11"/>
  <c r="ACI33" i="11"/>
  <c r="ACH33" i="11"/>
  <c r="ACG33" i="11"/>
  <c r="ACF33" i="11"/>
  <c r="ACE33" i="11"/>
  <c r="ACD33" i="11"/>
  <c r="ACB33" i="11"/>
  <c r="ACA33" i="11"/>
  <c r="ABR33" i="11"/>
  <c r="ABQ33" i="11"/>
  <c r="ABP33" i="11"/>
  <c r="ABO33" i="11"/>
  <c r="ABN33" i="11"/>
  <c r="ABM33" i="11"/>
  <c r="ABL33" i="11"/>
  <c r="ABK33" i="11"/>
  <c r="ABJ33" i="11"/>
  <c r="ABI33" i="11"/>
  <c r="ABG33" i="11"/>
  <c r="ABF33" i="11"/>
  <c r="ACM32" i="11"/>
  <c r="ACL32" i="11"/>
  <c r="ACK32" i="11"/>
  <c r="ACJ32" i="11"/>
  <c r="ACI32" i="11"/>
  <c r="ACH32" i="11"/>
  <c r="ACG32" i="11"/>
  <c r="ACF32" i="11"/>
  <c r="ACE32" i="11"/>
  <c r="ACD32" i="11"/>
  <c r="ACB32" i="11"/>
  <c r="ACA32" i="11"/>
  <c r="ABR32" i="11"/>
  <c r="ABQ32" i="11"/>
  <c r="ABP32" i="11"/>
  <c r="ABO32" i="11"/>
  <c r="ABN32" i="11"/>
  <c r="ABM32" i="11"/>
  <c r="ABL32" i="11"/>
  <c r="ABK32" i="11"/>
  <c r="ABJ32" i="11"/>
  <c r="ABI32" i="11"/>
  <c r="ABG32" i="11"/>
  <c r="ABF32" i="11"/>
  <c r="ACM31" i="11"/>
  <c r="ACL31" i="11"/>
  <c r="ACK31" i="11"/>
  <c r="ACJ31" i="11"/>
  <c r="ACI31" i="11"/>
  <c r="ACH31" i="11"/>
  <c r="ACG31" i="11"/>
  <c r="ACF31" i="11"/>
  <c r="ACE31" i="11"/>
  <c r="ACD31" i="11"/>
  <c r="ACB31" i="11"/>
  <c r="ACA31" i="11"/>
  <c r="ABR31" i="11"/>
  <c r="ABQ31" i="11"/>
  <c r="ABP31" i="11"/>
  <c r="ABO31" i="11"/>
  <c r="ABN31" i="11"/>
  <c r="ABM31" i="11"/>
  <c r="ABL31" i="11"/>
  <c r="ABK31" i="11"/>
  <c r="ABJ31" i="11"/>
  <c r="ABI31" i="11"/>
  <c r="ABG31" i="11"/>
  <c r="ABF31" i="11"/>
  <c r="ACM30" i="11"/>
  <c r="ACL30" i="11"/>
  <c r="ACK30" i="11"/>
  <c r="ACJ30" i="11"/>
  <c r="ACI30" i="11"/>
  <c r="ACH30" i="11"/>
  <c r="ACG30" i="11"/>
  <c r="ACF30" i="11"/>
  <c r="ACE30" i="11"/>
  <c r="ACD30" i="11"/>
  <c r="ACB30" i="11"/>
  <c r="ACA30" i="11"/>
  <c r="ABR30" i="11"/>
  <c r="ABQ30" i="11"/>
  <c r="ABP30" i="11"/>
  <c r="ABO30" i="11"/>
  <c r="ABN30" i="11"/>
  <c r="ABM30" i="11"/>
  <c r="ABL30" i="11"/>
  <c r="ABK30" i="11"/>
  <c r="ABJ30" i="11"/>
  <c r="ABI30" i="11"/>
  <c r="ABG30" i="11"/>
  <c r="ABF30" i="11"/>
  <c r="ACM29" i="11"/>
  <c r="ACL29" i="11"/>
  <c r="ACK29" i="11"/>
  <c r="ACJ29" i="11"/>
  <c r="ACI29" i="11"/>
  <c r="ACH29" i="11"/>
  <c r="ACG29" i="11"/>
  <c r="ACF29" i="11"/>
  <c r="ACE29" i="11"/>
  <c r="ACD29" i="11"/>
  <c r="ACB29" i="11"/>
  <c r="ACA29" i="11"/>
  <c r="ABR29" i="11"/>
  <c r="ABQ29" i="11"/>
  <c r="ABP29" i="11"/>
  <c r="ABO29" i="11"/>
  <c r="ABN29" i="11"/>
  <c r="ABM29" i="11"/>
  <c r="ABL29" i="11"/>
  <c r="ABK29" i="11"/>
  <c r="ABJ29" i="11"/>
  <c r="ABI29" i="11"/>
  <c r="ABG29" i="11"/>
  <c r="ABF29" i="11"/>
  <c r="ACM28" i="11"/>
  <c r="ACL28" i="11"/>
  <c r="ACK28" i="11"/>
  <c r="ACJ28" i="11"/>
  <c r="ACI28" i="11"/>
  <c r="ACH28" i="11"/>
  <c r="ACG28" i="11"/>
  <c r="ACF28" i="11"/>
  <c r="ACE28" i="11"/>
  <c r="ACD28" i="11"/>
  <c r="ACB28" i="11"/>
  <c r="ACA28" i="11"/>
  <c r="ABR28" i="11"/>
  <c r="ABQ28" i="11"/>
  <c r="ABP28" i="11"/>
  <c r="ABO28" i="11"/>
  <c r="ABN28" i="11"/>
  <c r="ABM28" i="11"/>
  <c r="ABL28" i="11"/>
  <c r="ABK28" i="11"/>
  <c r="ABJ28" i="11"/>
  <c r="ABI28" i="11"/>
  <c r="ABG28" i="11"/>
  <c r="ABF28" i="11"/>
  <c r="ACM27" i="11"/>
  <c r="ACL27" i="11"/>
  <c r="ACK27" i="11"/>
  <c r="ACJ27" i="11"/>
  <c r="ACI27" i="11"/>
  <c r="ACH27" i="11"/>
  <c r="ACG27" i="11"/>
  <c r="ACF27" i="11"/>
  <c r="ACE27" i="11"/>
  <c r="ACD27" i="11"/>
  <c r="ACB27" i="11"/>
  <c r="ACA27" i="11"/>
  <c r="ABR27" i="11"/>
  <c r="ABQ27" i="11"/>
  <c r="ABP27" i="11"/>
  <c r="ABO27" i="11"/>
  <c r="ABN27" i="11"/>
  <c r="ABM27" i="11"/>
  <c r="ABL27" i="11"/>
  <c r="ABK27" i="11"/>
  <c r="ABJ27" i="11"/>
  <c r="ABI27" i="11"/>
  <c r="ABG27" i="11"/>
  <c r="ABF27" i="11"/>
  <c r="ACM26" i="11"/>
  <c r="ACL26" i="11"/>
  <c r="ACK26" i="11"/>
  <c r="ACJ26" i="11"/>
  <c r="ACI26" i="11"/>
  <c r="ACH26" i="11"/>
  <c r="ACG26" i="11"/>
  <c r="ACF26" i="11"/>
  <c r="ACE26" i="11"/>
  <c r="ACD26" i="11"/>
  <c r="ACB26" i="11"/>
  <c r="ACA26" i="11"/>
  <c r="ABR26" i="11"/>
  <c r="ABQ26" i="11"/>
  <c r="ABP26" i="11"/>
  <c r="ABO26" i="11"/>
  <c r="ABN26" i="11"/>
  <c r="ABM26" i="11"/>
  <c r="ABL26" i="11"/>
  <c r="ABK26" i="11"/>
  <c r="ABJ26" i="11"/>
  <c r="ABI26" i="11"/>
  <c r="ABG26" i="11"/>
  <c r="ABF26" i="11"/>
  <c r="ACM25" i="11"/>
  <c r="ACL25" i="11"/>
  <c r="ACK25" i="11"/>
  <c r="ACJ25" i="11"/>
  <c r="ACI25" i="11"/>
  <c r="ACH25" i="11"/>
  <c r="ACG25" i="11"/>
  <c r="ACF25" i="11"/>
  <c r="ACE25" i="11"/>
  <c r="ACD25" i="11"/>
  <c r="ACB25" i="11"/>
  <c r="ACA25" i="11"/>
  <c r="ABR25" i="11"/>
  <c r="ABQ25" i="11"/>
  <c r="ABP25" i="11"/>
  <c r="ABO25" i="11"/>
  <c r="ABN25" i="11"/>
  <c r="ABM25" i="11"/>
  <c r="ABL25" i="11"/>
  <c r="ABK25" i="11"/>
  <c r="ABJ25" i="11"/>
  <c r="ABI25" i="11"/>
  <c r="ABG25" i="11"/>
  <c r="ABF25" i="11"/>
  <c r="ACM24" i="11"/>
  <c r="ACL24" i="11"/>
  <c r="ACK24" i="11"/>
  <c r="ACJ24" i="11"/>
  <c r="ACI24" i="11"/>
  <c r="ACH24" i="11"/>
  <c r="ACG24" i="11"/>
  <c r="ACF24" i="11"/>
  <c r="ACE24" i="11"/>
  <c r="ACD24" i="11"/>
  <c r="ACB24" i="11"/>
  <c r="ACA24" i="11"/>
  <c r="ABR24" i="11"/>
  <c r="ABQ24" i="11"/>
  <c r="ABP24" i="11"/>
  <c r="ABO24" i="11"/>
  <c r="ABN24" i="11"/>
  <c r="ABM24" i="11"/>
  <c r="ABL24" i="11"/>
  <c r="ABK24" i="11"/>
  <c r="ABJ24" i="11"/>
  <c r="ABI24" i="11"/>
  <c r="ABG24" i="11"/>
  <c r="ABF24" i="11"/>
  <c r="ACM23" i="11"/>
  <c r="ACL23" i="11"/>
  <c r="ACK23" i="11"/>
  <c r="ACJ23" i="11"/>
  <c r="ACI23" i="11"/>
  <c r="ACH23" i="11"/>
  <c r="ACG23" i="11"/>
  <c r="ACF23" i="11"/>
  <c r="ACE23" i="11"/>
  <c r="ACD23" i="11"/>
  <c r="ACB23" i="11"/>
  <c r="ACA23" i="11"/>
  <c r="ABR23" i="11"/>
  <c r="ABQ23" i="11"/>
  <c r="ABP23" i="11"/>
  <c r="ABO23" i="11"/>
  <c r="ABN23" i="11"/>
  <c r="ABM23" i="11"/>
  <c r="ABL23" i="11"/>
  <c r="ABK23" i="11"/>
  <c r="ABJ23" i="11"/>
  <c r="ABI23" i="11"/>
  <c r="ABG23" i="11"/>
  <c r="ABF23" i="11"/>
  <c r="ACM22" i="11"/>
  <c r="ACL22" i="11"/>
  <c r="ACK22" i="11"/>
  <c r="ACJ22" i="11"/>
  <c r="ACI22" i="11"/>
  <c r="ACH22" i="11"/>
  <c r="ACG22" i="11"/>
  <c r="ACF22" i="11"/>
  <c r="ACE22" i="11"/>
  <c r="ACD22" i="11"/>
  <c r="ACB22" i="11"/>
  <c r="ACA22" i="11"/>
  <c r="ABR22" i="11"/>
  <c r="ABQ22" i="11"/>
  <c r="ABP22" i="11"/>
  <c r="ABO22" i="11"/>
  <c r="ABN22" i="11"/>
  <c r="ABM22" i="11"/>
  <c r="ABL22" i="11"/>
  <c r="ABK22" i="11"/>
  <c r="ABJ22" i="11"/>
  <c r="ABI22" i="11"/>
  <c r="ABG22" i="11"/>
  <c r="ABF22" i="11"/>
  <c r="ACM21" i="11"/>
  <c r="ACL21" i="11"/>
  <c r="ACK21" i="11"/>
  <c r="ACJ21" i="11"/>
  <c r="ACI21" i="11"/>
  <c r="ACH21" i="11"/>
  <c r="ACG21" i="11"/>
  <c r="ACF21" i="11"/>
  <c r="ACE21" i="11"/>
  <c r="ACD21" i="11"/>
  <c r="ACB21" i="11"/>
  <c r="ACA21" i="11"/>
  <c r="ABR21" i="11"/>
  <c r="ABQ21" i="11"/>
  <c r="ABP21" i="11"/>
  <c r="ABO21" i="11"/>
  <c r="ABN21" i="11"/>
  <c r="ABM21" i="11"/>
  <c r="ABL21" i="11"/>
  <c r="ABK21" i="11"/>
  <c r="ABJ21" i="11"/>
  <c r="ABI21" i="11"/>
  <c r="ABG21" i="11"/>
  <c r="ABF21" i="11"/>
  <c r="ACM20" i="11"/>
  <c r="ACL20" i="11"/>
  <c r="ACK20" i="11"/>
  <c r="ACJ20" i="11"/>
  <c r="ACI20" i="11"/>
  <c r="ACH20" i="11"/>
  <c r="ACG20" i="11"/>
  <c r="ACF20" i="11"/>
  <c r="ACE20" i="11"/>
  <c r="ACD20" i="11"/>
  <c r="ACB20" i="11"/>
  <c r="ACA20" i="11"/>
  <c r="ABR20" i="11"/>
  <c r="ABQ20" i="11"/>
  <c r="ABP20" i="11"/>
  <c r="ABO20" i="11"/>
  <c r="ABN20" i="11"/>
  <c r="ABM20" i="11"/>
  <c r="ABL20" i="11"/>
  <c r="ABK20" i="11"/>
  <c r="ABJ20" i="11"/>
  <c r="ABI20" i="11"/>
  <c r="ABG20" i="11"/>
  <c r="ABF20" i="11"/>
  <c r="ACM19" i="11"/>
  <c r="ACL19" i="11"/>
  <c r="ACK19" i="11"/>
  <c r="ACJ19" i="11"/>
  <c r="ACI19" i="11"/>
  <c r="ACH19" i="11"/>
  <c r="ACG19" i="11"/>
  <c r="ACF19" i="11"/>
  <c r="ACE19" i="11"/>
  <c r="ACD19" i="11"/>
  <c r="ACB19" i="11"/>
  <c r="ACA19" i="11"/>
  <c r="ABR19" i="11"/>
  <c r="ABQ19" i="11"/>
  <c r="ABP19" i="11"/>
  <c r="ABO19" i="11"/>
  <c r="ABN19" i="11"/>
  <c r="ABM19" i="11"/>
  <c r="ABL19" i="11"/>
  <c r="ABK19" i="11"/>
  <c r="ABJ19" i="11"/>
  <c r="ABI19" i="11"/>
  <c r="ABG19" i="11"/>
  <c r="ABF19" i="11"/>
  <c r="ACM18" i="11"/>
  <c r="ACL18" i="11"/>
  <c r="ACK18" i="11"/>
  <c r="ACJ18" i="11"/>
  <c r="ACI18" i="11"/>
  <c r="ACH18" i="11"/>
  <c r="ACG18" i="11"/>
  <c r="ACF18" i="11"/>
  <c r="ACE18" i="11"/>
  <c r="ACD18" i="11"/>
  <c r="ACB18" i="11"/>
  <c r="ACA18" i="11"/>
  <c r="ABR18" i="11"/>
  <c r="ABQ18" i="11"/>
  <c r="ABP18" i="11"/>
  <c r="ABO18" i="11"/>
  <c r="ABN18" i="11"/>
  <c r="ABM18" i="11"/>
  <c r="ABL18" i="11"/>
  <c r="ABK18" i="11"/>
  <c r="ABJ18" i="11"/>
  <c r="ABI18" i="11"/>
  <c r="ABG18" i="11"/>
  <c r="ABF18" i="11"/>
  <c r="ACM17" i="11"/>
  <c r="ACL17" i="11"/>
  <c r="ACK17" i="11"/>
  <c r="ACJ17" i="11"/>
  <c r="ACI17" i="11"/>
  <c r="ACH17" i="11"/>
  <c r="ACG17" i="11"/>
  <c r="ACF17" i="11"/>
  <c r="ACE17" i="11"/>
  <c r="ACD17" i="11"/>
  <c r="ACC17" i="11"/>
  <c r="ACB17" i="11"/>
  <c r="ACA17" i="11"/>
  <c r="ABR17" i="11"/>
  <c r="ABQ17" i="11"/>
  <c r="ABP17" i="11"/>
  <c r="ABO17" i="11"/>
  <c r="ABN17" i="11"/>
  <c r="ABM17" i="11"/>
  <c r="ABL17" i="11"/>
  <c r="ABK17" i="11"/>
  <c r="ABJ17" i="11"/>
  <c r="ABI17" i="11"/>
  <c r="ABH17" i="11"/>
  <c r="ABG17" i="11"/>
  <c r="ABF17" i="11"/>
  <c r="ACM16" i="11"/>
  <c r="ACL16" i="11"/>
  <c r="ACK16" i="11"/>
  <c r="ACJ16" i="11"/>
  <c r="ACI16" i="11"/>
  <c r="ACH16" i="11"/>
  <c r="ACG16" i="11"/>
  <c r="ACF16" i="11"/>
  <c r="ACE16" i="11"/>
  <c r="ACD16" i="11"/>
  <c r="ACC16" i="11"/>
  <c r="ACB16" i="11"/>
  <c r="ACA16" i="11"/>
  <c r="ABR16" i="11"/>
  <c r="ABQ16" i="11"/>
  <c r="ABP16" i="11"/>
  <c r="ABO16" i="11"/>
  <c r="ABN16" i="11"/>
  <c r="ABM16" i="11"/>
  <c r="ABL16" i="11"/>
  <c r="ABK16" i="11"/>
  <c r="ABJ16" i="11"/>
  <c r="ABI16" i="11"/>
  <c r="ABH16" i="11"/>
  <c r="ABG16" i="11"/>
  <c r="ABF16" i="11"/>
  <c r="ACM15" i="11"/>
  <c r="ACL15" i="11"/>
  <c r="ACK15" i="11"/>
  <c r="ACJ15" i="11"/>
  <c r="ACI15" i="11"/>
  <c r="ACH15" i="11"/>
  <c r="ACG15" i="11"/>
  <c r="ACF15" i="11"/>
  <c r="ACE15" i="11"/>
  <c r="ACD15" i="11"/>
  <c r="ACC15" i="11"/>
  <c r="ACB15" i="11"/>
  <c r="ACA15" i="11"/>
  <c r="ABR15" i="11"/>
  <c r="ABQ15" i="11"/>
  <c r="ABP15" i="11"/>
  <c r="ABO15" i="11"/>
  <c r="ABN15" i="11"/>
  <c r="ABM15" i="11"/>
  <c r="ABL15" i="11"/>
  <c r="ABK15" i="11"/>
  <c r="ABJ15" i="11"/>
  <c r="ABI15" i="11"/>
  <c r="ABH15" i="11"/>
  <c r="ABG15" i="11"/>
  <c r="ABF15" i="11"/>
  <c r="ACM14" i="11"/>
  <c r="ACL14" i="11"/>
  <c r="ACK14" i="11"/>
  <c r="ACJ14" i="11"/>
  <c r="ACI14" i="11"/>
  <c r="ACH14" i="11"/>
  <c r="ACG14" i="11"/>
  <c r="ACF14" i="11"/>
  <c r="ACE14" i="11"/>
  <c r="ACD14" i="11"/>
  <c r="ACC14" i="11"/>
  <c r="ACB14" i="11"/>
  <c r="ACA14" i="11"/>
  <c r="ABR14" i="11"/>
  <c r="ABQ14" i="11"/>
  <c r="ABP14" i="11"/>
  <c r="ABO14" i="11"/>
  <c r="ABN14" i="11"/>
  <c r="ABM14" i="11"/>
  <c r="ABL14" i="11"/>
  <c r="ABK14" i="11"/>
  <c r="ABJ14" i="11"/>
  <c r="ABI14" i="11"/>
  <c r="ABH14" i="11"/>
  <c r="ABG14" i="11"/>
  <c r="ABF14" i="11"/>
  <c r="ACM13" i="11"/>
  <c r="ACL13" i="11"/>
  <c r="ACK13" i="11"/>
  <c r="ACJ13" i="11"/>
  <c r="ACI13" i="11"/>
  <c r="ACH13" i="11"/>
  <c r="ACG13" i="11"/>
  <c r="ACF13" i="11"/>
  <c r="ACE13" i="11"/>
  <c r="ACD13" i="11"/>
  <c r="ACC13" i="11"/>
  <c r="ACB13" i="11"/>
  <c r="ACA13" i="11"/>
  <c r="ABR13" i="11"/>
  <c r="ABQ13" i="11"/>
  <c r="ABP13" i="11"/>
  <c r="ABO13" i="11"/>
  <c r="ABN13" i="11"/>
  <c r="ABM13" i="11"/>
  <c r="ABL13" i="11"/>
  <c r="ABK13" i="11"/>
  <c r="ABJ13" i="11"/>
  <c r="ABI13" i="11"/>
  <c r="ABH13" i="11"/>
  <c r="ABG13" i="11"/>
  <c r="ABF13" i="11"/>
  <c r="ACM12" i="11"/>
  <c r="ACL12" i="11"/>
  <c r="ACK12" i="11"/>
  <c r="ACJ12" i="11"/>
  <c r="ACI12" i="11"/>
  <c r="ACH12" i="11"/>
  <c r="ACG12" i="11"/>
  <c r="ACF12" i="11"/>
  <c r="ACE12" i="11"/>
  <c r="ACD12" i="11"/>
  <c r="ACC12" i="11"/>
  <c r="ACB12" i="11"/>
  <c r="ACA12" i="11"/>
  <c r="ABR12" i="11"/>
  <c r="ABQ12" i="11"/>
  <c r="ABP12" i="11"/>
  <c r="ABO12" i="11"/>
  <c r="ABN12" i="11"/>
  <c r="ABM12" i="11"/>
  <c r="ABL12" i="11"/>
  <c r="ABK12" i="11"/>
  <c r="ABJ12" i="11"/>
  <c r="ABI12" i="11"/>
  <c r="ABH12" i="11"/>
  <c r="ABG12" i="11"/>
  <c r="ABF12" i="11"/>
  <c r="ACM11" i="11"/>
  <c r="ACL11" i="11"/>
  <c r="ACK11" i="11"/>
  <c r="ACJ11" i="11"/>
  <c r="ACI11" i="11"/>
  <c r="ACH11" i="11"/>
  <c r="ACG11" i="11"/>
  <c r="ACF11" i="11"/>
  <c r="ACE11" i="11"/>
  <c r="ACD11" i="11"/>
  <c r="ACC11" i="11"/>
  <c r="ACB11" i="11"/>
  <c r="ACA11" i="11"/>
  <c r="ABR11" i="11"/>
  <c r="ABQ11" i="11"/>
  <c r="ABP11" i="11"/>
  <c r="ABO11" i="11"/>
  <c r="ABN11" i="11"/>
  <c r="ABM11" i="11"/>
  <c r="ABL11" i="11"/>
  <c r="ABK11" i="11"/>
  <c r="ABJ11" i="11"/>
  <c r="ABI11" i="11"/>
  <c r="ABH11" i="11"/>
  <c r="ABG11" i="11"/>
  <c r="ABF11" i="11"/>
  <c r="ACM10" i="11"/>
  <c r="ACL10" i="11"/>
  <c r="ACK10" i="11"/>
  <c r="ACJ10" i="11"/>
  <c r="ACI10" i="11"/>
  <c r="ACH10" i="11"/>
  <c r="ACG10" i="11"/>
  <c r="ACF10" i="11"/>
  <c r="ACE10" i="11"/>
  <c r="ACD10" i="11"/>
  <c r="ACC10" i="11"/>
  <c r="ACB10" i="11"/>
  <c r="ACA10" i="11"/>
  <c r="ABR10" i="11"/>
  <c r="ABQ10" i="11"/>
  <c r="ABP10" i="11"/>
  <c r="ABO10" i="11"/>
  <c r="ABN10" i="11"/>
  <c r="ABM10" i="11"/>
  <c r="ABL10" i="11"/>
  <c r="ABK10" i="11"/>
  <c r="ABJ10" i="11"/>
  <c r="ABI10" i="11"/>
  <c r="ABH10" i="11"/>
  <c r="ABG10" i="11"/>
  <c r="ABF10" i="11"/>
  <c r="ACM9" i="11"/>
  <c r="ACL9" i="11"/>
  <c r="ACK9" i="11"/>
  <c r="ACJ9" i="11"/>
  <c r="ACI9" i="11"/>
  <c r="ACH9" i="11"/>
  <c r="ACG9" i="11"/>
  <c r="ACF9" i="11"/>
  <c r="ACE9" i="11"/>
  <c r="ACD9" i="11"/>
  <c r="ACC9" i="11"/>
  <c r="ACB9" i="11"/>
  <c r="ACA9" i="11"/>
  <c r="ABR9" i="11"/>
  <c r="ABQ9" i="11"/>
  <c r="ABP9" i="11"/>
  <c r="ABO9" i="11"/>
  <c r="ABN9" i="11"/>
  <c r="ABM9" i="11"/>
  <c r="ABL9" i="11"/>
  <c r="ABK9" i="11"/>
  <c r="ABJ9" i="11"/>
  <c r="ABI9" i="11"/>
  <c r="ABH9" i="11"/>
  <c r="ABG9" i="11"/>
  <c r="ABF9" i="11"/>
  <c r="ACM8" i="11"/>
  <c r="ACL8" i="11"/>
  <c r="ACK8" i="11"/>
  <c r="ACJ8" i="11"/>
  <c r="ACI8" i="11"/>
  <c r="ACH8" i="11"/>
  <c r="ACG8" i="11"/>
  <c r="ACF8" i="11"/>
  <c r="ACE8" i="11"/>
  <c r="ACD8" i="11"/>
  <c r="ACC8" i="11"/>
  <c r="ACB8" i="11"/>
  <c r="ACA8" i="11"/>
  <c r="ABR8" i="11"/>
  <c r="ABQ8" i="11"/>
  <c r="ABP8" i="11"/>
  <c r="ABO8" i="11"/>
  <c r="ABN8" i="11"/>
  <c r="ABM8" i="11"/>
  <c r="ABL8" i="11"/>
  <c r="ABK8" i="11"/>
  <c r="ABJ8" i="11"/>
  <c r="ABI8" i="11"/>
  <c r="ABH8" i="11"/>
  <c r="ABG8" i="11"/>
  <c r="ABF8" i="11"/>
  <c r="ACM7" i="11"/>
  <c r="ACL7" i="11"/>
  <c r="ACK7" i="11"/>
  <c r="ACJ7" i="11"/>
  <c r="ACI7" i="11"/>
  <c r="ACH7" i="11"/>
  <c r="ACG7" i="11"/>
  <c r="ACF7" i="11"/>
  <c r="ACE7" i="11"/>
  <c r="ACD7" i="11"/>
  <c r="ACC7" i="11"/>
  <c r="ACB7" i="11"/>
  <c r="ACA7" i="11"/>
  <c r="ABR7" i="11"/>
  <c r="ABQ7" i="11"/>
  <c r="ABP7" i="11"/>
  <c r="ABO7" i="11"/>
  <c r="ABN7" i="11"/>
  <c r="ABM7" i="11"/>
  <c r="ABL7" i="11"/>
  <c r="ABK7" i="11"/>
  <c r="ABJ7" i="11"/>
  <c r="ABI7" i="11"/>
  <c r="ABH7" i="11"/>
  <c r="ABG7" i="11"/>
  <c r="ABF7" i="11"/>
  <c r="ACM6" i="11"/>
  <c r="ACL6" i="11"/>
  <c r="ACK6" i="11"/>
  <c r="ACJ6" i="11"/>
  <c r="ACI6" i="11"/>
  <c r="ACH6" i="11"/>
  <c r="ACG6" i="11"/>
  <c r="ACF6" i="11"/>
  <c r="ACE6" i="11"/>
  <c r="ACD6" i="11"/>
  <c r="ACC6" i="11"/>
  <c r="ACB6" i="11"/>
  <c r="ACA6" i="11"/>
  <c r="ABR6" i="11"/>
  <c r="ABQ6" i="11"/>
  <c r="ABP6" i="11"/>
  <c r="ABO6" i="11"/>
  <c r="ABN6" i="11"/>
  <c r="ABM6" i="11"/>
  <c r="ABL6" i="11"/>
  <c r="ABK6" i="11"/>
  <c r="ABJ6" i="11"/>
  <c r="ABI6" i="11"/>
  <c r="ABH6" i="11"/>
  <c r="ABG6" i="11"/>
  <c r="ABF6" i="11"/>
  <c r="ACM5" i="11"/>
  <c r="ACL5" i="11"/>
  <c r="ACK5" i="11"/>
  <c r="ACJ5" i="11"/>
  <c r="ACI5" i="11"/>
  <c r="ACH5" i="11"/>
  <c r="ACG5" i="11"/>
  <c r="ACF5" i="11"/>
  <c r="ACE5" i="11"/>
  <c r="ACD5" i="11"/>
  <c r="ACC5" i="11"/>
  <c r="ACB5" i="11"/>
  <c r="ACA5" i="11"/>
  <c r="ABR5" i="11"/>
  <c r="ABP5" i="11"/>
  <c r="ABO5" i="11"/>
  <c r="ABN5" i="11"/>
  <c r="ABM5" i="11"/>
  <c r="ABL5" i="11"/>
  <c r="ABK5" i="11"/>
  <c r="ABJ5" i="11"/>
  <c r="ABI5" i="11"/>
  <c r="ABH5" i="11"/>
  <c r="ABG5" i="11"/>
  <c r="ABF5" i="11"/>
  <c r="ACM4" i="11"/>
  <c r="ACL4" i="11"/>
  <c r="ACK4" i="11"/>
  <c r="ACJ4" i="11"/>
  <c r="ACI4" i="11"/>
  <c r="ACH4" i="11"/>
  <c r="ACG4" i="11"/>
  <c r="ACF4" i="11"/>
  <c r="ACE4" i="11"/>
  <c r="ACD4" i="11"/>
  <c r="ACC4" i="11"/>
  <c r="ACB4" i="11"/>
  <c r="ACA4" i="11"/>
  <c r="ABR4" i="11"/>
  <c r="ABQ4" i="11"/>
  <c r="ABP4" i="11"/>
  <c r="ABO4" i="11"/>
  <c r="ABN4" i="11"/>
  <c r="ABM4" i="11"/>
  <c r="ABL4" i="11"/>
  <c r="ABK4" i="11"/>
  <c r="ABJ4" i="11"/>
  <c r="ABI4" i="11"/>
  <c r="ABH4" i="11"/>
  <c r="ABG4" i="11"/>
  <c r="ABF4" i="11"/>
  <c r="ACM3" i="11"/>
  <c r="ACL3" i="11"/>
  <c r="ACK3" i="11"/>
  <c r="ACJ3" i="11"/>
  <c r="ACI3" i="11"/>
  <c r="ACH3" i="11"/>
  <c r="ACG3" i="11"/>
  <c r="ACF3" i="11"/>
  <c r="ACE3" i="11"/>
  <c r="ACD3" i="11"/>
  <c r="ACC3" i="11"/>
  <c r="ACB3" i="11"/>
  <c r="ACA3" i="11"/>
  <c r="ABR3" i="11"/>
  <c r="ABQ3" i="11"/>
  <c r="ABP3" i="11"/>
  <c r="ABO3" i="11"/>
  <c r="ABN3" i="11"/>
  <c r="ABM3" i="11"/>
  <c r="ABL3" i="11"/>
  <c r="ABK3" i="11"/>
  <c r="ABJ3" i="11"/>
  <c r="ABI3" i="11"/>
  <c r="ABH3" i="11"/>
  <c r="ABG3" i="11"/>
  <c r="ABF3" i="11"/>
  <c r="ZH67" i="11"/>
  <c r="ZG67" i="11"/>
  <c r="ZF67" i="11"/>
  <c r="ZE67" i="11"/>
  <c r="ZD67" i="11"/>
  <c r="ZC67" i="11"/>
  <c r="ZB67" i="11"/>
  <c r="ZA67" i="11"/>
  <c r="YZ67" i="11"/>
  <c r="YY67" i="11"/>
  <c r="YX67" i="11"/>
  <c r="YW67" i="11"/>
  <c r="YV67" i="11"/>
  <c r="ZH66" i="11"/>
  <c r="ZG66" i="11"/>
  <c r="ZF66" i="11"/>
  <c r="ZE66" i="11"/>
  <c r="ZD66" i="11"/>
  <c r="ZC66" i="11"/>
  <c r="ZB66" i="11"/>
  <c r="ZA66" i="11"/>
  <c r="YZ66" i="11"/>
  <c r="YY66" i="11"/>
  <c r="YX66" i="11"/>
  <c r="YW66" i="11"/>
  <c r="YV66" i="11"/>
  <c r="ZH65" i="11"/>
  <c r="ZG65" i="11"/>
  <c r="ZF65" i="11"/>
  <c r="ZE65" i="11"/>
  <c r="ZD65" i="11"/>
  <c r="ZC65" i="11"/>
  <c r="ZB65" i="11"/>
  <c r="ZA65" i="11"/>
  <c r="YZ65" i="11"/>
  <c r="YY65" i="11"/>
  <c r="YX65" i="11"/>
  <c r="YW65" i="11"/>
  <c r="YV65" i="11"/>
  <c r="ZH64" i="11"/>
  <c r="ZG64" i="11"/>
  <c r="ZF64" i="11"/>
  <c r="ZE64" i="11"/>
  <c r="ZD64" i="11"/>
  <c r="ZC64" i="11"/>
  <c r="ZB64" i="11"/>
  <c r="ZA64" i="11"/>
  <c r="YZ64" i="11"/>
  <c r="YY64" i="11"/>
  <c r="YX64" i="11"/>
  <c r="YW64" i="11"/>
  <c r="YV64" i="11"/>
  <c r="ZH63" i="11"/>
  <c r="ZG63" i="11"/>
  <c r="ZF63" i="11"/>
  <c r="ZE63" i="11"/>
  <c r="ZD63" i="11"/>
  <c r="ZC63" i="11"/>
  <c r="ZB63" i="11"/>
  <c r="ZA63" i="11"/>
  <c r="YZ63" i="11"/>
  <c r="YY63" i="11"/>
  <c r="YX63" i="11"/>
  <c r="YW63" i="11"/>
  <c r="YV63" i="11"/>
  <c r="ZH62" i="11"/>
  <c r="ZG62" i="11"/>
  <c r="ZF62" i="11"/>
  <c r="ZE62" i="11"/>
  <c r="ZD62" i="11"/>
  <c r="ZC62" i="11"/>
  <c r="ZB62" i="11"/>
  <c r="ZA62" i="11"/>
  <c r="YZ62" i="11"/>
  <c r="YY62" i="11"/>
  <c r="YX62" i="11"/>
  <c r="YW62" i="11"/>
  <c r="YV62" i="11"/>
  <c r="ZH61" i="11"/>
  <c r="ZG61" i="11"/>
  <c r="ZF61" i="11"/>
  <c r="ZE61" i="11"/>
  <c r="ZD61" i="11"/>
  <c r="ZC61" i="11"/>
  <c r="ZB61" i="11"/>
  <c r="ZA61" i="11"/>
  <c r="YZ61" i="11"/>
  <c r="YY61" i="11"/>
  <c r="YX61" i="11"/>
  <c r="YW61" i="11"/>
  <c r="YV61" i="11"/>
  <c r="ZH60" i="11"/>
  <c r="ZG60" i="11"/>
  <c r="ZF60" i="11"/>
  <c r="ZE60" i="11"/>
  <c r="ZD60" i="11"/>
  <c r="ZC60" i="11"/>
  <c r="ZB60" i="11"/>
  <c r="ZA60" i="11"/>
  <c r="YZ60" i="11"/>
  <c r="YY60" i="11"/>
  <c r="YX60" i="11"/>
  <c r="YW60" i="11"/>
  <c r="YV60" i="11"/>
  <c r="ZH59" i="11"/>
  <c r="ZG59" i="11"/>
  <c r="ZF59" i="11"/>
  <c r="ZE59" i="11"/>
  <c r="ZD59" i="11"/>
  <c r="ZC59" i="11"/>
  <c r="ZB59" i="11"/>
  <c r="ZA59" i="11"/>
  <c r="YZ59" i="11"/>
  <c r="YY59" i="11"/>
  <c r="YX59" i="11"/>
  <c r="YW59" i="11"/>
  <c r="YV59" i="11"/>
  <c r="ZH58" i="11"/>
  <c r="ZG58" i="11"/>
  <c r="ZF58" i="11"/>
  <c r="ZE58" i="11"/>
  <c r="ZD58" i="11"/>
  <c r="ZC58" i="11"/>
  <c r="ZB58" i="11"/>
  <c r="ZA58" i="11"/>
  <c r="YZ58" i="11"/>
  <c r="YY58" i="11"/>
  <c r="YX58" i="11"/>
  <c r="YW58" i="11"/>
  <c r="YV58" i="11"/>
  <c r="ZH57" i="11"/>
  <c r="ZG57" i="11"/>
  <c r="ZF57" i="11"/>
  <c r="ZE57" i="11"/>
  <c r="ZD57" i="11"/>
  <c r="ZC57" i="11"/>
  <c r="ZB57" i="11"/>
  <c r="ZA57" i="11"/>
  <c r="YZ57" i="11"/>
  <c r="YY57" i="11"/>
  <c r="YX57" i="11"/>
  <c r="YW57" i="11"/>
  <c r="YV57" i="11"/>
  <c r="AAC56" i="11"/>
  <c r="AAB56" i="11"/>
  <c r="AAA56" i="11"/>
  <c r="ZZ56" i="11"/>
  <c r="ZY56" i="11"/>
  <c r="ZX56" i="11"/>
  <c r="ZW56" i="11"/>
  <c r="ZV56" i="11"/>
  <c r="ZU56" i="11"/>
  <c r="ZT56" i="11"/>
  <c r="ZS56" i="11"/>
  <c r="ZR56" i="11"/>
  <c r="ZQ56" i="11"/>
  <c r="ZH56" i="11"/>
  <c r="ZG56" i="11"/>
  <c r="ZF56" i="11"/>
  <c r="ZE56" i="11"/>
  <c r="ZD56" i="11"/>
  <c r="ZC56" i="11"/>
  <c r="ZB56" i="11"/>
  <c r="ZA56" i="11"/>
  <c r="YZ56" i="11"/>
  <c r="YY56" i="11"/>
  <c r="YX56" i="11"/>
  <c r="YW56" i="11"/>
  <c r="YV56" i="11"/>
  <c r="AAC55" i="11"/>
  <c r="AAB55" i="11"/>
  <c r="AAA55" i="11"/>
  <c r="ZZ55" i="11"/>
  <c r="ZY55" i="11"/>
  <c r="ZX55" i="11"/>
  <c r="ZW55" i="11"/>
  <c r="ZV55" i="11"/>
  <c r="ZU55" i="11"/>
  <c r="ZT55" i="11"/>
  <c r="ZS55" i="11"/>
  <c r="ZR55" i="11"/>
  <c r="ZQ55" i="11"/>
  <c r="ZH55" i="11"/>
  <c r="ZG55" i="11"/>
  <c r="ZF55" i="11"/>
  <c r="ZE55" i="11"/>
  <c r="ZD55" i="11"/>
  <c r="ZC55" i="11"/>
  <c r="ZB55" i="11"/>
  <c r="ZA55" i="11"/>
  <c r="YZ55" i="11"/>
  <c r="YY55" i="11"/>
  <c r="YX55" i="11"/>
  <c r="YW55" i="11"/>
  <c r="YV55" i="11"/>
  <c r="AAC54" i="11"/>
  <c r="AAB54" i="11"/>
  <c r="AAA54" i="11"/>
  <c r="ZZ54" i="11"/>
  <c r="ZY54" i="11"/>
  <c r="ZX54" i="11"/>
  <c r="ZW54" i="11"/>
  <c r="ZV54" i="11"/>
  <c r="ZU54" i="11"/>
  <c r="ZT54" i="11"/>
  <c r="ZS54" i="11"/>
  <c r="ZR54" i="11"/>
  <c r="ZQ54" i="11"/>
  <c r="ZH54" i="11"/>
  <c r="ZG54" i="11"/>
  <c r="ZF54" i="11"/>
  <c r="ZE54" i="11"/>
  <c r="ZD54" i="11"/>
  <c r="ZC54" i="11"/>
  <c r="ZB54" i="11"/>
  <c r="ZA54" i="11"/>
  <c r="YZ54" i="11"/>
  <c r="YY54" i="11"/>
  <c r="YX54" i="11"/>
  <c r="YW54" i="11"/>
  <c r="YV54" i="11"/>
  <c r="AAC53" i="11"/>
  <c r="AAB53" i="11"/>
  <c r="AAA53" i="11"/>
  <c r="ZZ53" i="11"/>
  <c r="ZY53" i="11"/>
  <c r="ZX53" i="11"/>
  <c r="ZW53" i="11"/>
  <c r="ZV53" i="11"/>
  <c r="ZU53" i="11"/>
  <c r="ZT53" i="11"/>
  <c r="ZS53" i="11"/>
  <c r="ZR53" i="11"/>
  <c r="ZQ53" i="11"/>
  <c r="ZH53" i="11"/>
  <c r="ZG53" i="11"/>
  <c r="ZF53" i="11"/>
  <c r="ZE53" i="11"/>
  <c r="ZD53" i="11"/>
  <c r="ZC53" i="11"/>
  <c r="ZB53" i="11"/>
  <c r="ZA53" i="11"/>
  <c r="YZ53" i="11"/>
  <c r="YY53" i="11"/>
  <c r="YX53" i="11"/>
  <c r="YW53" i="11"/>
  <c r="YV53" i="11"/>
  <c r="AAC52" i="11"/>
  <c r="AAB52" i="11"/>
  <c r="AAA52" i="11"/>
  <c r="ZZ52" i="11"/>
  <c r="ZY52" i="11"/>
  <c r="ZX52" i="11"/>
  <c r="ZW52" i="11"/>
  <c r="ZV52" i="11"/>
  <c r="ZU52" i="11"/>
  <c r="ZT52" i="11"/>
  <c r="ZS52" i="11"/>
  <c r="ZR52" i="11"/>
  <c r="ZQ52" i="11"/>
  <c r="ZH52" i="11"/>
  <c r="ZG52" i="11"/>
  <c r="ZF52" i="11"/>
  <c r="ZE52" i="11"/>
  <c r="ZD52" i="11"/>
  <c r="ZC52" i="11"/>
  <c r="ZB52" i="11"/>
  <c r="ZA52" i="11"/>
  <c r="YZ52" i="11"/>
  <c r="YY52" i="11"/>
  <c r="YX52" i="11"/>
  <c r="YW52" i="11"/>
  <c r="YV52" i="11"/>
  <c r="AAC51" i="11"/>
  <c r="AAB51" i="11"/>
  <c r="AAA51" i="11"/>
  <c r="ZZ51" i="11"/>
  <c r="ZY51" i="11"/>
  <c r="ZX51" i="11"/>
  <c r="ZW51" i="11"/>
  <c r="ZV51" i="11"/>
  <c r="ZU51" i="11"/>
  <c r="ZT51" i="11"/>
  <c r="ZS51" i="11"/>
  <c r="ZR51" i="11"/>
  <c r="ZQ51" i="11"/>
  <c r="ZH51" i="11"/>
  <c r="ZG51" i="11"/>
  <c r="ZF51" i="11"/>
  <c r="ZE51" i="11"/>
  <c r="ZD51" i="11"/>
  <c r="ZC51" i="11"/>
  <c r="ZB51" i="11"/>
  <c r="ZA51" i="11"/>
  <c r="YZ51" i="11"/>
  <c r="YY51" i="11"/>
  <c r="YX51" i="11"/>
  <c r="YW51" i="11"/>
  <c r="YV51" i="11"/>
  <c r="AAC50" i="11"/>
  <c r="AAB50" i="11"/>
  <c r="AAA50" i="11"/>
  <c r="ZZ50" i="11"/>
  <c r="ZY50" i="11"/>
  <c r="ZX50" i="11"/>
  <c r="ZW50" i="11"/>
  <c r="ZV50" i="11"/>
  <c r="ZU50" i="11"/>
  <c r="ZT50" i="11"/>
  <c r="ZS50" i="11"/>
  <c r="ZR50" i="11"/>
  <c r="ZQ50" i="11"/>
  <c r="ZH50" i="11"/>
  <c r="ZG50" i="11"/>
  <c r="ZF50" i="11"/>
  <c r="ZE50" i="11"/>
  <c r="ZD50" i="11"/>
  <c r="ZC50" i="11"/>
  <c r="ZB50" i="11"/>
  <c r="ZA50" i="11"/>
  <c r="YZ50" i="11"/>
  <c r="YY50" i="11"/>
  <c r="YX50" i="11"/>
  <c r="YW50" i="11"/>
  <c r="YV50" i="11"/>
  <c r="AAC49" i="11"/>
  <c r="AAB49" i="11"/>
  <c r="AAA49" i="11"/>
  <c r="ZZ49" i="11"/>
  <c r="ZY49" i="11"/>
  <c r="ZX49" i="11"/>
  <c r="ZW49" i="11"/>
  <c r="ZV49" i="11"/>
  <c r="ZU49" i="11"/>
  <c r="ZT49" i="11"/>
  <c r="ZS49" i="11"/>
  <c r="ZR49" i="11"/>
  <c r="ZQ49" i="11"/>
  <c r="ZH49" i="11"/>
  <c r="ZG49" i="11"/>
  <c r="ZF49" i="11"/>
  <c r="ZE49" i="11"/>
  <c r="ZD49" i="11"/>
  <c r="ZC49" i="11"/>
  <c r="ZB49" i="11"/>
  <c r="ZA49" i="11"/>
  <c r="YZ49" i="11"/>
  <c r="YY49" i="11"/>
  <c r="YX49" i="11"/>
  <c r="YW49" i="11"/>
  <c r="YV49" i="11"/>
  <c r="AAC48" i="11"/>
  <c r="AAB48" i="11"/>
  <c r="AAA48" i="11"/>
  <c r="ZZ48" i="11"/>
  <c r="ZY48" i="11"/>
  <c r="ZX48" i="11"/>
  <c r="ZW48" i="11"/>
  <c r="ZV48" i="11"/>
  <c r="ZU48" i="11"/>
  <c r="ZT48" i="11"/>
  <c r="ZS48" i="11"/>
  <c r="ZR48" i="11"/>
  <c r="ZQ48" i="11"/>
  <c r="ZH48" i="11"/>
  <c r="ZG48" i="11"/>
  <c r="ZF48" i="11"/>
  <c r="ZE48" i="11"/>
  <c r="ZD48" i="11"/>
  <c r="ZC48" i="11"/>
  <c r="ZB48" i="11"/>
  <c r="ZA48" i="11"/>
  <c r="YZ48" i="11"/>
  <c r="YY48" i="11"/>
  <c r="YX48" i="11"/>
  <c r="YW48" i="11"/>
  <c r="YV48" i="11"/>
  <c r="AAC47" i="11"/>
  <c r="AAB47" i="11"/>
  <c r="AAA47" i="11"/>
  <c r="ZZ47" i="11"/>
  <c r="ZY47" i="11"/>
  <c r="ZX47" i="11"/>
  <c r="ZW47" i="11"/>
  <c r="ZV47" i="11"/>
  <c r="ZU47" i="11"/>
  <c r="ZT47" i="11"/>
  <c r="ZS47" i="11"/>
  <c r="ZR47" i="11"/>
  <c r="ZQ47" i="11"/>
  <c r="ZH47" i="11"/>
  <c r="ZG47" i="11"/>
  <c r="ZF47" i="11"/>
  <c r="ZE47" i="11"/>
  <c r="ZD47" i="11"/>
  <c r="ZC47" i="11"/>
  <c r="ZB47" i="11"/>
  <c r="ZA47" i="11"/>
  <c r="YZ47" i="11"/>
  <c r="YY47" i="11"/>
  <c r="YX47" i="11"/>
  <c r="YW47" i="11"/>
  <c r="YV47" i="11"/>
  <c r="AAC46" i="11"/>
  <c r="AAB46" i="11"/>
  <c r="AAA46" i="11"/>
  <c r="ZZ46" i="11"/>
  <c r="ZY46" i="11"/>
  <c r="ZX46" i="11"/>
  <c r="ZW46" i="11"/>
  <c r="ZV46" i="11"/>
  <c r="ZU46" i="11"/>
  <c r="ZT46" i="11"/>
  <c r="ZS46" i="11"/>
  <c r="ZR46" i="11"/>
  <c r="ZQ46" i="11"/>
  <c r="ZH46" i="11"/>
  <c r="ZG46" i="11"/>
  <c r="ZF46" i="11"/>
  <c r="ZE46" i="11"/>
  <c r="ZD46" i="11"/>
  <c r="ZC46" i="11"/>
  <c r="ZB46" i="11"/>
  <c r="ZA46" i="11"/>
  <c r="YZ46" i="11"/>
  <c r="YY46" i="11"/>
  <c r="YX46" i="11"/>
  <c r="YW46" i="11"/>
  <c r="YV46" i="11"/>
  <c r="AAC45" i="11"/>
  <c r="AAB45" i="11"/>
  <c r="AAA45" i="11"/>
  <c r="ZZ45" i="11"/>
  <c r="ZY45" i="11"/>
  <c r="ZX45" i="11"/>
  <c r="ZW45" i="11"/>
  <c r="ZV45" i="11"/>
  <c r="ZU45" i="11"/>
  <c r="ZT45" i="11"/>
  <c r="ZS45" i="11"/>
  <c r="ZR45" i="11"/>
  <c r="ZQ45" i="11"/>
  <c r="ZH45" i="11"/>
  <c r="ZG45" i="11"/>
  <c r="ZF45" i="11"/>
  <c r="ZE45" i="11"/>
  <c r="ZD45" i="11"/>
  <c r="ZC45" i="11"/>
  <c r="ZB45" i="11"/>
  <c r="ZA45" i="11"/>
  <c r="YZ45" i="11"/>
  <c r="YY45" i="11"/>
  <c r="YX45" i="11"/>
  <c r="YW45" i="11"/>
  <c r="YV45" i="11"/>
  <c r="AAC44" i="11"/>
  <c r="AAB44" i="11"/>
  <c r="AAA44" i="11"/>
  <c r="ZZ44" i="11"/>
  <c r="ZY44" i="11"/>
  <c r="ZX44" i="11"/>
  <c r="ZW44" i="11"/>
  <c r="ZV44" i="11"/>
  <c r="ZU44" i="11"/>
  <c r="ZT44" i="11"/>
  <c r="ZS44" i="11"/>
  <c r="ZR44" i="11"/>
  <c r="ZQ44" i="11"/>
  <c r="ZH44" i="11"/>
  <c r="ZG44" i="11"/>
  <c r="ZF44" i="11"/>
  <c r="ZE44" i="11"/>
  <c r="ZD44" i="11"/>
  <c r="ZC44" i="11"/>
  <c r="ZB44" i="11"/>
  <c r="ZA44" i="11"/>
  <c r="YZ44" i="11"/>
  <c r="YY44" i="11"/>
  <c r="YX44" i="11"/>
  <c r="YW44" i="11"/>
  <c r="YV44" i="11"/>
  <c r="AAC43" i="11"/>
  <c r="AAB43" i="11"/>
  <c r="AAA43" i="11"/>
  <c r="ZZ43" i="11"/>
  <c r="ZY43" i="11"/>
  <c r="ZX43" i="11"/>
  <c r="ZW43" i="11"/>
  <c r="ZV43" i="11"/>
  <c r="ZU43" i="11"/>
  <c r="ZT43" i="11"/>
  <c r="ZS43" i="11"/>
  <c r="ZR43" i="11"/>
  <c r="ZQ43" i="11"/>
  <c r="ZH43" i="11"/>
  <c r="ZG43" i="11"/>
  <c r="ZF43" i="11"/>
  <c r="ZE43" i="11"/>
  <c r="ZD43" i="11"/>
  <c r="ZC43" i="11"/>
  <c r="ZB43" i="11"/>
  <c r="ZA43" i="11"/>
  <c r="YZ43" i="11"/>
  <c r="YY43" i="11"/>
  <c r="YX43" i="11"/>
  <c r="YW43" i="11"/>
  <c r="YV43" i="11"/>
  <c r="AAC42" i="11"/>
  <c r="AAB42" i="11"/>
  <c r="AAA42" i="11"/>
  <c r="ZZ42" i="11"/>
  <c r="ZY42" i="11"/>
  <c r="ZX42" i="11"/>
  <c r="ZW42" i="11"/>
  <c r="ZV42" i="11"/>
  <c r="ZU42" i="11"/>
  <c r="ZT42" i="11"/>
  <c r="ZR42" i="11"/>
  <c r="ZQ42" i="11"/>
  <c r="ZH42" i="11"/>
  <c r="ZG42" i="11"/>
  <c r="ZF42" i="11"/>
  <c r="ZE42" i="11"/>
  <c r="ZD42" i="11"/>
  <c r="ZC42" i="11"/>
  <c r="ZB42" i="11"/>
  <c r="ZA42" i="11"/>
  <c r="YZ42" i="11"/>
  <c r="YY42" i="11"/>
  <c r="YW42" i="11"/>
  <c r="YV42" i="11"/>
  <c r="AAC41" i="11"/>
  <c r="AAB41" i="11"/>
  <c r="AAA41" i="11"/>
  <c r="ZZ41" i="11"/>
  <c r="ZY41" i="11"/>
  <c r="ZX41" i="11"/>
  <c r="ZW41" i="11"/>
  <c r="ZV41" i="11"/>
  <c r="ZU41" i="11"/>
  <c r="ZT41" i="11"/>
  <c r="ZR41" i="11"/>
  <c r="ZQ41" i="11"/>
  <c r="ZH41" i="11"/>
  <c r="ZG41" i="11"/>
  <c r="ZF41" i="11"/>
  <c r="ZE41" i="11"/>
  <c r="ZD41" i="11"/>
  <c r="ZC41" i="11"/>
  <c r="ZB41" i="11"/>
  <c r="ZA41" i="11"/>
  <c r="YZ41" i="11"/>
  <c r="YY41" i="11"/>
  <c r="YW41" i="11"/>
  <c r="YV41" i="11"/>
  <c r="AAC40" i="11"/>
  <c r="AAB40" i="11"/>
  <c r="AAA40" i="11"/>
  <c r="ZZ40" i="11"/>
  <c r="ZY40" i="11"/>
  <c r="ZX40" i="11"/>
  <c r="ZW40" i="11"/>
  <c r="ZV40" i="11"/>
  <c r="ZU40" i="11"/>
  <c r="ZT40" i="11"/>
  <c r="ZR40" i="11"/>
  <c r="ZQ40" i="11"/>
  <c r="ZH40" i="11"/>
  <c r="ZG40" i="11"/>
  <c r="ZF40" i="11"/>
  <c r="ZE40" i="11"/>
  <c r="ZD40" i="11"/>
  <c r="ZC40" i="11"/>
  <c r="ZB40" i="11"/>
  <c r="ZA40" i="11"/>
  <c r="YZ40" i="11"/>
  <c r="YY40" i="11"/>
  <c r="YW40" i="11"/>
  <c r="YV40" i="11"/>
  <c r="AAC39" i="11"/>
  <c r="AAB39" i="11"/>
  <c r="AAA39" i="11"/>
  <c r="ZZ39" i="11"/>
  <c r="ZY39" i="11"/>
  <c r="ZX39" i="11"/>
  <c r="ZW39" i="11"/>
  <c r="ZV39" i="11"/>
  <c r="ZU39" i="11"/>
  <c r="ZT39" i="11"/>
  <c r="ZR39" i="11"/>
  <c r="ZQ39" i="11"/>
  <c r="ZH39" i="11"/>
  <c r="ZG39" i="11"/>
  <c r="ZF39" i="11"/>
  <c r="ZE39" i="11"/>
  <c r="ZD39" i="11"/>
  <c r="ZC39" i="11"/>
  <c r="ZB39" i="11"/>
  <c r="ZA39" i="11"/>
  <c r="YZ39" i="11"/>
  <c r="YY39" i="11"/>
  <c r="YW39" i="11"/>
  <c r="YV39" i="11"/>
  <c r="AAC38" i="11"/>
  <c r="AAB38" i="11"/>
  <c r="AAA38" i="11"/>
  <c r="ZZ38" i="11"/>
  <c r="ZY38" i="11"/>
  <c r="ZX38" i="11"/>
  <c r="ZW38" i="11"/>
  <c r="ZV38" i="11"/>
  <c r="ZU38" i="11"/>
  <c r="ZT38" i="11"/>
  <c r="ZR38" i="11"/>
  <c r="ZQ38" i="11"/>
  <c r="ZH38" i="11"/>
  <c r="ZG38" i="11"/>
  <c r="ZF38" i="11"/>
  <c r="ZE38" i="11"/>
  <c r="ZD38" i="11"/>
  <c r="ZC38" i="11"/>
  <c r="ZB38" i="11"/>
  <c r="ZA38" i="11"/>
  <c r="YZ38" i="11"/>
  <c r="YY38" i="11"/>
  <c r="YW38" i="11"/>
  <c r="YV38" i="11"/>
  <c r="AAC37" i="11"/>
  <c r="AAB37" i="11"/>
  <c r="AAA37" i="11"/>
  <c r="ZZ37" i="11"/>
  <c r="ZY37" i="11"/>
  <c r="ZX37" i="11"/>
  <c r="ZW37" i="11"/>
  <c r="ZV37" i="11"/>
  <c r="ZU37" i="11"/>
  <c r="ZT37" i="11"/>
  <c r="ZR37" i="11"/>
  <c r="ZQ37" i="11"/>
  <c r="ZH37" i="11"/>
  <c r="ZG37" i="11"/>
  <c r="ZF37" i="11"/>
  <c r="ZE37" i="11"/>
  <c r="ZD37" i="11"/>
  <c r="ZC37" i="11"/>
  <c r="ZB37" i="11"/>
  <c r="ZA37" i="11"/>
  <c r="YZ37" i="11"/>
  <c r="YY37" i="11"/>
  <c r="YW37" i="11"/>
  <c r="YV37" i="11"/>
  <c r="AAC36" i="11"/>
  <c r="AAB36" i="11"/>
  <c r="AAA36" i="11"/>
  <c r="ZZ36" i="11"/>
  <c r="ZY36" i="11"/>
  <c r="ZX36" i="11"/>
  <c r="ZW36" i="11"/>
  <c r="ZV36" i="11"/>
  <c r="ZU36" i="11"/>
  <c r="ZT36" i="11"/>
  <c r="ZR36" i="11"/>
  <c r="ZQ36" i="11"/>
  <c r="ZH36" i="11"/>
  <c r="ZG36" i="11"/>
  <c r="ZF36" i="11"/>
  <c r="ZE36" i="11"/>
  <c r="ZD36" i="11"/>
  <c r="ZC36" i="11"/>
  <c r="ZB36" i="11"/>
  <c r="ZA36" i="11"/>
  <c r="YZ36" i="11"/>
  <c r="YY36" i="11"/>
  <c r="YW36" i="11"/>
  <c r="YV36" i="11"/>
  <c r="AAC35" i="11"/>
  <c r="AAB35" i="11"/>
  <c r="AAA35" i="11"/>
  <c r="ZZ35" i="11"/>
  <c r="ZY35" i="11"/>
  <c r="ZX35" i="11"/>
  <c r="ZW35" i="11"/>
  <c r="ZV35" i="11"/>
  <c r="ZU35" i="11"/>
  <c r="ZT35" i="11"/>
  <c r="ZR35" i="11"/>
  <c r="ZQ35" i="11"/>
  <c r="ZH35" i="11"/>
  <c r="ZG35" i="11"/>
  <c r="ZF35" i="11"/>
  <c r="ZE35" i="11"/>
  <c r="ZD35" i="11"/>
  <c r="ZC35" i="11"/>
  <c r="ZB35" i="11"/>
  <c r="ZA35" i="11"/>
  <c r="YZ35" i="11"/>
  <c r="YY35" i="11"/>
  <c r="YW35" i="11"/>
  <c r="YV35" i="11"/>
  <c r="AAC34" i="11"/>
  <c r="AAB34" i="11"/>
  <c r="AAA34" i="11"/>
  <c r="ZZ34" i="11"/>
  <c r="ZY34" i="11"/>
  <c r="ZX34" i="11"/>
  <c r="ZW34" i="11"/>
  <c r="ZV34" i="11"/>
  <c r="ZU34" i="11"/>
  <c r="ZT34" i="11"/>
  <c r="ZR34" i="11"/>
  <c r="ZQ34" i="11"/>
  <c r="ZH34" i="11"/>
  <c r="ZG34" i="11"/>
  <c r="ZF34" i="11"/>
  <c r="ZE34" i="11"/>
  <c r="ZD34" i="11"/>
  <c r="ZC34" i="11"/>
  <c r="ZB34" i="11"/>
  <c r="ZA34" i="11"/>
  <c r="YZ34" i="11"/>
  <c r="YY34" i="11"/>
  <c r="YW34" i="11"/>
  <c r="YV34" i="11"/>
  <c r="AAC33" i="11"/>
  <c r="AAB33" i="11"/>
  <c r="AAA33" i="11"/>
  <c r="ZZ33" i="11"/>
  <c r="ZY33" i="11"/>
  <c r="ZX33" i="11"/>
  <c r="ZW33" i="11"/>
  <c r="ZV33" i="11"/>
  <c r="ZU33" i="11"/>
  <c r="ZT33" i="11"/>
  <c r="ZR33" i="11"/>
  <c r="ZQ33" i="11"/>
  <c r="ZH33" i="11"/>
  <c r="ZG33" i="11"/>
  <c r="ZF33" i="11"/>
  <c r="ZE33" i="11"/>
  <c r="ZD33" i="11"/>
  <c r="ZC33" i="11"/>
  <c r="ZB33" i="11"/>
  <c r="ZA33" i="11"/>
  <c r="YZ33" i="11"/>
  <c r="YY33" i="11"/>
  <c r="YW33" i="11"/>
  <c r="YV33" i="11"/>
  <c r="AAC32" i="11"/>
  <c r="AAB32" i="11"/>
  <c r="AAA32" i="11"/>
  <c r="ZZ32" i="11"/>
  <c r="ZY32" i="11"/>
  <c r="ZX32" i="11"/>
  <c r="ZW32" i="11"/>
  <c r="ZV32" i="11"/>
  <c r="ZU32" i="11"/>
  <c r="ZT32" i="11"/>
  <c r="ZR32" i="11"/>
  <c r="ZQ32" i="11"/>
  <c r="ZH32" i="11"/>
  <c r="ZG32" i="11"/>
  <c r="ZF32" i="11"/>
  <c r="ZE32" i="11"/>
  <c r="ZD32" i="11"/>
  <c r="ZC32" i="11"/>
  <c r="ZB32" i="11"/>
  <c r="ZA32" i="11"/>
  <c r="YZ32" i="11"/>
  <c r="YY32" i="11"/>
  <c r="YW32" i="11"/>
  <c r="YV32" i="11"/>
  <c r="AAC31" i="11"/>
  <c r="AAB31" i="11"/>
  <c r="AAA31" i="11"/>
  <c r="ZZ31" i="11"/>
  <c r="ZY31" i="11"/>
  <c r="ZX31" i="11"/>
  <c r="ZW31" i="11"/>
  <c r="ZV31" i="11"/>
  <c r="ZU31" i="11"/>
  <c r="ZT31" i="11"/>
  <c r="ZR31" i="11"/>
  <c r="ZQ31" i="11"/>
  <c r="ZH31" i="11"/>
  <c r="ZG31" i="11"/>
  <c r="ZF31" i="11"/>
  <c r="ZE31" i="11"/>
  <c r="ZD31" i="11"/>
  <c r="ZC31" i="11"/>
  <c r="ZB31" i="11"/>
  <c r="ZA31" i="11"/>
  <c r="YZ31" i="11"/>
  <c r="YY31" i="11"/>
  <c r="YW31" i="11"/>
  <c r="YV31" i="11"/>
  <c r="AAC30" i="11"/>
  <c r="AAB30" i="11"/>
  <c r="AAA30" i="11"/>
  <c r="ZZ30" i="11"/>
  <c r="ZY30" i="11"/>
  <c r="ZX30" i="11"/>
  <c r="ZW30" i="11"/>
  <c r="ZV30" i="11"/>
  <c r="ZU30" i="11"/>
  <c r="ZT30" i="11"/>
  <c r="ZR30" i="11"/>
  <c r="ZQ30" i="11"/>
  <c r="ZH30" i="11"/>
  <c r="ZG30" i="11"/>
  <c r="ZF30" i="11"/>
  <c r="ZE30" i="11"/>
  <c r="ZD30" i="11"/>
  <c r="ZC30" i="11"/>
  <c r="ZB30" i="11"/>
  <c r="ZA30" i="11"/>
  <c r="YZ30" i="11"/>
  <c r="YY30" i="11"/>
  <c r="YW30" i="11"/>
  <c r="YV30" i="11"/>
  <c r="AAC29" i="11"/>
  <c r="AAB29" i="11"/>
  <c r="AAA29" i="11"/>
  <c r="ZZ29" i="11"/>
  <c r="ZY29" i="11"/>
  <c r="ZX29" i="11"/>
  <c r="ZW29" i="11"/>
  <c r="ZV29" i="11"/>
  <c r="ZU29" i="11"/>
  <c r="ZT29" i="11"/>
  <c r="ZR29" i="11"/>
  <c r="ZQ29" i="11"/>
  <c r="ZH29" i="11"/>
  <c r="ZG29" i="11"/>
  <c r="ZF29" i="11"/>
  <c r="ZE29" i="11"/>
  <c r="ZD29" i="11"/>
  <c r="ZC29" i="11"/>
  <c r="ZB29" i="11"/>
  <c r="ZA29" i="11"/>
  <c r="YZ29" i="11"/>
  <c r="YY29" i="11"/>
  <c r="YW29" i="11"/>
  <c r="YV29" i="11"/>
  <c r="AAC28" i="11"/>
  <c r="AAB28" i="11"/>
  <c r="AAA28" i="11"/>
  <c r="ZZ28" i="11"/>
  <c r="ZY28" i="11"/>
  <c r="ZX28" i="11"/>
  <c r="ZW28" i="11"/>
  <c r="ZV28" i="11"/>
  <c r="ZU28" i="11"/>
  <c r="ZT28" i="11"/>
  <c r="ZR28" i="11"/>
  <c r="ZQ28" i="11"/>
  <c r="ZH28" i="11"/>
  <c r="ZG28" i="11"/>
  <c r="ZF28" i="11"/>
  <c r="ZE28" i="11"/>
  <c r="ZD28" i="11"/>
  <c r="ZC28" i="11"/>
  <c r="ZB28" i="11"/>
  <c r="ZA28" i="11"/>
  <c r="YZ28" i="11"/>
  <c r="YY28" i="11"/>
  <c r="YW28" i="11"/>
  <c r="YV28" i="11"/>
  <c r="AAC27" i="11"/>
  <c r="AAB27" i="11"/>
  <c r="AAA27" i="11"/>
  <c r="ZZ27" i="11"/>
  <c r="ZY27" i="11"/>
  <c r="ZX27" i="11"/>
  <c r="ZW27" i="11"/>
  <c r="ZV27" i="11"/>
  <c r="ZU27" i="11"/>
  <c r="ZT27" i="11"/>
  <c r="ZR27" i="11"/>
  <c r="ZQ27" i="11"/>
  <c r="ZH27" i="11"/>
  <c r="ZG27" i="11"/>
  <c r="ZF27" i="11"/>
  <c r="ZE27" i="11"/>
  <c r="ZD27" i="11"/>
  <c r="ZC27" i="11"/>
  <c r="ZB27" i="11"/>
  <c r="ZA27" i="11"/>
  <c r="YZ27" i="11"/>
  <c r="YY27" i="11"/>
  <c r="YW27" i="11"/>
  <c r="YV27" i="11"/>
  <c r="AAC26" i="11"/>
  <c r="AAB26" i="11"/>
  <c r="AAA26" i="11"/>
  <c r="ZZ26" i="11"/>
  <c r="ZY26" i="11"/>
  <c r="ZX26" i="11"/>
  <c r="ZW26" i="11"/>
  <c r="ZV26" i="11"/>
  <c r="ZU26" i="11"/>
  <c r="ZT26" i="11"/>
  <c r="ZR26" i="11"/>
  <c r="ZQ26" i="11"/>
  <c r="ZH26" i="11"/>
  <c r="ZG26" i="11"/>
  <c r="ZF26" i="11"/>
  <c r="ZE26" i="11"/>
  <c r="ZD26" i="11"/>
  <c r="ZC26" i="11"/>
  <c r="ZB26" i="11"/>
  <c r="ZA26" i="11"/>
  <c r="YZ26" i="11"/>
  <c r="YY26" i="11"/>
  <c r="YW26" i="11"/>
  <c r="YV26" i="11"/>
  <c r="AAC25" i="11"/>
  <c r="AAB25" i="11"/>
  <c r="AAA25" i="11"/>
  <c r="ZZ25" i="11"/>
  <c r="ZY25" i="11"/>
  <c r="ZX25" i="11"/>
  <c r="ZW25" i="11"/>
  <c r="ZV25" i="11"/>
  <c r="ZU25" i="11"/>
  <c r="ZT25" i="11"/>
  <c r="ZR25" i="11"/>
  <c r="ZQ25" i="11"/>
  <c r="ZH25" i="11"/>
  <c r="ZG25" i="11"/>
  <c r="ZF25" i="11"/>
  <c r="ZE25" i="11"/>
  <c r="ZD25" i="11"/>
  <c r="ZC25" i="11"/>
  <c r="ZB25" i="11"/>
  <c r="ZA25" i="11"/>
  <c r="YZ25" i="11"/>
  <c r="YY25" i="11"/>
  <c r="YW25" i="11"/>
  <c r="YV25" i="11"/>
  <c r="AAC24" i="11"/>
  <c r="AAB24" i="11"/>
  <c r="AAA24" i="11"/>
  <c r="ZZ24" i="11"/>
  <c r="ZY24" i="11"/>
  <c r="ZX24" i="11"/>
  <c r="ZW24" i="11"/>
  <c r="ZV24" i="11"/>
  <c r="ZU24" i="11"/>
  <c r="ZT24" i="11"/>
  <c r="ZR24" i="11"/>
  <c r="ZQ24" i="11"/>
  <c r="ZH24" i="11"/>
  <c r="ZG24" i="11"/>
  <c r="ZF24" i="11"/>
  <c r="ZE24" i="11"/>
  <c r="ZD24" i="11"/>
  <c r="ZC24" i="11"/>
  <c r="ZB24" i="11"/>
  <c r="ZA24" i="11"/>
  <c r="YZ24" i="11"/>
  <c r="YY24" i="11"/>
  <c r="YW24" i="11"/>
  <c r="YV24" i="11"/>
  <c r="AAC23" i="11"/>
  <c r="AAB23" i="11"/>
  <c r="AAA23" i="11"/>
  <c r="ZZ23" i="11"/>
  <c r="ZY23" i="11"/>
  <c r="ZX23" i="11"/>
  <c r="ZW23" i="11"/>
  <c r="ZV23" i="11"/>
  <c r="ZU23" i="11"/>
  <c r="ZT23" i="11"/>
  <c r="ZR23" i="11"/>
  <c r="ZQ23" i="11"/>
  <c r="ZH23" i="11"/>
  <c r="ZG23" i="11"/>
  <c r="ZF23" i="11"/>
  <c r="ZE23" i="11"/>
  <c r="ZD23" i="11"/>
  <c r="ZC23" i="11"/>
  <c r="ZB23" i="11"/>
  <c r="ZA23" i="11"/>
  <c r="YZ23" i="11"/>
  <c r="YY23" i="11"/>
  <c r="YW23" i="11"/>
  <c r="YV23" i="11"/>
  <c r="AAC22" i="11"/>
  <c r="AAB22" i="11"/>
  <c r="AAA22" i="11"/>
  <c r="ZZ22" i="11"/>
  <c r="ZY22" i="11"/>
  <c r="ZX22" i="11"/>
  <c r="ZW22" i="11"/>
  <c r="ZV22" i="11"/>
  <c r="ZU22" i="11"/>
  <c r="ZT22" i="11"/>
  <c r="ZR22" i="11"/>
  <c r="ZQ22" i="11"/>
  <c r="ZH22" i="11"/>
  <c r="ZG22" i="11"/>
  <c r="ZF22" i="11"/>
  <c r="ZE22" i="11"/>
  <c r="ZD22" i="11"/>
  <c r="ZC22" i="11"/>
  <c r="ZB22" i="11"/>
  <c r="ZA22" i="11"/>
  <c r="YZ22" i="11"/>
  <c r="YY22" i="11"/>
  <c r="YW22" i="11"/>
  <c r="YV22" i="11"/>
  <c r="AAC21" i="11"/>
  <c r="AAB21" i="11"/>
  <c r="AAA21" i="11"/>
  <c r="ZZ21" i="11"/>
  <c r="ZY21" i="11"/>
  <c r="ZX21" i="11"/>
  <c r="ZW21" i="11"/>
  <c r="ZV21" i="11"/>
  <c r="ZU21" i="11"/>
  <c r="ZT21" i="11"/>
  <c r="ZR21" i="11"/>
  <c r="ZQ21" i="11"/>
  <c r="ZH21" i="11"/>
  <c r="ZG21" i="11"/>
  <c r="ZF21" i="11"/>
  <c r="ZE21" i="11"/>
  <c r="ZD21" i="11"/>
  <c r="ZC21" i="11"/>
  <c r="ZB21" i="11"/>
  <c r="ZA21" i="11"/>
  <c r="YZ21" i="11"/>
  <c r="YY21" i="11"/>
  <c r="YW21" i="11"/>
  <c r="YV21" i="11"/>
  <c r="AAC20" i="11"/>
  <c r="AAB20" i="11"/>
  <c r="AAA20" i="11"/>
  <c r="ZZ20" i="11"/>
  <c r="ZY20" i="11"/>
  <c r="ZX20" i="11"/>
  <c r="ZW20" i="11"/>
  <c r="ZV20" i="11"/>
  <c r="ZU20" i="11"/>
  <c r="ZT20" i="11"/>
  <c r="ZR20" i="11"/>
  <c r="ZQ20" i="11"/>
  <c r="ZH20" i="11"/>
  <c r="ZG20" i="11"/>
  <c r="ZF20" i="11"/>
  <c r="ZE20" i="11"/>
  <c r="ZD20" i="11"/>
  <c r="ZC20" i="11"/>
  <c r="ZB20" i="11"/>
  <c r="ZA20" i="11"/>
  <c r="YZ20" i="11"/>
  <c r="YY20" i="11"/>
  <c r="YW20" i="11"/>
  <c r="YV20" i="11"/>
  <c r="AAC19" i="11"/>
  <c r="AAB19" i="11"/>
  <c r="AAA19" i="11"/>
  <c r="ZZ19" i="11"/>
  <c r="ZY19" i="11"/>
  <c r="ZX19" i="11"/>
  <c r="ZW19" i="11"/>
  <c r="ZV19" i="11"/>
  <c r="ZU19" i="11"/>
  <c r="ZT19" i="11"/>
  <c r="ZR19" i="11"/>
  <c r="ZQ19" i="11"/>
  <c r="ZH19" i="11"/>
  <c r="ZG19" i="11"/>
  <c r="ZF19" i="11"/>
  <c r="ZE19" i="11"/>
  <c r="ZD19" i="11"/>
  <c r="ZC19" i="11"/>
  <c r="ZB19" i="11"/>
  <c r="ZA19" i="11"/>
  <c r="YZ19" i="11"/>
  <c r="YY19" i="11"/>
  <c r="YW19" i="11"/>
  <c r="YV19" i="11"/>
  <c r="AAC18" i="11"/>
  <c r="AAB18" i="11"/>
  <c r="AAA18" i="11"/>
  <c r="ZZ18" i="11"/>
  <c r="ZY18" i="11"/>
  <c r="ZX18" i="11"/>
  <c r="ZW18" i="11"/>
  <c r="ZV18" i="11"/>
  <c r="ZU18" i="11"/>
  <c r="ZT18" i="11"/>
  <c r="ZR18" i="11"/>
  <c r="ZQ18" i="11"/>
  <c r="ZH18" i="11"/>
  <c r="ZG18" i="11"/>
  <c r="ZF18" i="11"/>
  <c r="ZE18" i="11"/>
  <c r="ZD18" i="11"/>
  <c r="ZC18" i="11"/>
  <c r="ZB18" i="11"/>
  <c r="ZA18" i="11"/>
  <c r="YZ18" i="11"/>
  <c r="YY18" i="11"/>
  <c r="YW18" i="11"/>
  <c r="YV18" i="11"/>
  <c r="AAC17" i="11"/>
  <c r="AAB17" i="11"/>
  <c r="AAA17" i="11"/>
  <c r="ZZ17" i="11"/>
  <c r="ZY17" i="11"/>
  <c r="ZX17" i="11"/>
  <c r="ZW17" i="11"/>
  <c r="ZV17" i="11"/>
  <c r="ZU17" i="11"/>
  <c r="ZT17" i="11"/>
  <c r="ZR17" i="11"/>
  <c r="ZQ17" i="11"/>
  <c r="ZH17" i="11"/>
  <c r="ZG17" i="11"/>
  <c r="ZF17" i="11"/>
  <c r="ZE17" i="11"/>
  <c r="ZD17" i="11"/>
  <c r="ZC17" i="11"/>
  <c r="ZB17" i="11"/>
  <c r="ZA17" i="11"/>
  <c r="YZ17" i="11"/>
  <c r="YY17" i="11"/>
  <c r="YX17" i="11"/>
  <c r="YW17" i="11"/>
  <c r="YV17" i="11"/>
  <c r="AAC16" i="11"/>
  <c r="AAB16" i="11"/>
  <c r="AAA16" i="11"/>
  <c r="ZZ16" i="11"/>
  <c r="ZY16" i="11"/>
  <c r="ZX16" i="11"/>
  <c r="ZW16" i="11"/>
  <c r="ZV16" i="11"/>
  <c r="ZU16" i="11"/>
  <c r="ZT16" i="11"/>
  <c r="ZR16" i="11"/>
  <c r="ZQ16" i="11"/>
  <c r="ZH16" i="11"/>
  <c r="ZG16" i="11"/>
  <c r="ZF16" i="11"/>
  <c r="ZE16" i="11"/>
  <c r="ZD16" i="11"/>
  <c r="ZC16" i="11"/>
  <c r="ZB16" i="11"/>
  <c r="ZA16" i="11"/>
  <c r="YZ16" i="11"/>
  <c r="YY16" i="11"/>
  <c r="YX16" i="11"/>
  <c r="YW16" i="11"/>
  <c r="YV16" i="11"/>
  <c r="AAC15" i="11"/>
  <c r="AAB15" i="11"/>
  <c r="AAA15" i="11"/>
  <c r="ZZ15" i="11"/>
  <c r="ZY15" i="11"/>
  <c r="ZX15" i="11"/>
  <c r="ZW15" i="11"/>
  <c r="ZV15" i="11"/>
  <c r="ZU15" i="11"/>
  <c r="ZT15" i="11"/>
  <c r="ZR15" i="11"/>
  <c r="ZQ15" i="11"/>
  <c r="ZH15" i="11"/>
  <c r="ZG15" i="11"/>
  <c r="ZF15" i="11"/>
  <c r="ZE15" i="11"/>
  <c r="ZD15" i="11"/>
  <c r="ZC15" i="11"/>
  <c r="ZB15" i="11"/>
  <c r="ZA15" i="11"/>
  <c r="YZ15" i="11"/>
  <c r="YY15" i="11"/>
  <c r="YX15" i="11"/>
  <c r="YW15" i="11"/>
  <c r="YV15" i="11"/>
  <c r="AAC14" i="11"/>
  <c r="AAB14" i="11"/>
  <c r="AAA14" i="11"/>
  <c r="ZZ14" i="11"/>
  <c r="ZY14" i="11"/>
  <c r="ZX14" i="11"/>
  <c r="ZW14" i="11"/>
  <c r="ZV14" i="11"/>
  <c r="ZU14" i="11"/>
  <c r="ZT14" i="11"/>
  <c r="ZR14" i="11"/>
  <c r="ZQ14" i="11"/>
  <c r="ZH14" i="11"/>
  <c r="ZG14" i="11"/>
  <c r="ZF14" i="11"/>
  <c r="ZE14" i="11"/>
  <c r="ZD14" i="11"/>
  <c r="ZC14" i="11"/>
  <c r="ZB14" i="11"/>
  <c r="ZA14" i="11"/>
  <c r="YZ14" i="11"/>
  <c r="YY14" i="11"/>
  <c r="YX14" i="11"/>
  <c r="YW14" i="11"/>
  <c r="YV14" i="11"/>
  <c r="AAC13" i="11"/>
  <c r="AAB13" i="11"/>
  <c r="AAA13" i="11"/>
  <c r="ZZ13" i="11"/>
  <c r="ZY13" i="11"/>
  <c r="ZX13" i="11"/>
  <c r="ZW13" i="11"/>
  <c r="ZV13" i="11"/>
  <c r="ZU13" i="11"/>
  <c r="ZT13" i="11"/>
  <c r="ZR13" i="11"/>
  <c r="ZQ13" i="11"/>
  <c r="ZH13" i="11"/>
  <c r="ZG13" i="11"/>
  <c r="ZF13" i="11"/>
  <c r="ZE13" i="11"/>
  <c r="ZD13" i="11"/>
  <c r="ZC13" i="11"/>
  <c r="ZB13" i="11"/>
  <c r="ZA13" i="11"/>
  <c r="YZ13" i="11"/>
  <c r="YY13" i="11"/>
  <c r="YX13" i="11"/>
  <c r="YW13" i="11"/>
  <c r="YV13" i="11"/>
  <c r="AAC12" i="11"/>
  <c r="AAB12" i="11"/>
  <c r="AAA12" i="11"/>
  <c r="ZZ12" i="11"/>
  <c r="ZY12" i="11"/>
  <c r="ZX12" i="11"/>
  <c r="ZW12" i="11"/>
  <c r="ZV12" i="11"/>
  <c r="ZU12" i="11"/>
  <c r="ZT12" i="11"/>
  <c r="ZR12" i="11"/>
  <c r="ZQ12" i="11"/>
  <c r="ZH12" i="11"/>
  <c r="ZG12" i="11"/>
  <c r="ZF12" i="11"/>
  <c r="ZE12" i="11"/>
  <c r="ZD12" i="11"/>
  <c r="ZC12" i="11"/>
  <c r="ZB12" i="11"/>
  <c r="ZA12" i="11"/>
  <c r="YZ12" i="11"/>
  <c r="YY12" i="11"/>
  <c r="YX12" i="11"/>
  <c r="YW12" i="11"/>
  <c r="YV12" i="11"/>
  <c r="AAC11" i="11"/>
  <c r="AAB11" i="11"/>
  <c r="AAA11" i="11"/>
  <c r="ZZ11" i="11"/>
  <c r="ZY11" i="11"/>
  <c r="ZX11" i="11"/>
  <c r="ZW11" i="11"/>
  <c r="ZV11" i="11"/>
  <c r="ZU11" i="11"/>
  <c r="ZT11" i="11"/>
  <c r="ZR11" i="11"/>
  <c r="ZQ11" i="11"/>
  <c r="ZH11" i="11"/>
  <c r="ZG11" i="11"/>
  <c r="ZF11" i="11"/>
  <c r="ZE11" i="11"/>
  <c r="ZD11" i="11"/>
  <c r="ZC11" i="11"/>
  <c r="ZB11" i="11"/>
  <c r="ZA11" i="11"/>
  <c r="YZ11" i="11"/>
  <c r="YY11" i="11"/>
  <c r="YX11" i="11"/>
  <c r="YW11" i="11"/>
  <c r="YV11" i="11"/>
  <c r="AAC10" i="11"/>
  <c r="AAB10" i="11"/>
  <c r="AAA10" i="11"/>
  <c r="ZZ10" i="11"/>
  <c r="ZY10" i="11"/>
  <c r="ZX10" i="11"/>
  <c r="ZW10" i="11"/>
  <c r="ZV10" i="11"/>
  <c r="ZU10" i="11"/>
  <c r="ZT10" i="11"/>
  <c r="ZR10" i="11"/>
  <c r="ZQ10" i="11"/>
  <c r="ZH10" i="11"/>
  <c r="ZG10" i="11"/>
  <c r="ZF10" i="11"/>
  <c r="ZE10" i="11"/>
  <c r="ZD10" i="11"/>
  <c r="ZC10" i="11"/>
  <c r="ZB10" i="11"/>
  <c r="ZA10" i="11"/>
  <c r="YZ10" i="11"/>
  <c r="YY10" i="11"/>
  <c r="YX10" i="11"/>
  <c r="YW10" i="11"/>
  <c r="YV10" i="11"/>
  <c r="AAC9" i="11"/>
  <c r="AAB9" i="11"/>
  <c r="AAA9" i="11"/>
  <c r="ZZ9" i="11"/>
  <c r="ZY9" i="11"/>
  <c r="ZX9" i="11"/>
  <c r="ZW9" i="11"/>
  <c r="ZV9" i="11"/>
  <c r="ZU9" i="11"/>
  <c r="ZT9" i="11"/>
  <c r="ZR9" i="11"/>
  <c r="ZQ9" i="11"/>
  <c r="ZH9" i="11"/>
  <c r="ZG9" i="11"/>
  <c r="ZF9" i="11"/>
  <c r="ZE9" i="11"/>
  <c r="ZD9" i="11"/>
  <c r="ZC9" i="11"/>
  <c r="ZB9" i="11"/>
  <c r="ZA9" i="11"/>
  <c r="YZ9" i="11"/>
  <c r="YY9" i="11"/>
  <c r="YX9" i="11"/>
  <c r="YW9" i="11"/>
  <c r="YV9" i="11"/>
  <c r="AAC8" i="11"/>
  <c r="AAB8" i="11"/>
  <c r="AAA8" i="11"/>
  <c r="ZZ8" i="11"/>
  <c r="ZY8" i="11"/>
  <c r="ZX8" i="11"/>
  <c r="ZW8" i="11"/>
  <c r="ZV8" i="11"/>
  <c r="ZU8" i="11"/>
  <c r="ZT8" i="11"/>
  <c r="ZR8" i="11"/>
  <c r="ZQ8" i="11"/>
  <c r="ZH8" i="11"/>
  <c r="ZG8" i="11"/>
  <c r="ZF8" i="11"/>
  <c r="ZE8" i="11"/>
  <c r="ZD8" i="11"/>
  <c r="ZC8" i="11"/>
  <c r="ZB8" i="11"/>
  <c r="ZA8" i="11"/>
  <c r="YZ8" i="11"/>
  <c r="YY8" i="11"/>
  <c r="YX8" i="11"/>
  <c r="YW8" i="11"/>
  <c r="YV8" i="11"/>
  <c r="AAC7" i="11"/>
  <c r="AAB7" i="11"/>
  <c r="AAA7" i="11"/>
  <c r="ZZ7" i="11"/>
  <c r="ZY7" i="11"/>
  <c r="ZX7" i="11"/>
  <c r="ZW7" i="11"/>
  <c r="ZV7" i="11"/>
  <c r="ZU7" i="11"/>
  <c r="ZT7" i="11"/>
  <c r="ZR7" i="11"/>
  <c r="ZQ7" i="11"/>
  <c r="ZH7" i="11"/>
  <c r="ZG7" i="11"/>
  <c r="ZF7" i="11"/>
  <c r="ZE7" i="11"/>
  <c r="ZD7" i="11"/>
  <c r="ZC7" i="11"/>
  <c r="ZB7" i="11"/>
  <c r="ZA7" i="11"/>
  <c r="YZ7" i="11"/>
  <c r="YY7" i="11"/>
  <c r="YX7" i="11"/>
  <c r="YW7" i="11"/>
  <c r="YV7" i="11"/>
  <c r="AAC6" i="11"/>
  <c r="AAB6" i="11"/>
  <c r="AAA6" i="11"/>
  <c r="ZZ6" i="11"/>
  <c r="ZY6" i="11"/>
  <c r="ZX6" i="11"/>
  <c r="ZW6" i="11"/>
  <c r="ZV6" i="11"/>
  <c r="ZU6" i="11"/>
  <c r="ZT6" i="11"/>
  <c r="ZR6" i="11"/>
  <c r="ZQ6" i="11"/>
  <c r="ZH6" i="11"/>
  <c r="ZG6" i="11"/>
  <c r="ZF6" i="11"/>
  <c r="ZE6" i="11"/>
  <c r="ZD6" i="11"/>
  <c r="ZC6" i="11"/>
  <c r="ZB6" i="11"/>
  <c r="ZA6" i="11"/>
  <c r="YZ6" i="11"/>
  <c r="YY6" i="11"/>
  <c r="YX6" i="11"/>
  <c r="YW6" i="11"/>
  <c r="YV6" i="11"/>
  <c r="AAC5" i="11"/>
  <c r="AAB5" i="11"/>
  <c r="AAA5" i="11"/>
  <c r="ZZ5" i="11"/>
  <c r="ZY5" i="11"/>
  <c r="ZX5" i="11"/>
  <c r="ZW5" i="11"/>
  <c r="ZV5" i="11"/>
  <c r="ZU5" i="11"/>
  <c r="ZT5" i="11"/>
  <c r="ZR5" i="11"/>
  <c r="ZQ5" i="11"/>
  <c r="ZH5" i="11"/>
  <c r="ZF5" i="11"/>
  <c r="ZE5" i="11"/>
  <c r="ZD5" i="11"/>
  <c r="ZC5" i="11"/>
  <c r="ZB5" i="11"/>
  <c r="ZA5" i="11"/>
  <c r="YZ5" i="11"/>
  <c r="YY5" i="11"/>
  <c r="YX5" i="11"/>
  <c r="YW5" i="11"/>
  <c r="YV5" i="11"/>
  <c r="AAC4" i="11"/>
  <c r="AAB4" i="11"/>
  <c r="AAA4" i="11"/>
  <c r="ZZ4" i="11"/>
  <c r="ZY4" i="11"/>
  <c r="ZX4" i="11"/>
  <c r="ZW4" i="11"/>
  <c r="ZV4" i="11"/>
  <c r="ZU4" i="11"/>
  <c r="ZT4" i="11"/>
  <c r="ZR4" i="11"/>
  <c r="ZQ4" i="11"/>
  <c r="ZH4" i="11"/>
  <c r="ZG4" i="11"/>
  <c r="ZF4" i="11"/>
  <c r="ZE4" i="11"/>
  <c r="ZD4" i="11"/>
  <c r="ZC4" i="11"/>
  <c r="ZB4" i="11"/>
  <c r="ZA4" i="11"/>
  <c r="YZ4" i="11"/>
  <c r="YY4" i="11"/>
  <c r="YX4" i="11"/>
  <c r="YW4" i="11"/>
  <c r="YV4" i="11"/>
  <c r="AAC3" i="11"/>
  <c r="AAB3" i="11"/>
  <c r="AAA3" i="11"/>
  <c r="ZZ3" i="11"/>
  <c r="ZY3" i="11"/>
  <c r="ZX3" i="11"/>
  <c r="ZW3" i="11"/>
  <c r="ZV3" i="11"/>
  <c r="ZU3" i="11"/>
  <c r="ZT3" i="11"/>
  <c r="ZR3" i="11"/>
  <c r="ZQ3" i="11"/>
  <c r="ZH3" i="11"/>
  <c r="ZG3" i="11"/>
  <c r="ZF3" i="11"/>
  <c r="ZE3" i="11"/>
  <c r="ZD3" i="11"/>
  <c r="ZC3" i="11"/>
  <c r="ZB3" i="11"/>
  <c r="ZA3" i="11"/>
  <c r="YZ3" i="11"/>
  <c r="YY3" i="11"/>
  <c r="YX3" i="11"/>
  <c r="YW3" i="11"/>
  <c r="YV3" i="11"/>
  <c r="XT55" i="11"/>
  <c r="XS55" i="11"/>
  <c r="XR55" i="11"/>
  <c r="XQ55" i="11"/>
  <c r="XP55" i="11"/>
  <c r="XO55" i="11"/>
  <c r="XN55" i="11"/>
  <c r="XM55" i="11"/>
  <c r="XL55" i="11"/>
  <c r="XK55" i="11"/>
  <c r="XJ55" i="11"/>
  <c r="XI55" i="11"/>
  <c r="XH55" i="11"/>
  <c r="WY55" i="11"/>
  <c r="WX55" i="11"/>
  <c r="WW55" i="11"/>
  <c r="WV55" i="11"/>
  <c r="WU55" i="11"/>
  <c r="WT55" i="11"/>
  <c r="WS55" i="11"/>
  <c r="WR55" i="11"/>
  <c r="WQ55" i="11"/>
  <c r="WP55" i="11"/>
  <c r="WO55" i="11"/>
  <c r="WN55" i="11"/>
  <c r="WM55" i="11"/>
  <c r="XT54" i="11"/>
  <c r="XS54" i="11"/>
  <c r="XR54" i="11"/>
  <c r="XQ54" i="11"/>
  <c r="XP54" i="11"/>
  <c r="XO54" i="11"/>
  <c r="XN54" i="11"/>
  <c r="XM54" i="11"/>
  <c r="XL54" i="11"/>
  <c r="XK54" i="11"/>
  <c r="XJ54" i="11"/>
  <c r="XI54" i="11"/>
  <c r="XH54" i="11"/>
  <c r="WY54" i="11"/>
  <c r="WX54" i="11"/>
  <c r="WW54" i="11"/>
  <c r="WV54" i="11"/>
  <c r="WU54" i="11"/>
  <c r="WT54" i="11"/>
  <c r="WS54" i="11"/>
  <c r="WR54" i="11"/>
  <c r="WQ54" i="11"/>
  <c r="WP54" i="11"/>
  <c r="WO54" i="11"/>
  <c r="WN54" i="11"/>
  <c r="WM54" i="11"/>
  <c r="XT53" i="11"/>
  <c r="XS53" i="11"/>
  <c r="XR53" i="11"/>
  <c r="XQ53" i="11"/>
  <c r="XP53" i="11"/>
  <c r="XO53" i="11"/>
  <c r="XN53" i="11"/>
  <c r="XM53" i="11"/>
  <c r="XL53" i="11"/>
  <c r="XK53" i="11"/>
  <c r="XJ53" i="11"/>
  <c r="XI53" i="11"/>
  <c r="XH53" i="11"/>
  <c r="WY53" i="11"/>
  <c r="WX53" i="11"/>
  <c r="WW53" i="11"/>
  <c r="WV53" i="11"/>
  <c r="WU53" i="11"/>
  <c r="WT53" i="11"/>
  <c r="WS53" i="11"/>
  <c r="WR53" i="11"/>
  <c r="WQ53" i="11"/>
  <c r="WP53" i="11"/>
  <c r="WO53" i="11"/>
  <c r="WN53" i="11"/>
  <c r="WM53" i="11"/>
  <c r="XT52" i="11"/>
  <c r="XS52" i="11"/>
  <c r="XR52" i="11"/>
  <c r="XQ52" i="11"/>
  <c r="XP52" i="11"/>
  <c r="XO52" i="11"/>
  <c r="XN52" i="11"/>
  <c r="XM52" i="11"/>
  <c r="XL52" i="11"/>
  <c r="XK52" i="11"/>
  <c r="XJ52" i="11"/>
  <c r="XI52" i="11"/>
  <c r="XH52" i="11"/>
  <c r="WY52" i="11"/>
  <c r="WX52" i="11"/>
  <c r="WW52" i="11"/>
  <c r="WV52" i="11"/>
  <c r="WU52" i="11"/>
  <c r="WT52" i="11"/>
  <c r="WS52" i="11"/>
  <c r="WR52" i="11"/>
  <c r="WQ52" i="11"/>
  <c r="WP52" i="11"/>
  <c r="WO52" i="11"/>
  <c r="WN52" i="11"/>
  <c r="WM52" i="11"/>
  <c r="XT51" i="11"/>
  <c r="XS51" i="11"/>
  <c r="XR51" i="11"/>
  <c r="XQ51" i="11"/>
  <c r="XP51" i="11"/>
  <c r="XO51" i="11"/>
  <c r="XN51" i="11"/>
  <c r="XM51" i="11"/>
  <c r="XL51" i="11"/>
  <c r="XK51" i="11"/>
  <c r="XJ51" i="11"/>
  <c r="XI51" i="11"/>
  <c r="XH51" i="11"/>
  <c r="WY51" i="11"/>
  <c r="WX51" i="11"/>
  <c r="WW51" i="11"/>
  <c r="WV51" i="11"/>
  <c r="WU51" i="11"/>
  <c r="WT51" i="11"/>
  <c r="WS51" i="11"/>
  <c r="WR51" i="11"/>
  <c r="WQ51" i="11"/>
  <c r="WP51" i="11"/>
  <c r="WO51" i="11"/>
  <c r="WN51" i="11"/>
  <c r="WM51" i="11"/>
  <c r="XT50" i="11"/>
  <c r="XS50" i="11"/>
  <c r="XR50" i="11"/>
  <c r="XQ50" i="11"/>
  <c r="XP50" i="11"/>
  <c r="XO50" i="11"/>
  <c r="XN50" i="11"/>
  <c r="XM50" i="11"/>
  <c r="XL50" i="11"/>
  <c r="XK50" i="11"/>
  <c r="XJ50" i="11"/>
  <c r="XI50" i="11"/>
  <c r="XH50" i="11"/>
  <c r="WY50" i="11"/>
  <c r="WX50" i="11"/>
  <c r="WW50" i="11"/>
  <c r="WV50" i="11"/>
  <c r="WU50" i="11"/>
  <c r="WT50" i="11"/>
  <c r="WS50" i="11"/>
  <c r="WR50" i="11"/>
  <c r="WQ50" i="11"/>
  <c r="WP50" i="11"/>
  <c r="WO50" i="11"/>
  <c r="WN50" i="11"/>
  <c r="WM50" i="11"/>
  <c r="XT49" i="11"/>
  <c r="XS49" i="11"/>
  <c r="XR49" i="11"/>
  <c r="XQ49" i="11"/>
  <c r="XP49" i="11"/>
  <c r="XO49" i="11"/>
  <c r="XN49" i="11"/>
  <c r="XM49" i="11"/>
  <c r="XL49" i="11"/>
  <c r="XK49" i="11"/>
  <c r="XJ49" i="11"/>
  <c r="XI49" i="11"/>
  <c r="XH49" i="11"/>
  <c r="WY49" i="11"/>
  <c r="WX49" i="11"/>
  <c r="WW49" i="11"/>
  <c r="WV49" i="11"/>
  <c r="WU49" i="11"/>
  <c r="WT49" i="11"/>
  <c r="WS49" i="11"/>
  <c r="WR49" i="11"/>
  <c r="WQ49" i="11"/>
  <c r="WP49" i="11"/>
  <c r="WO49" i="11"/>
  <c r="WN49" i="11"/>
  <c r="WM49" i="11"/>
  <c r="XT48" i="11"/>
  <c r="XS48" i="11"/>
  <c r="XR48" i="11"/>
  <c r="XQ48" i="11"/>
  <c r="XP48" i="11"/>
  <c r="XO48" i="11"/>
  <c r="XN48" i="11"/>
  <c r="XM48" i="11"/>
  <c r="XL48" i="11"/>
  <c r="XK48" i="11"/>
  <c r="XJ48" i="11"/>
  <c r="XI48" i="11"/>
  <c r="XH48" i="11"/>
  <c r="WY48" i="11"/>
  <c r="WX48" i="11"/>
  <c r="WW48" i="11"/>
  <c r="WV48" i="11"/>
  <c r="WU48" i="11"/>
  <c r="WT48" i="11"/>
  <c r="WS48" i="11"/>
  <c r="WR48" i="11"/>
  <c r="WQ48" i="11"/>
  <c r="WP48" i="11"/>
  <c r="WO48" i="11"/>
  <c r="WN48" i="11"/>
  <c r="WM48" i="11"/>
  <c r="XT47" i="11"/>
  <c r="XS47" i="11"/>
  <c r="XR47" i="11"/>
  <c r="XQ47" i="11"/>
  <c r="XP47" i="11"/>
  <c r="XO47" i="11"/>
  <c r="XN47" i="11"/>
  <c r="XM47" i="11"/>
  <c r="XL47" i="11"/>
  <c r="XK47" i="11"/>
  <c r="XJ47" i="11"/>
  <c r="XI47" i="11"/>
  <c r="XH47" i="11"/>
  <c r="WY47" i="11"/>
  <c r="WX47" i="11"/>
  <c r="WW47" i="11"/>
  <c r="WV47" i="11"/>
  <c r="WU47" i="11"/>
  <c r="WT47" i="11"/>
  <c r="WS47" i="11"/>
  <c r="WR47" i="11"/>
  <c r="WQ47" i="11"/>
  <c r="WP47" i="11"/>
  <c r="WO47" i="11"/>
  <c r="WN47" i="11"/>
  <c r="WM47" i="11"/>
  <c r="XT46" i="11"/>
  <c r="XS46" i="11"/>
  <c r="XR46" i="11"/>
  <c r="XQ46" i="11"/>
  <c r="XP46" i="11"/>
  <c r="XO46" i="11"/>
  <c r="XN46" i="11"/>
  <c r="XM46" i="11"/>
  <c r="XL46" i="11"/>
  <c r="XK46" i="11"/>
  <c r="XJ46" i="11"/>
  <c r="XI46" i="11"/>
  <c r="XH46" i="11"/>
  <c r="WY46" i="11"/>
  <c r="WX46" i="11"/>
  <c r="WW46" i="11"/>
  <c r="WV46" i="11"/>
  <c r="WU46" i="11"/>
  <c r="WT46" i="11"/>
  <c r="WS46" i="11"/>
  <c r="WR46" i="11"/>
  <c r="WQ46" i="11"/>
  <c r="WP46" i="11"/>
  <c r="WO46" i="11"/>
  <c r="WN46" i="11"/>
  <c r="WM46" i="11"/>
  <c r="XT45" i="11"/>
  <c r="XS45" i="11"/>
  <c r="XR45" i="11"/>
  <c r="XQ45" i="11"/>
  <c r="XP45" i="11"/>
  <c r="XO45" i="11"/>
  <c r="XN45" i="11"/>
  <c r="XM45" i="11"/>
  <c r="XL45" i="11"/>
  <c r="XK45" i="11"/>
  <c r="XJ45" i="11"/>
  <c r="XI45" i="11"/>
  <c r="XH45" i="11"/>
  <c r="WY45" i="11"/>
  <c r="WX45" i="11"/>
  <c r="WW45" i="11"/>
  <c r="WV45" i="11"/>
  <c r="WU45" i="11"/>
  <c r="WT45" i="11"/>
  <c r="WS45" i="11"/>
  <c r="WR45" i="11"/>
  <c r="WQ45" i="11"/>
  <c r="WP45" i="11"/>
  <c r="WO45" i="11"/>
  <c r="WN45" i="11"/>
  <c r="WM45" i="11"/>
  <c r="XT44" i="11"/>
  <c r="XS44" i="11"/>
  <c r="XR44" i="11"/>
  <c r="XQ44" i="11"/>
  <c r="XP44" i="11"/>
  <c r="XO44" i="11"/>
  <c r="XN44" i="11"/>
  <c r="XM44" i="11"/>
  <c r="XL44" i="11"/>
  <c r="XK44" i="11"/>
  <c r="XJ44" i="11"/>
  <c r="XI44" i="11"/>
  <c r="XH44" i="11"/>
  <c r="WY44" i="11"/>
  <c r="WX44" i="11"/>
  <c r="WW44" i="11"/>
  <c r="WV44" i="11"/>
  <c r="WU44" i="11"/>
  <c r="WT44" i="11"/>
  <c r="WS44" i="11"/>
  <c r="WR44" i="11"/>
  <c r="WQ44" i="11"/>
  <c r="WP44" i="11"/>
  <c r="WO44" i="11"/>
  <c r="WN44" i="11"/>
  <c r="WM44" i="11"/>
  <c r="XT43" i="11"/>
  <c r="XS43" i="11"/>
  <c r="XR43" i="11"/>
  <c r="XQ43" i="11"/>
  <c r="XP43" i="11"/>
  <c r="XO43" i="11"/>
  <c r="XN43" i="11"/>
  <c r="XM43" i="11"/>
  <c r="XL43" i="11"/>
  <c r="XK43" i="11"/>
  <c r="XJ43" i="11"/>
  <c r="XI43" i="11"/>
  <c r="XH43" i="11"/>
  <c r="WY43" i="11"/>
  <c r="WX43" i="11"/>
  <c r="WW43" i="11"/>
  <c r="WV43" i="11"/>
  <c r="WU43" i="11"/>
  <c r="WT43" i="11"/>
  <c r="WS43" i="11"/>
  <c r="WR43" i="11"/>
  <c r="WQ43" i="11"/>
  <c r="WP43" i="11"/>
  <c r="WO43" i="11"/>
  <c r="WN43" i="11"/>
  <c r="WM43" i="11"/>
  <c r="XT42" i="11"/>
  <c r="XS42" i="11"/>
  <c r="XR42" i="11"/>
  <c r="XQ42" i="11"/>
  <c r="XP42" i="11"/>
  <c r="XO42" i="11"/>
  <c r="XN42" i="11"/>
  <c r="XM42" i="11"/>
  <c r="XL42" i="11"/>
  <c r="XK42" i="11"/>
  <c r="XJ42" i="11"/>
  <c r="XI42" i="11"/>
  <c r="XH42" i="11"/>
  <c r="WY42" i="11"/>
  <c r="WX42" i="11"/>
  <c r="WW42" i="11"/>
  <c r="WV42" i="11"/>
  <c r="WU42" i="11"/>
  <c r="WT42" i="11"/>
  <c r="WS42" i="11"/>
  <c r="WR42" i="11"/>
  <c r="WQ42" i="11"/>
  <c r="WP42" i="11"/>
  <c r="WO42" i="11"/>
  <c r="WN42" i="11"/>
  <c r="WM42" i="11"/>
  <c r="XT41" i="11"/>
  <c r="XS41" i="11"/>
  <c r="XR41" i="11"/>
  <c r="XQ41" i="11"/>
  <c r="XP41" i="11"/>
  <c r="XO41" i="11"/>
  <c r="XN41" i="11"/>
  <c r="XM41" i="11"/>
  <c r="XL41" i="11"/>
  <c r="XK41" i="11"/>
  <c r="XJ41" i="11"/>
  <c r="XI41" i="11"/>
  <c r="XH41" i="11"/>
  <c r="WY41" i="11"/>
  <c r="WX41" i="11"/>
  <c r="WW41" i="11"/>
  <c r="WV41" i="11"/>
  <c r="WU41" i="11"/>
  <c r="WT41" i="11"/>
  <c r="WS41" i="11"/>
  <c r="WR41" i="11"/>
  <c r="WQ41" i="11"/>
  <c r="WP41" i="11"/>
  <c r="WO41" i="11"/>
  <c r="WN41" i="11"/>
  <c r="WM41" i="11"/>
  <c r="XT40" i="11"/>
  <c r="XS40" i="11"/>
  <c r="XR40" i="11"/>
  <c r="XQ40" i="11"/>
  <c r="XP40" i="11"/>
  <c r="XO40" i="11"/>
  <c r="XN40" i="11"/>
  <c r="XM40" i="11"/>
  <c r="XL40" i="11"/>
  <c r="XK40" i="11"/>
  <c r="XJ40" i="11"/>
  <c r="XI40" i="11"/>
  <c r="XH40" i="11"/>
  <c r="WY40" i="11"/>
  <c r="WX40" i="11"/>
  <c r="WW40" i="11"/>
  <c r="WV40" i="11"/>
  <c r="WU40" i="11"/>
  <c r="WT40" i="11"/>
  <c r="WS40" i="11"/>
  <c r="WR40" i="11"/>
  <c r="WQ40" i="11"/>
  <c r="WP40" i="11"/>
  <c r="WO40" i="11"/>
  <c r="WN40" i="11"/>
  <c r="WM40" i="11"/>
  <c r="XT39" i="11"/>
  <c r="XS39" i="11"/>
  <c r="XR39" i="11"/>
  <c r="XQ39" i="11"/>
  <c r="XP39" i="11"/>
  <c r="XO39" i="11"/>
  <c r="XN39" i="11"/>
  <c r="XM39" i="11"/>
  <c r="XL39" i="11"/>
  <c r="XK39" i="11"/>
  <c r="XJ39" i="11"/>
  <c r="XI39" i="11"/>
  <c r="XH39" i="11"/>
  <c r="WY39" i="11"/>
  <c r="WX39" i="11"/>
  <c r="WW39" i="11"/>
  <c r="WV39" i="11"/>
  <c r="WU39" i="11"/>
  <c r="WT39" i="11"/>
  <c r="WS39" i="11"/>
  <c r="WR39" i="11"/>
  <c r="WQ39" i="11"/>
  <c r="WP39" i="11"/>
  <c r="WO39" i="11"/>
  <c r="WN39" i="11"/>
  <c r="WM39" i="11"/>
  <c r="XT38" i="11"/>
  <c r="XS38" i="11"/>
  <c r="XR38" i="11"/>
  <c r="XQ38" i="11"/>
  <c r="XP38" i="11"/>
  <c r="XO38" i="11"/>
  <c r="XN38" i="11"/>
  <c r="XM38" i="11"/>
  <c r="XL38" i="11"/>
  <c r="XK38" i="11"/>
  <c r="XJ38" i="11"/>
  <c r="XI38" i="11"/>
  <c r="XH38" i="11"/>
  <c r="WY38" i="11"/>
  <c r="WX38" i="11"/>
  <c r="WW38" i="11"/>
  <c r="WV38" i="11"/>
  <c r="WU38" i="11"/>
  <c r="WT38" i="11"/>
  <c r="WS38" i="11"/>
  <c r="WR38" i="11"/>
  <c r="WQ38" i="11"/>
  <c r="WP38" i="11"/>
  <c r="WO38" i="11"/>
  <c r="WN38" i="11"/>
  <c r="WM38" i="11"/>
  <c r="XT37" i="11"/>
  <c r="XS37" i="11"/>
  <c r="XR37" i="11"/>
  <c r="XQ37" i="11"/>
  <c r="XP37" i="11"/>
  <c r="XO37" i="11"/>
  <c r="XN37" i="11"/>
  <c r="XM37" i="11"/>
  <c r="XL37" i="11"/>
  <c r="XK37" i="11"/>
  <c r="XJ37" i="11"/>
  <c r="XI37" i="11"/>
  <c r="XH37" i="11"/>
  <c r="WY37" i="11"/>
  <c r="WX37" i="11"/>
  <c r="WW37" i="11"/>
  <c r="WV37" i="11"/>
  <c r="WU37" i="11"/>
  <c r="WT37" i="11"/>
  <c r="WS37" i="11"/>
  <c r="WR37" i="11"/>
  <c r="WQ37" i="11"/>
  <c r="WP37" i="11"/>
  <c r="WO37" i="11"/>
  <c r="WN37" i="11"/>
  <c r="WM37" i="11"/>
  <c r="XT36" i="11"/>
  <c r="XS36" i="11"/>
  <c r="XR36" i="11"/>
  <c r="XQ36" i="11"/>
  <c r="XP36" i="11"/>
  <c r="XO36" i="11"/>
  <c r="XN36" i="11"/>
  <c r="XM36" i="11"/>
  <c r="XL36" i="11"/>
  <c r="XK36" i="11"/>
  <c r="XJ36" i="11"/>
  <c r="XI36" i="11"/>
  <c r="XH36" i="11"/>
  <c r="WY36" i="11"/>
  <c r="WX36" i="11"/>
  <c r="WW36" i="11"/>
  <c r="WV36" i="11"/>
  <c r="WU36" i="11"/>
  <c r="WT36" i="11"/>
  <c r="WS36" i="11"/>
  <c r="WR36" i="11"/>
  <c r="WQ36" i="11"/>
  <c r="WP36" i="11"/>
  <c r="WO36" i="11"/>
  <c r="WN36" i="11"/>
  <c r="WM36" i="11"/>
  <c r="XT35" i="11"/>
  <c r="XS35" i="11"/>
  <c r="XR35" i="11"/>
  <c r="XQ35" i="11"/>
  <c r="XP35" i="11"/>
  <c r="XO35" i="11"/>
  <c r="XN35" i="11"/>
  <c r="XM35" i="11"/>
  <c r="XL35" i="11"/>
  <c r="XK35" i="11"/>
  <c r="XJ35" i="11"/>
  <c r="XI35" i="11"/>
  <c r="XH35" i="11"/>
  <c r="WY35" i="11"/>
  <c r="WX35" i="11"/>
  <c r="WW35" i="11"/>
  <c r="WV35" i="11"/>
  <c r="WU35" i="11"/>
  <c r="WT35" i="11"/>
  <c r="WS35" i="11"/>
  <c r="WR35" i="11"/>
  <c r="WQ35" i="11"/>
  <c r="WP35" i="11"/>
  <c r="WO35" i="11"/>
  <c r="WN35" i="11"/>
  <c r="WM35" i="11"/>
  <c r="XT34" i="11"/>
  <c r="XS34" i="11"/>
  <c r="XR34" i="11"/>
  <c r="XQ34" i="11"/>
  <c r="XP34" i="11"/>
  <c r="XO34" i="11"/>
  <c r="XN34" i="11"/>
  <c r="XM34" i="11"/>
  <c r="XL34" i="11"/>
  <c r="XK34" i="11"/>
  <c r="XJ34" i="11"/>
  <c r="XI34" i="11"/>
  <c r="XH34" i="11"/>
  <c r="WY34" i="11"/>
  <c r="WX34" i="11"/>
  <c r="WW34" i="11"/>
  <c r="WV34" i="11"/>
  <c r="WU34" i="11"/>
  <c r="WT34" i="11"/>
  <c r="WS34" i="11"/>
  <c r="WR34" i="11"/>
  <c r="WQ34" i="11"/>
  <c r="WP34" i="11"/>
  <c r="WO34" i="11"/>
  <c r="WN34" i="11"/>
  <c r="WM34" i="11"/>
  <c r="XT33" i="11"/>
  <c r="XS33" i="11"/>
  <c r="XR33" i="11"/>
  <c r="XQ33" i="11"/>
  <c r="XP33" i="11"/>
  <c r="XO33" i="11"/>
  <c r="XN33" i="11"/>
  <c r="XM33" i="11"/>
  <c r="XL33" i="11"/>
  <c r="XK33" i="11"/>
  <c r="XJ33" i="11"/>
  <c r="XI33" i="11"/>
  <c r="XH33" i="11"/>
  <c r="WY33" i="11"/>
  <c r="WX33" i="11"/>
  <c r="WW33" i="11"/>
  <c r="WV33" i="11"/>
  <c r="WU33" i="11"/>
  <c r="WT33" i="11"/>
  <c r="WS33" i="11"/>
  <c r="WR33" i="11"/>
  <c r="WQ33" i="11"/>
  <c r="WP33" i="11"/>
  <c r="WO33" i="11"/>
  <c r="WN33" i="11"/>
  <c r="WM33" i="11"/>
  <c r="XT32" i="11"/>
  <c r="XS32" i="11"/>
  <c r="XR32" i="11"/>
  <c r="XQ32" i="11"/>
  <c r="XP32" i="11"/>
  <c r="XO32" i="11"/>
  <c r="XN32" i="11"/>
  <c r="XM32" i="11"/>
  <c r="XL32" i="11"/>
  <c r="XK32" i="11"/>
  <c r="XJ32" i="11"/>
  <c r="XI32" i="11"/>
  <c r="XH32" i="11"/>
  <c r="WY32" i="11"/>
  <c r="WX32" i="11"/>
  <c r="WW32" i="11"/>
  <c r="WV32" i="11"/>
  <c r="WU32" i="11"/>
  <c r="WT32" i="11"/>
  <c r="WS32" i="11"/>
  <c r="WR32" i="11"/>
  <c r="WQ32" i="11"/>
  <c r="WP32" i="11"/>
  <c r="WO32" i="11"/>
  <c r="WN32" i="11"/>
  <c r="WM32" i="11"/>
  <c r="XT31" i="11"/>
  <c r="XS31" i="11"/>
  <c r="XR31" i="11"/>
  <c r="XQ31" i="11"/>
  <c r="XP31" i="11"/>
  <c r="XO31" i="11"/>
  <c r="XN31" i="11"/>
  <c r="XM31" i="11"/>
  <c r="XL31" i="11"/>
  <c r="XK31" i="11"/>
  <c r="XJ31" i="11"/>
  <c r="XI31" i="11"/>
  <c r="XH31" i="11"/>
  <c r="WY31" i="11"/>
  <c r="WX31" i="11"/>
  <c r="WW31" i="11"/>
  <c r="WV31" i="11"/>
  <c r="WU31" i="11"/>
  <c r="WT31" i="11"/>
  <c r="WS31" i="11"/>
  <c r="WR31" i="11"/>
  <c r="WQ31" i="11"/>
  <c r="WP31" i="11"/>
  <c r="WO31" i="11"/>
  <c r="WN31" i="11"/>
  <c r="WM31" i="11"/>
  <c r="XT30" i="11"/>
  <c r="XS30" i="11"/>
  <c r="XR30" i="11"/>
  <c r="XQ30" i="11"/>
  <c r="XP30" i="11"/>
  <c r="XO30" i="11"/>
  <c r="XN30" i="11"/>
  <c r="XM30" i="11"/>
  <c r="XL30" i="11"/>
  <c r="XK30" i="11"/>
  <c r="XJ30" i="11"/>
  <c r="XI30" i="11"/>
  <c r="XH30" i="11"/>
  <c r="WY30" i="11"/>
  <c r="WX30" i="11"/>
  <c r="WW30" i="11"/>
  <c r="WV30" i="11"/>
  <c r="WU30" i="11"/>
  <c r="WT30" i="11"/>
  <c r="WS30" i="11"/>
  <c r="WR30" i="11"/>
  <c r="WQ30" i="11"/>
  <c r="WP30" i="11"/>
  <c r="WO30" i="11"/>
  <c r="WN30" i="11"/>
  <c r="WM30" i="11"/>
  <c r="XT29" i="11"/>
  <c r="XS29" i="11"/>
  <c r="XR29" i="11"/>
  <c r="XQ29" i="11"/>
  <c r="XP29" i="11"/>
  <c r="XO29" i="11"/>
  <c r="XN29" i="11"/>
  <c r="XM29" i="11"/>
  <c r="XL29" i="11"/>
  <c r="XK29" i="11"/>
  <c r="XJ29" i="11"/>
  <c r="XI29" i="11"/>
  <c r="XH29" i="11"/>
  <c r="WY29" i="11"/>
  <c r="WX29" i="11"/>
  <c r="WW29" i="11"/>
  <c r="WV29" i="11"/>
  <c r="WU29" i="11"/>
  <c r="WT29" i="11"/>
  <c r="WS29" i="11"/>
  <c r="WR29" i="11"/>
  <c r="WQ29" i="11"/>
  <c r="WP29" i="11"/>
  <c r="WO29" i="11"/>
  <c r="WN29" i="11"/>
  <c r="WM29" i="11"/>
  <c r="XT28" i="11"/>
  <c r="XS28" i="11"/>
  <c r="XR28" i="11"/>
  <c r="XQ28" i="11"/>
  <c r="XP28" i="11"/>
  <c r="XO28" i="11"/>
  <c r="XN28" i="11"/>
  <c r="XM28" i="11"/>
  <c r="XL28" i="11"/>
  <c r="XK28" i="11"/>
  <c r="XJ28" i="11"/>
  <c r="XI28" i="11"/>
  <c r="XH28" i="11"/>
  <c r="WY28" i="11"/>
  <c r="WX28" i="11"/>
  <c r="WW28" i="11"/>
  <c r="WV28" i="11"/>
  <c r="WU28" i="11"/>
  <c r="WT28" i="11"/>
  <c r="WS28" i="11"/>
  <c r="WR28" i="11"/>
  <c r="WQ28" i="11"/>
  <c r="WP28" i="11"/>
  <c r="WO28" i="11"/>
  <c r="WN28" i="11"/>
  <c r="WM28" i="11"/>
  <c r="XT27" i="11"/>
  <c r="XS27" i="11"/>
  <c r="XR27" i="11"/>
  <c r="XQ27" i="11"/>
  <c r="XP27" i="11"/>
  <c r="XO27" i="11"/>
  <c r="XN27" i="11"/>
  <c r="XM27" i="11"/>
  <c r="XL27" i="11"/>
  <c r="XK27" i="11"/>
  <c r="XJ27" i="11"/>
  <c r="XI27" i="11"/>
  <c r="XH27" i="11"/>
  <c r="WY27" i="11"/>
  <c r="WX27" i="11"/>
  <c r="WW27" i="11"/>
  <c r="WV27" i="11"/>
  <c r="WU27" i="11"/>
  <c r="WT27" i="11"/>
  <c r="WS27" i="11"/>
  <c r="WR27" i="11"/>
  <c r="WQ27" i="11"/>
  <c r="WP27" i="11"/>
  <c r="WO27" i="11"/>
  <c r="WN27" i="11"/>
  <c r="WM27" i="11"/>
  <c r="XT26" i="11"/>
  <c r="XS26" i="11"/>
  <c r="XR26" i="11"/>
  <c r="XQ26" i="11"/>
  <c r="XP26" i="11"/>
  <c r="XO26" i="11"/>
  <c r="XN26" i="11"/>
  <c r="XM26" i="11"/>
  <c r="XL26" i="11"/>
  <c r="XK26" i="11"/>
  <c r="XJ26" i="11"/>
  <c r="XI26" i="11"/>
  <c r="XH26" i="11"/>
  <c r="WY26" i="11"/>
  <c r="WX26" i="11"/>
  <c r="WW26" i="11"/>
  <c r="WV26" i="11"/>
  <c r="WU26" i="11"/>
  <c r="WT26" i="11"/>
  <c r="WS26" i="11"/>
  <c r="WR26" i="11"/>
  <c r="WQ26" i="11"/>
  <c r="WP26" i="11"/>
  <c r="WO26" i="11"/>
  <c r="WN26" i="11"/>
  <c r="WM26" i="11"/>
  <c r="XT25" i="11"/>
  <c r="XS25" i="11"/>
  <c r="XR25" i="11"/>
  <c r="XQ25" i="11"/>
  <c r="XP25" i="11"/>
  <c r="XO25" i="11"/>
  <c r="XN25" i="11"/>
  <c r="XM25" i="11"/>
  <c r="XL25" i="11"/>
  <c r="XK25" i="11"/>
  <c r="XJ25" i="11"/>
  <c r="XI25" i="11"/>
  <c r="XH25" i="11"/>
  <c r="WY25" i="11"/>
  <c r="WX25" i="11"/>
  <c r="WW25" i="11"/>
  <c r="WV25" i="11"/>
  <c r="WU25" i="11"/>
  <c r="WT25" i="11"/>
  <c r="WS25" i="11"/>
  <c r="WR25" i="11"/>
  <c r="WQ25" i="11"/>
  <c r="WP25" i="11"/>
  <c r="WO25" i="11"/>
  <c r="WN25" i="11"/>
  <c r="WM25" i="11"/>
  <c r="XT24" i="11"/>
  <c r="XS24" i="11"/>
  <c r="XR24" i="11"/>
  <c r="XQ24" i="11"/>
  <c r="XP24" i="11"/>
  <c r="XO24" i="11"/>
  <c r="XN24" i="11"/>
  <c r="XM24" i="11"/>
  <c r="XL24" i="11"/>
  <c r="XK24" i="11"/>
  <c r="XJ24" i="11"/>
  <c r="XI24" i="11"/>
  <c r="XH24" i="11"/>
  <c r="WY24" i="11"/>
  <c r="WX24" i="11"/>
  <c r="WW24" i="11"/>
  <c r="WV24" i="11"/>
  <c r="WU24" i="11"/>
  <c r="WT24" i="11"/>
  <c r="WS24" i="11"/>
  <c r="WR24" i="11"/>
  <c r="WQ24" i="11"/>
  <c r="WP24" i="11"/>
  <c r="WO24" i="11"/>
  <c r="WN24" i="11"/>
  <c r="WM24" i="11"/>
  <c r="XT23" i="11"/>
  <c r="XS23" i="11"/>
  <c r="XR23" i="11"/>
  <c r="XQ23" i="11"/>
  <c r="XP23" i="11"/>
  <c r="XO23" i="11"/>
  <c r="XN23" i="11"/>
  <c r="XM23" i="11"/>
  <c r="XL23" i="11"/>
  <c r="XK23" i="11"/>
  <c r="XJ23" i="11"/>
  <c r="XI23" i="11"/>
  <c r="XH23" i="11"/>
  <c r="WY23" i="11"/>
  <c r="WX23" i="11"/>
  <c r="WW23" i="11"/>
  <c r="WV23" i="11"/>
  <c r="WU23" i="11"/>
  <c r="WT23" i="11"/>
  <c r="WS23" i="11"/>
  <c r="WR23" i="11"/>
  <c r="WQ23" i="11"/>
  <c r="WP23" i="11"/>
  <c r="WO23" i="11"/>
  <c r="WN23" i="11"/>
  <c r="WM23" i="11"/>
  <c r="XT22" i="11"/>
  <c r="XS22" i="11"/>
  <c r="XR22" i="11"/>
  <c r="XQ22" i="11"/>
  <c r="XP22" i="11"/>
  <c r="XO22" i="11"/>
  <c r="XN22" i="11"/>
  <c r="XM22" i="11"/>
  <c r="XL22" i="11"/>
  <c r="XK22" i="11"/>
  <c r="XJ22" i="11"/>
  <c r="XI22" i="11"/>
  <c r="XH22" i="11"/>
  <c r="WY22" i="11"/>
  <c r="WX22" i="11"/>
  <c r="WW22" i="11"/>
  <c r="WV22" i="11"/>
  <c r="WU22" i="11"/>
  <c r="WT22" i="11"/>
  <c r="WS22" i="11"/>
  <c r="WR22" i="11"/>
  <c r="WQ22" i="11"/>
  <c r="WP22" i="11"/>
  <c r="WO22" i="11"/>
  <c r="WN22" i="11"/>
  <c r="WM22" i="11"/>
  <c r="XT21" i="11"/>
  <c r="XS21" i="11"/>
  <c r="XR21" i="11"/>
  <c r="XQ21" i="11"/>
  <c r="XP21" i="11"/>
  <c r="XO21" i="11"/>
  <c r="XN21" i="11"/>
  <c r="XM21" i="11"/>
  <c r="XL21" i="11"/>
  <c r="XK21" i="11"/>
  <c r="XJ21" i="11"/>
  <c r="XI21" i="11"/>
  <c r="XH21" i="11"/>
  <c r="WY21" i="11"/>
  <c r="WX21" i="11"/>
  <c r="WW21" i="11"/>
  <c r="WV21" i="11"/>
  <c r="WU21" i="11"/>
  <c r="WT21" i="11"/>
  <c r="WS21" i="11"/>
  <c r="WR21" i="11"/>
  <c r="WQ21" i="11"/>
  <c r="WP21" i="11"/>
  <c r="WO21" i="11"/>
  <c r="WN21" i="11"/>
  <c r="WM21" i="11"/>
  <c r="XT20" i="11"/>
  <c r="XS20" i="11"/>
  <c r="XR20" i="11"/>
  <c r="XQ20" i="11"/>
  <c r="XP20" i="11"/>
  <c r="XO20" i="11"/>
  <c r="XN20" i="11"/>
  <c r="XM20" i="11"/>
  <c r="XL20" i="11"/>
  <c r="XK20" i="11"/>
  <c r="XJ20" i="11"/>
  <c r="XI20" i="11"/>
  <c r="XH20" i="11"/>
  <c r="WY20" i="11"/>
  <c r="WX20" i="11"/>
  <c r="WW20" i="11"/>
  <c r="WV20" i="11"/>
  <c r="WU20" i="11"/>
  <c r="WT20" i="11"/>
  <c r="WS20" i="11"/>
  <c r="WR20" i="11"/>
  <c r="WQ20" i="11"/>
  <c r="WP20" i="11"/>
  <c r="WO20" i="11"/>
  <c r="WN20" i="11"/>
  <c r="WM20" i="11"/>
  <c r="XT19" i="11"/>
  <c r="XS19" i="11"/>
  <c r="XR19" i="11"/>
  <c r="XQ19" i="11"/>
  <c r="XP19" i="11"/>
  <c r="XO19" i="11"/>
  <c r="XN19" i="11"/>
  <c r="XM19" i="11"/>
  <c r="XL19" i="11"/>
  <c r="XK19" i="11"/>
  <c r="XJ19" i="11"/>
  <c r="XI19" i="11"/>
  <c r="XH19" i="11"/>
  <c r="WY19" i="11"/>
  <c r="WX19" i="11"/>
  <c r="WW19" i="11"/>
  <c r="WV19" i="11"/>
  <c r="WU19" i="11"/>
  <c r="WT19" i="11"/>
  <c r="WS19" i="11"/>
  <c r="WR19" i="11"/>
  <c r="WQ19" i="11"/>
  <c r="WP19" i="11"/>
  <c r="WO19" i="11"/>
  <c r="WN19" i="11"/>
  <c r="WM19" i="11"/>
  <c r="XT18" i="11"/>
  <c r="XS18" i="11"/>
  <c r="XR18" i="11"/>
  <c r="XQ18" i="11"/>
  <c r="XP18" i="11"/>
  <c r="XO18" i="11"/>
  <c r="XN18" i="11"/>
  <c r="XM18" i="11"/>
  <c r="XL18" i="11"/>
  <c r="XK18" i="11"/>
  <c r="XJ18" i="11"/>
  <c r="XI18" i="11"/>
  <c r="XH18" i="11"/>
  <c r="WY18" i="11"/>
  <c r="WX18" i="11"/>
  <c r="WW18" i="11"/>
  <c r="WV18" i="11"/>
  <c r="WU18" i="11"/>
  <c r="WT18" i="11"/>
  <c r="WS18" i="11"/>
  <c r="WR18" i="11"/>
  <c r="WQ18" i="11"/>
  <c r="WP18" i="11"/>
  <c r="WO18" i="11"/>
  <c r="WN18" i="11"/>
  <c r="WM18" i="11"/>
  <c r="XT17" i="11"/>
  <c r="XS17" i="11"/>
  <c r="XR17" i="11"/>
  <c r="XQ17" i="11"/>
  <c r="XP17" i="11"/>
  <c r="XO17" i="11"/>
  <c r="XN17" i="11"/>
  <c r="XM17" i="11"/>
  <c r="XL17" i="11"/>
  <c r="XK17" i="11"/>
  <c r="XJ17" i="11"/>
  <c r="XI17" i="11"/>
  <c r="XH17" i="11"/>
  <c r="WY17" i="11"/>
  <c r="WX17" i="11"/>
  <c r="WW17" i="11"/>
  <c r="WV17" i="11"/>
  <c r="WU17" i="11"/>
  <c r="WT17" i="11"/>
  <c r="WS17" i="11"/>
  <c r="WR17" i="11"/>
  <c r="WQ17" i="11"/>
  <c r="WP17" i="11"/>
  <c r="WO17" i="11"/>
  <c r="WN17" i="11"/>
  <c r="WM17" i="11"/>
  <c r="XT16" i="11"/>
  <c r="XS16" i="11"/>
  <c r="XR16" i="11"/>
  <c r="XQ16" i="11"/>
  <c r="XP16" i="11"/>
  <c r="XO16" i="11"/>
  <c r="XN16" i="11"/>
  <c r="XM16" i="11"/>
  <c r="XL16" i="11"/>
  <c r="XK16" i="11"/>
  <c r="XJ16" i="11"/>
  <c r="XI16" i="11"/>
  <c r="XH16" i="11"/>
  <c r="WY16" i="11"/>
  <c r="WX16" i="11"/>
  <c r="WW16" i="11"/>
  <c r="WV16" i="11"/>
  <c r="WU16" i="11"/>
  <c r="WT16" i="11"/>
  <c r="WS16" i="11"/>
  <c r="WR16" i="11"/>
  <c r="WQ16" i="11"/>
  <c r="WP16" i="11"/>
  <c r="WO16" i="11"/>
  <c r="WN16" i="11"/>
  <c r="WM16" i="11"/>
  <c r="XT15" i="11"/>
  <c r="XS15" i="11"/>
  <c r="XR15" i="11"/>
  <c r="XQ15" i="11"/>
  <c r="XP15" i="11"/>
  <c r="XO15" i="11"/>
  <c r="XN15" i="11"/>
  <c r="XM15" i="11"/>
  <c r="XL15" i="11"/>
  <c r="XK15" i="11"/>
  <c r="XJ15" i="11"/>
  <c r="XI15" i="11"/>
  <c r="XH15" i="11"/>
  <c r="WY15" i="11"/>
  <c r="WX15" i="11"/>
  <c r="WW15" i="11"/>
  <c r="WV15" i="11"/>
  <c r="WU15" i="11"/>
  <c r="WT15" i="11"/>
  <c r="WS15" i="11"/>
  <c r="WR15" i="11"/>
  <c r="WQ15" i="11"/>
  <c r="WP15" i="11"/>
  <c r="WO15" i="11"/>
  <c r="WN15" i="11"/>
  <c r="WM15" i="11"/>
  <c r="XT14" i="11"/>
  <c r="XS14" i="11"/>
  <c r="XR14" i="11"/>
  <c r="XQ14" i="11"/>
  <c r="XP14" i="11"/>
  <c r="XO14" i="11"/>
  <c r="XN14" i="11"/>
  <c r="XM14" i="11"/>
  <c r="XL14" i="11"/>
  <c r="XK14" i="11"/>
  <c r="XJ14" i="11"/>
  <c r="XI14" i="11"/>
  <c r="XH14" i="11"/>
  <c r="WY14" i="11"/>
  <c r="WX14" i="11"/>
  <c r="WW14" i="11"/>
  <c r="WV14" i="11"/>
  <c r="WU14" i="11"/>
  <c r="WT14" i="11"/>
  <c r="WS14" i="11"/>
  <c r="WR14" i="11"/>
  <c r="WQ14" i="11"/>
  <c r="WP14" i="11"/>
  <c r="WO14" i="11"/>
  <c r="WN14" i="11"/>
  <c r="WM14" i="11"/>
  <c r="XT13" i="11"/>
  <c r="XS13" i="11"/>
  <c r="XR13" i="11"/>
  <c r="XQ13" i="11"/>
  <c r="XP13" i="11"/>
  <c r="XO13" i="11"/>
  <c r="XN13" i="11"/>
  <c r="XM13" i="11"/>
  <c r="XL13" i="11"/>
  <c r="XK13" i="11"/>
  <c r="XJ13" i="11"/>
  <c r="XI13" i="11"/>
  <c r="XH13" i="11"/>
  <c r="WY13" i="11"/>
  <c r="WX13" i="11"/>
  <c r="WW13" i="11"/>
  <c r="WV13" i="11"/>
  <c r="WU13" i="11"/>
  <c r="WT13" i="11"/>
  <c r="WS13" i="11"/>
  <c r="WR13" i="11"/>
  <c r="WQ13" i="11"/>
  <c r="WP13" i="11"/>
  <c r="WO13" i="11"/>
  <c r="WN13" i="11"/>
  <c r="WM13" i="11"/>
  <c r="XT12" i="11"/>
  <c r="XS12" i="11"/>
  <c r="XR12" i="11"/>
  <c r="XQ12" i="11"/>
  <c r="XP12" i="11"/>
  <c r="XO12" i="11"/>
  <c r="XN12" i="11"/>
  <c r="XM12" i="11"/>
  <c r="XL12" i="11"/>
  <c r="XK12" i="11"/>
  <c r="XJ12" i="11"/>
  <c r="XI12" i="11"/>
  <c r="XH12" i="11"/>
  <c r="WY12" i="11"/>
  <c r="WX12" i="11"/>
  <c r="WW12" i="11"/>
  <c r="WV12" i="11"/>
  <c r="WU12" i="11"/>
  <c r="WT12" i="11"/>
  <c r="WS12" i="11"/>
  <c r="WR12" i="11"/>
  <c r="WQ12" i="11"/>
  <c r="WP12" i="11"/>
  <c r="WO12" i="11"/>
  <c r="WN12" i="11"/>
  <c r="WM12" i="11"/>
  <c r="XT11" i="11"/>
  <c r="XS11" i="11"/>
  <c r="XR11" i="11"/>
  <c r="XQ11" i="11"/>
  <c r="XP11" i="11"/>
  <c r="XO11" i="11"/>
  <c r="XN11" i="11"/>
  <c r="XM11" i="11"/>
  <c r="XL11" i="11"/>
  <c r="XK11" i="11"/>
  <c r="XJ11" i="11"/>
  <c r="XI11" i="11"/>
  <c r="XH11" i="11"/>
  <c r="WY11" i="11"/>
  <c r="WX11" i="11"/>
  <c r="WW11" i="11"/>
  <c r="WV11" i="11"/>
  <c r="WU11" i="11"/>
  <c r="WT11" i="11"/>
  <c r="WS11" i="11"/>
  <c r="WR11" i="11"/>
  <c r="WQ11" i="11"/>
  <c r="WP11" i="11"/>
  <c r="WO11" i="11"/>
  <c r="WN11" i="11"/>
  <c r="WM11" i="11"/>
  <c r="XT10" i="11"/>
  <c r="XS10" i="11"/>
  <c r="XR10" i="11"/>
  <c r="XQ10" i="11"/>
  <c r="XP10" i="11"/>
  <c r="XO10" i="11"/>
  <c r="XN10" i="11"/>
  <c r="XM10" i="11"/>
  <c r="XL10" i="11"/>
  <c r="XK10" i="11"/>
  <c r="XJ10" i="11"/>
  <c r="XI10" i="11"/>
  <c r="XH10" i="11"/>
  <c r="WY10" i="11"/>
  <c r="WX10" i="11"/>
  <c r="WW10" i="11"/>
  <c r="WV10" i="11"/>
  <c r="WU10" i="11"/>
  <c r="WT10" i="11"/>
  <c r="WS10" i="11"/>
  <c r="WR10" i="11"/>
  <c r="WQ10" i="11"/>
  <c r="WP10" i="11"/>
  <c r="WO10" i="11"/>
  <c r="WN10" i="11"/>
  <c r="WM10" i="11"/>
  <c r="XT9" i="11"/>
  <c r="XS9" i="11"/>
  <c r="XR9" i="11"/>
  <c r="XQ9" i="11"/>
  <c r="XP9" i="11"/>
  <c r="XO9" i="11"/>
  <c r="XN9" i="11"/>
  <c r="XM9" i="11"/>
  <c r="XL9" i="11"/>
  <c r="XK9" i="11"/>
  <c r="XJ9" i="11"/>
  <c r="XI9" i="11"/>
  <c r="XH9" i="11"/>
  <c r="WY9" i="11"/>
  <c r="WX9" i="11"/>
  <c r="WW9" i="11"/>
  <c r="WV9" i="11"/>
  <c r="WU9" i="11"/>
  <c r="WT9" i="11"/>
  <c r="WS9" i="11"/>
  <c r="WR9" i="11"/>
  <c r="WQ9" i="11"/>
  <c r="WP9" i="11"/>
  <c r="WO9" i="11"/>
  <c r="WN9" i="11"/>
  <c r="WM9" i="11"/>
  <c r="XT8" i="11"/>
  <c r="XS8" i="11"/>
  <c r="XR8" i="11"/>
  <c r="XQ8" i="11"/>
  <c r="XP8" i="11"/>
  <c r="XO8" i="11"/>
  <c r="XN8" i="11"/>
  <c r="XM8" i="11"/>
  <c r="XL8" i="11"/>
  <c r="XK8" i="11"/>
  <c r="XJ8" i="11"/>
  <c r="XI8" i="11"/>
  <c r="XH8" i="11"/>
  <c r="WY8" i="11"/>
  <c r="WX8" i="11"/>
  <c r="WW8" i="11"/>
  <c r="WV8" i="11"/>
  <c r="WU8" i="11"/>
  <c r="WT8" i="11"/>
  <c r="WS8" i="11"/>
  <c r="WR8" i="11"/>
  <c r="WQ8" i="11"/>
  <c r="WP8" i="11"/>
  <c r="WO8" i="11"/>
  <c r="WN8" i="11"/>
  <c r="WM8" i="11"/>
  <c r="XT7" i="11"/>
  <c r="XS7" i="11"/>
  <c r="XR7" i="11"/>
  <c r="XQ7" i="11"/>
  <c r="XP7" i="11"/>
  <c r="XO7" i="11"/>
  <c r="XN7" i="11"/>
  <c r="XM7" i="11"/>
  <c r="XL7" i="11"/>
  <c r="XK7" i="11"/>
  <c r="XJ7" i="11"/>
  <c r="XI7" i="11"/>
  <c r="XH7" i="11"/>
  <c r="WY7" i="11"/>
  <c r="WX7" i="11"/>
  <c r="WW7" i="11"/>
  <c r="WV7" i="11"/>
  <c r="WU7" i="11"/>
  <c r="WT7" i="11"/>
  <c r="WS7" i="11"/>
  <c r="WR7" i="11"/>
  <c r="WQ7" i="11"/>
  <c r="WP7" i="11"/>
  <c r="WO7" i="11"/>
  <c r="WN7" i="11"/>
  <c r="WM7" i="11"/>
  <c r="XT6" i="11"/>
  <c r="XS6" i="11"/>
  <c r="XR6" i="11"/>
  <c r="XQ6" i="11"/>
  <c r="XP6" i="11"/>
  <c r="XO6" i="11"/>
  <c r="XN6" i="11"/>
  <c r="XM6" i="11"/>
  <c r="XL6" i="11"/>
  <c r="XK6" i="11"/>
  <c r="XJ6" i="11"/>
  <c r="XI6" i="11"/>
  <c r="XH6" i="11"/>
  <c r="WY6" i="11"/>
  <c r="WX6" i="11"/>
  <c r="WW6" i="11"/>
  <c r="WV6" i="11"/>
  <c r="WU6" i="11"/>
  <c r="WT6" i="11"/>
  <c r="WS6" i="11"/>
  <c r="WR6" i="11"/>
  <c r="WQ6" i="11"/>
  <c r="WP6" i="11"/>
  <c r="WO6" i="11"/>
  <c r="WN6" i="11"/>
  <c r="WM6" i="11"/>
  <c r="XT5" i="11"/>
  <c r="XS5" i="11"/>
  <c r="XR5" i="11"/>
  <c r="XQ5" i="11"/>
  <c r="XP5" i="11"/>
  <c r="XO5" i="11"/>
  <c r="XN5" i="11"/>
  <c r="XM5" i="11"/>
  <c r="XL5" i="11"/>
  <c r="XK5" i="11"/>
  <c r="XJ5" i="11"/>
  <c r="XI5" i="11"/>
  <c r="XH5" i="11"/>
  <c r="WY5" i="11"/>
  <c r="WW5" i="11"/>
  <c r="WV5" i="11"/>
  <c r="WU5" i="11"/>
  <c r="WT5" i="11"/>
  <c r="WS5" i="11"/>
  <c r="WR5" i="11"/>
  <c r="WQ5" i="11"/>
  <c r="WP5" i="11"/>
  <c r="WO5" i="11"/>
  <c r="WN5" i="11"/>
  <c r="WM5" i="11"/>
  <c r="XT4" i="11"/>
  <c r="XS4" i="11"/>
  <c r="XR4" i="11"/>
  <c r="XQ4" i="11"/>
  <c r="XP4" i="11"/>
  <c r="XO4" i="11"/>
  <c r="XN4" i="11"/>
  <c r="XM4" i="11"/>
  <c r="XL4" i="11"/>
  <c r="XK4" i="11"/>
  <c r="XJ4" i="11"/>
  <c r="XI4" i="11"/>
  <c r="XH4" i="11"/>
  <c r="WY4" i="11"/>
  <c r="WX4" i="11"/>
  <c r="WW4" i="11"/>
  <c r="WV4" i="11"/>
  <c r="WU4" i="11"/>
  <c r="WT4" i="11"/>
  <c r="WS4" i="11"/>
  <c r="WR4" i="11"/>
  <c r="WQ4" i="11"/>
  <c r="WP4" i="11"/>
  <c r="WO4" i="11"/>
  <c r="WN4" i="11"/>
  <c r="WM4" i="11"/>
  <c r="XT3" i="11"/>
  <c r="XS3" i="11"/>
  <c r="XR3" i="11"/>
  <c r="XQ3" i="11"/>
  <c r="XP3" i="11"/>
  <c r="XO3" i="11"/>
  <c r="XN3" i="11"/>
  <c r="XM3" i="11"/>
  <c r="XL3" i="11"/>
  <c r="XK3" i="11"/>
  <c r="XJ3" i="11"/>
  <c r="XI3" i="11"/>
  <c r="XH3" i="11"/>
  <c r="WY3" i="11"/>
  <c r="WX3" i="11"/>
  <c r="WW3" i="11"/>
  <c r="WV3" i="11"/>
  <c r="WU3" i="11"/>
  <c r="WT3" i="11"/>
  <c r="WS3" i="11"/>
  <c r="WR3" i="11"/>
  <c r="WQ3" i="11"/>
  <c r="WP3" i="11"/>
  <c r="WO3" i="11"/>
  <c r="WN3" i="11"/>
  <c r="WM3" i="11"/>
  <c r="UQ64" i="11"/>
  <c r="UP64" i="11"/>
  <c r="UO64" i="11"/>
  <c r="UN64" i="11"/>
  <c r="UM64" i="11"/>
  <c r="UL64" i="11"/>
  <c r="UK64" i="11"/>
  <c r="UJ64" i="11"/>
  <c r="UI64" i="11"/>
  <c r="UH64" i="11"/>
  <c r="UG64" i="11"/>
  <c r="UF64" i="11"/>
  <c r="UE64" i="11"/>
  <c r="UQ63" i="11"/>
  <c r="UP63" i="11"/>
  <c r="UO63" i="11"/>
  <c r="UN63" i="11"/>
  <c r="UM63" i="11"/>
  <c r="UL63" i="11"/>
  <c r="UK63" i="11"/>
  <c r="UJ63" i="11"/>
  <c r="UI63" i="11"/>
  <c r="UH63" i="11"/>
  <c r="UG63" i="11"/>
  <c r="UF63" i="11"/>
  <c r="UE63" i="11"/>
  <c r="UQ62" i="11"/>
  <c r="UP62" i="11"/>
  <c r="UO62" i="11"/>
  <c r="UN62" i="11"/>
  <c r="UM62" i="11"/>
  <c r="UL62" i="11"/>
  <c r="UK62" i="11"/>
  <c r="UJ62" i="11"/>
  <c r="UI62" i="11"/>
  <c r="UH62" i="11"/>
  <c r="UG62" i="11"/>
  <c r="UF62" i="11"/>
  <c r="UE62" i="11"/>
  <c r="UQ61" i="11"/>
  <c r="UP61" i="11"/>
  <c r="UO61" i="11"/>
  <c r="UN61" i="11"/>
  <c r="UM61" i="11"/>
  <c r="UL61" i="11"/>
  <c r="UK61" i="11"/>
  <c r="UJ61" i="11"/>
  <c r="UI61" i="11"/>
  <c r="UH61" i="11"/>
  <c r="UG61" i="11"/>
  <c r="UF61" i="11"/>
  <c r="UE61" i="11"/>
  <c r="UQ60" i="11"/>
  <c r="UP60" i="11"/>
  <c r="UO60" i="11"/>
  <c r="UN60" i="11"/>
  <c r="UM60" i="11"/>
  <c r="UL60" i="11"/>
  <c r="UK60" i="11"/>
  <c r="UJ60" i="11"/>
  <c r="UI60" i="11"/>
  <c r="UH60" i="11"/>
  <c r="UG60" i="11"/>
  <c r="UF60" i="11"/>
  <c r="UE60" i="11"/>
  <c r="UQ59" i="11"/>
  <c r="UP59" i="11"/>
  <c r="UO59" i="11"/>
  <c r="UN59" i="11"/>
  <c r="UM59" i="11"/>
  <c r="UL59" i="11"/>
  <c r="UK59" i="11"/>
  <c r="UJ59" i="11"/>
  <c r="UI59" i="11"/>
  <c r="UH59" i="11"/>
  <c r="UG59" i="11"/>
  <c r="UF59" i="11"/>
  <c r="UE59" i="11"/>
  <c r="UQ58" i="11"/>
  <c r="UP58" i="11"/>
  <c r="UO58" i="11"/>
  <c r="UN58" i="11"/>
  <c r="UM58" i="11"/>
  <c r="UL58" i="11"/>
  <c r="UK58" i="11"/>
  <c r="UJ58" i="11"/>
  <c r="UI58" i="11"/>
  <c r="UH58" i="11"/>
  <c r="UG58" i="11"/>
  <c r="UF58" i="11"/>
  <c r="UE58" i="11"/>
  <c r="UQ57" i="11"/>
  <c r="UP57" i="11"/>
  <c r="UO57" i="11"/>
  <c r="UN57" i="11"/>
  <c r="UM57" i="11"/>
  <c r="UL57" i="11"/>
  <c r="UK57" i="11"/>
  <c r="UJ57" i="11"/>
  <c r="UI57" i="11"/>
  <c r="UH57" i="11"/>
  <c r="UG57" i="11"/>
  <c r="UF57" i="11"/>
  <c r="UE57" i="11"/>
  <c r="VL56" i="11"/>
  <c r="VK56" i="11"/>
  <c r="VJ56" i="11"/>
  <c r="VI56" i="11"/>
  <c r="VH56" i="11"/>
  <c r="VG56" i="11"/>
  <c r="VF56" i="11"/>
  <c r="VE56" i="11"/>
  <c r="VD56" i="11"/>
  <c r="VC56" i="11"/>
  <c r="VB56" i="11"/>
  <c r="VA56" i="11"/>
  <c r="UZ56" i="11"/>
  <c r="UQ56" i="11"/>
  <c r="UP56" i="11"/>
  <c r="UO56" i="11"/>
  <c r="UN56" i="11"/>
  <c r="UM56" i="11"/>
  <c r="UL56" i="11"/>
  <c r="UK56" i="11"/>
  <c r="UJ56" i="11"/>
  <c r="UI56" i="11"/>
  <c r="UH56" i="11"/>
  <c r="UG56" i="11"/>
  <c r="UF56" i="11"/>
  <c r="UE56" i="11"/>
  <c r="VL55" i="11"/>
  <c r="VK55" i="11"/>
  <c r="VJ55" i="11"/>
  <c r="VI55" i="11"/>
  <c r="VH55" i="11"/>
  <c r="VG55" i="11"/>
  <c r="VF55" i="11"/>
  <c r="VE55" i="11"/>
  <c r="VD55" i="11"/>
  <c r="VC55" i="11"/>
  <c r="VB55" i="11"/>
  <c r="VA55" i="11"/>
  <c r="UZ55" i="11"/>
  <c r="UQ55" i="11"/>
  <c r="UP55" i="11"/>
  <c r="UO55" i="11"/>
  <c r="UN55" i="11"/>
  <c r="UM55" i="11"/>
  <c r="UL55" i="11"/>
  <c r="UK55" i="11"/>
  <c r="UJ55" i="11"/>
  <c r="UI55" i="11"/>
  <c r="UH55" i="11"/>
  <c r="UG55" i="11"/>
  <c r="UF55" i="11"/>
  <c r="UE55" i="11"/>
  <c r="VL54" i="11"/>
  <c r="VK54" i="11"/>
  <c r="VJ54" i="11"/>
  <c r="VI54" i="11"/>
  <c r="VH54" i="11"/>
  <c r="VG54" i="11"/>
  <c r="VF54" i="11"/>
  <c r="VE54" i="11"/>
  <c r="VD54" i="11"/>
  <c r="VC54" i="11"/>
  <c r="VB54" i="11"/>
  <c r="VA54" i="11"/>
  <c r="UZ54" i="11"/>
  <c r="UQ54" i="11"/>
  <c r="UP54" i="11"/>
  <c r="UO54" i="11"/>
  <c r="UN54" i="11"/>
  <c r="UM54" i="11"/>
  <c r="UL54" i="11"/>
  <c r="UK54" i="11"/>
  <c r="UJ54" i="11"/>
  <c r="UI54" i="11"/>
  <c r="UH54" i="11"/>
  <c r="UG54" i="11"/>
  <c r="UF54" i="11"/>
  <c r="UE54" i="11"/>
  <c r="VL53" i="11"/>
  <c r="VK53" i="11"/>
  <c r="VJ53" i="11"/>
  <c r="VI53" i="11"/>
  <c r="VH53" i="11"/>
  <c r="VG53" i="11"/>
  <c r="VF53" i="11"/>
  <c r="VE53" i="11"/>
  <c r="VD53" i="11"/>
  <c r="VC53" i="11"/>
  <c r="VB53" i="11"/>
  <c r="VA53" i="11"/>
  <c r="UZ53" i="11"/>
  <c r="UQ53" i="11"/>
  <c r="UP53" i="11"/>
  <c r="UO53" i="11"/>
  <c r="UN53" i="11"/>
  <c r="UM53" i="11"/>
  <c r="UL53" i="11"/>
  <c r="UK53" i="11"/>
  <c r="UJ53" i="11"/>
  <c r="UI53" i="11"/>
  <c r="UH53" i="11"/>
  <c r="UG53" i="11"/>
  <c r="UF53" i="11"/>
  <c r="UE53" i="11"/>
  <c r="VL52" i="11"/>
  <c r="VK52" i="11"/>
  <c r="VJ52" i="11"/>
  <c r="VI52" i="11"/>
  <c r="VH52" i="11"/>
  <c r="VG52" i="11"/>
  <c r="VF52" i="11"/>
  <c r="VE52" i="11"/>
  <c r="VD52" i="11"/>
  <c r="VC52" i="11"/>
  <c r="VB52" i="11"/>
  <c r="VA52" i="11"/>
  <c r="UZ52" i="11"/>
  <c r="UQ52" i="11"/>
  <c r="UP52" i="11"/>
  <c r="UO52" i="11"/>
  <c r="UN52" i="11"/>
  <c r="UM52" i="11"/>
  <c r="UL52" i="11"/>
  <c r="UK52" i="11"/>
  <c r="UJ52" i="11"/>
  <c r="UI52" i="11"/>
  <c r="UH52" i="11"/>
  <c r="UG52" i="11"/>
  <c r="UF52" i="11"/>
  <c r="UE52" i="11"/>
  <c r="VL51" i="11"/>
  <c r="VK51" i="11"/>
  <c r="VJ51" i="11"/>
  <c r="VI51" i="11"/>
  <c r="VH51" i="11"/>
  <c r="VG51" i="11"/>
  <c r="VF51" i="11"/>
  <c r="VE51" i="11"/>
  <c r="VD51" i="11"/>
  <c r="VC51" i="11"/>
  <c r="VB51" i="11"/>
  <c r="VA51" i="11"/>
  <c r="UZ51" i="11"/>
  <c r="UQ51" i="11"/>
  <c r="UP51" i="11"/>
  <c r="UO51" i="11"/>
  <c r="UN51" i="11"/>
  <c r="UM51" i="11"/>
  <c r="UL51" i="11"/>
  <c r="UK51" i="11"/>
  <c r="UJ51" i="11"/>
  <c r="UI51" i="11"/>
  <c r="UH51" i="11"/>
  <c r="UG51" i="11"/>
  <c r="UF51" i="11"/>
  <c r="UE51" i="11"/>
  <c r="VL50" i="11"/>
  <c r="VK50" i="11"/>
  <c r="VJ50" i="11"/>
  <c r="VI50" i="11"/>
  <c r="VH50" i="11"/>
  <c r="VG50" i="11"/>
  <c r="VF50" i="11"/>
  <c r="VE50" i="11"/>
  <c r="VD50" i="11"/>
  <c r="VC50" i="11"/>
  <c r="VB50" i="11"/>
  <c r="VA50" i="11"/>
  <c r="UZ50" i="11"/>
  <c r="UQ50" i="11"/>
  <c r="UP50" i="11"/>
  <c r="UO50" i="11"/>
  <c r="UN50" i="11"/>
  <c r="UM50" i="11"/>
  <c r="UL50" i="11"/>
  <c r="UK50" i="11"/>
  <c r="UJ50" i="11"/>
  <c r="UI50" i="11"/>
  <c r="UH50" i="11"/>
  <c r="UG50" i="11"/>
  <c r="UF50" i="11"/>
  <c r="UE50" i="11"/>
  <c r="VL49" i="11"/>
  <c r="VK49" i="11"/>
  <c r="VJ49" i="11"/>
  <c r="VI49" i="11"/>
  <c r="VH49" i="11"/>
  <c r="VG49" i="11"/>
  <c r="VF49" i="11"/>
  <c r="VE49" i="11"/>
  <c r="VD49" i="11"/>
  <c r="VC49" i="11"/>
  <c r="VB49" i="11"/>
  <c r="VA49" i="11"/>
  <c r="UZ49" i="11"/>
  <c r="UQ49" i="11"/>
  <c r="UP49" i="11"/>
  <c r="UO49" i="11"/>
  <c r="UN49" i="11"/>
  <c r="UM49" i="11"/>
  <c r="UL49" i="11"/>
  <c r="UK49" i="11"/>
  <c r="UJ49" i="11"/>
  <c r="UI49" i="11"/>
  <c r="UH49" i="11"/>
  <c r="UG49" i="11"/>
  <c r="UF49" i="11"/>
  <c r="UE49" i="11"/>
  <c r="VL48" i="11"/>
  <c r="VK48" i="11"/>
  <c r="VJ48" i="11"/>
  <c r="VI48" i="11"/>
  <c r="VH48" i="11"/>
  <c r="VG48" i="11"/>
  <c r="VF48" i="11"/>
  <c r="VE48" i="11"/>
  <c r="VD48" i="11"/>
  <c r="VC48" i="11"/>
  <c r="VB48" i="11"/>
  <c r="VA48" i="11"/>
  <c r="UZ48" i="11"/>
  <c r="UQ48" i="11"/>
  <c r="UP48" i="11"/>
  <c r="UO48" i="11"/>
  <c r="UN48" i="11"/>
  <c r="UM48" i="11"/>
  <c r="UL48" i="11"/>
  <c r="UK48" i="11"/>
  <c r="UJ48" i="11"/>
  <c r="UI48" i="11"/>
  <c r="UH48" i="11"/>
  <c r="UG48" i="11"/>
  <c r="UF48" i="11"/>
  <c r="UE48" i="11"/>
  <c r="VL47" i="11"/>
  <c r="VK47" i="11"/>
  <c r="VJ47" i="11"/>
  <c r="VI47" i="11"/>
  <c r="VH47" i="11"/>
  <c r="VG47" i="11"/>
  <c r="VF47" i="11"/>
  <c r="VE47" i="11"/>
  <c r="VD47" i="11"/>
  <c r="VC47" i="11"/>
  <c r="VB47" i="11"/>
  <c r="VA47" i="11"/>
  <c r="UZ47" i="11"/>
  <c r="UQ47" i="11"/>
  <c r="UP47" i="11"/>
  <c r="UO47" i="11"/>
  <c r="UN47" i="11"/>
  <c r="UM47" i="11"/>
  <c r="UL47" i="11"/>
  <c r="UK47" i="11"/>
  <c r="UJ47" i="11"/>
  <c r="UI47" i="11"/>
  <c r="UH47" i="11"/>
  <c r="UG47" i="11"/>
  <c r="UF47" i="11"/>
  <c r="UE47" i="11"/>
  <c r="VL46" i="11"/>
  <c r="VK46" i="11"/>
  <c r="VJ46" i="11"/>
  <c r="VI46" i="11"/>
  <c r="VH46" i="11"/>
  <c r="VG46" i="11"/>
  <c r="VF46" i="11"/>
  <c r="VE46" i="11"/>
  <c r="VD46" i="11"/>
  <c r="VC46" i="11"/>
  <c r="VB46" i="11"/>
  <c r="VA46" i="11"/>
  <c r="UZ46" i="11"/>
  <c r="UQ46" i="11"/>
  <c r="UP46" i="11"/>
  <c r="UO46" i="11"/>
  <c r="UN46" i="11"/>
  <c r="UM46" i="11"/>
  <c r="UL46" i="11"/>
  <c r="UK46" i="11"/>
  <c r="UJ46" i="11"/>
  <c r="UI46" i="11"/>
  <c r="UH46" i="11"/>
  <c r="UG46" i="11"/>
  <c r="UF46" i="11"/>
  <c r="UE46" i="11"/>
  <c r="VL45" i="11"/>
  <c r="VK45" i="11"/>
  <c r="VJ45" i="11"/>
  <c r="VI45" i="11"/>
  <c r="VH45" i="11"/>
  <c r="VG45" i="11"/>
  <c r="VF45" i="11"/>
  <c r="VE45" i="11"/>
  <c r="VD45" i="11"/>
  <c r="VC45" i="11"/>
  <c r="VB45" i="11"/>
  <c r="VA45" i="11"/>
  <c r="UZ45" i="11"/>
  <c r="UQ45" i="11"/>
  <c r="UP45" i="11"/>
  <c r="UO45" i="11"/>
  <c r="UN45" i="11"/>
  <c r="UM45" i="11"/>
  <c r="UL45" i="11"/>
  <c r="UK45" i="11"/>
  <c r="UJ45" i="11"/>
  <c r="UI45" i="11"/>
  <c r="UH45" i="11"/>
  <c r="UG45" i="11"/>
  <c r="UF45" i="11"/>
  <c r="UE45" i="11"/>
  <c r="VL44" i="11"/>
  <c r="VK44" i="11"/>
  <c r="VJ44" i="11"/>
  <c r="VI44" i="11"/>
  <c r="VH44" i="11"/>
  <c r="VG44" i="11"/>
  <c r="VF44" i="11"/>
  <c r="VE44" i="11"/>
  <c r="VD44" i="11"/>
  <c r="VC44" i="11"/>
  <c r="VB44" i="11"/>
  <c r="VA44" i="11"/>
  <c r="UZ44" i="11"/>
  <c r="UQ44" i="11"/>
  <c r="UP44" i="11"/>
  <c r="UO44" i="11"/>
  <c r="UN44" i="11"/>
  <c r="UM44" i="11"/>
  <c r="UL44" i="11"/>
  <c r="UK44" i="11"/>
  <c r="UJ44" i="11"/>
  <c r="UI44" i="11"/>
  <c r="UH44" i="11"/>
  <c r="UG44" i="11"/>
  <c r="UF44" i="11"/>
  <c r="UE44" i="11"/>
  <c r="VL43" i="11"/>
  <c r="VK43" i="11"/>
  <c r="VJ43" i="11"/>
  <c r="VI43" i="11"/>
  <c r="VH43" i="11"/>
  <c r="VG43" i="11"/>
  <c r="VF43" i="11"/>
  <c r="VE43" i="11"/>
  <c r="VD43" i="11"/>
  <c r="VC43" i="11"/>
  <c r="VB43" i="11"/>
  <c r="VA43" i="11"/>
  <c r="UZ43" i="11"/>
  <c r="UQ43" i="11"/>
  <c r="UP43" i="11"/>
  <c r="UO43" i="11"/>
  <c r="UN43" i="11"/>
  <c r="UM43" i="11"/>
  <c r="UL43" i="11"/>
  <c r="UK43" i="11"/>
  <c r="UJ43" i="11"/>
  <c r="UI43" i="11"/>
  <c r="UH43" i="11"/>
  <c r="UG43" i="11"/>
  <c r="UF43" i="11"/>
  <c r="UE43" i="11"/>
  <c r="VL42" i="11"/>
  <c r="VK42" i="11"/>
  <c r="VJ42" i="11"/>
  <c r="VI42" i="11"/>
  <c r="VH42" i="11"/>
  <c r="VG42" i="11"/>
  <c r="VF42" i="11"/>
  <c r="VE42" i="11"/>
  <c r="VD42" i="11"/>
  <c r="VC42" i="11"/>
  <c r="VB42" i="11"/>
  <c r="VA42" i="11"/>
  <c r="UZ42" i="11"/>
  <c r="UQ42" i="11"/>
  <c r="UP42" i="11"/>
  <c r="UO42" i="11"/>
  <c r="UN42" i="11"/>
  <c r="UM42" i="11"/>
  <c r="UL42" i="11"/>
  <c r="UK42" i="11"/>
  <c r="UJ42" i="11"/>
  <c r="UI42" i="11"/>
  <c r="UH42" i="11"/>
  <c r="UG42" i="11"/>
  <c r="UF42" i="11"/>
  <c r="UE42" i="11"/>
  <c r="VL41" i="11"/>
  <c r="VK41" i="11"/>
  <c r="VJ41" i="11"/>
  <c r="VI41" i="11"/>
  <c r="VH41" i="11"/>
  <c r="VG41" i="11"/>
  <c r="VF41" i="11"/>
  <c r="VE41" i="11"/>
  <c r="VD41" i="11"/>
  <c r="VC41" i="11"/>
  <c r="VB41" i="11"/>
  <c r="VA41" i="11"/>
  <c r="UZ41" i="11"/>
  <c r="UQ41" i="11"/>
  <c r="UP41" i="11"/>
  <c r="UO41" i="11"/>
  <c r="UN41" i="11"/>
  <c r="UM41" i="11"/>
  <c r="UL41" i="11"/>
  <c r="UK41" i="11"/>
  <c r="UJ41" i="11"/>
  <c r="UI41" i="11"/>
  <c r="UH41" i="11"/>
  <c r="UG41" i="11"/>
  <c r="UF41" i="11"/>
  <c r="UE41" i="11"/>
  <c r="VL40" i="11"/>
  <c r="VK40" i="11"/>
  <c r="VJ40" i="11"/>
  <c r="VI40" i="11"/>
  <c r="VH40" i="11"/>
  <c r="VG40" i="11"/>
  <c r="VF40" i="11"/>
  <c r="VE40" i="11"/>
  <c r="VD40" i="11"/>
  <c r="VC40" i="11"/>
  <c r="VB40" i="11"/>
  <c r="VA40" i="11"/>
  <c r="UZ40" i="11"/>
  <c r="UQ40" i="11"/>
  <c r="UP40" i="11"/>
  <c r="UO40" i="11"/>
  <c r="UN40" i="11"/>
  <c r="UM40" i="11"/>
  <c r="UL40" i="11"/>
  <c r="UK40" i="11"/>
  <c r="UJ40" i="11"/>
  <c r="UI40" i="11"/>
  <c r="UH40" i="11"/>
  <c r="UG40" i="11"/>
  <c r="UF40" i="11"/>
  <c r="UE40" i="11"/>
  <c r="VL39" i="11"/>
  <c r="VK39" i="11"/>
  <c r="VJ39" i="11"/>
  <c r="VI39" i="11"/>
  <c r="VH39" i="11"/>
  <c r="VG39" i="11"/>
  <c r="VF39" i="11"/>
  <c r="VE39" i="11"/>
  <c r="VD39" i="11"/>
  <c r="VC39" i="11"/>
  <c r="VB39" i="11"/>
  <c r="VA39" i="11"/>
  <c r="UZ39" i="11"/>
  <c r="UQ39" i="11"/>
  <c r="UP39" i="11"/>
  <c r="UO39" i="11"/>
  <c r="UN39" i="11"/>
  <c r="UM39" i="11"/>
  <c r="UL39" i="11"/>
  <c r="UK39" i="11"/>
  <c r="UJ39" i="11"/>
  <c r="UI39" i="11"/>
  <c r="UH39" i="11"/>
  <c r="UG39" i="11"/>
  <c r="UF39" i="11"/>
  <c r="UE39" i="11"/>
  <c r="VL38" i="11"/>
  <c r="VK38" i="11"/>
  <c r="VJ38" i="11"/>
  <c r="VI38" i="11"/>
  <c r="VH38" i="11"/>
  <c r="VG38" i="11"/>
  <c r="VF38" i="11"/>
  <c r="VE38" i="11"/>
  <c r="VD38" i="11"/>
  <c r="VC38" i="11"/>
  <c r="VB38" i="11"/>
  <c r="VA38" i="11"/>
  <c r="UZ38" i="11"/>
  <c r="UQ38" i="11"/>
  <c r="UP38" i="11"/>
  <c r="UO38" i="11"/>
  <c r="UN38" i="11"/>
  <c r="UM38" i="11"/>
  <c r="UL38" i="11"/>
  <c r="UK38" i="11"/>
  <c r="UJ38" i="11"/>
  <c r="UI38" i="11"/>
  <c r="UH38" i="11"/>
  <c r="UG38" i="11"/>
  <c r="UF38" i="11"/>
  <c r="UE38" i="11"/>
  <c r="VL37" i="11"/>
  <c r="VK37" i="11"/>
  <c r="VJ37" i="11"/>
  <c r="VI37" i="11"/>
  <c r="VH37" i="11"/>
  <c r="VG37" i="11"/>
  <c r="VF37" i="11"/>
  <c r="VE37" i="11"/>
  <c r="VD37" i="11"/>
  <c r="VC37" i="11"/>
  <c r="VB37" i="11"/>
  <c r="VA37" i="11"/>
  <c r="UZ37" i="11"/>
  <c r="UQ37" i="11"/>
  <c r="UP37" i="11"/>
  <c r="UO37" i="11"/>
  <c r="UN37" i="11"/>
  <c r="UM37" i="11"/>
  <c r="UL37" i="11"/>
  <c r="UK37" i="11"/>
  <c r="UJ37" i="11"/>
  <c r="UI37" i="11"/>
  <c r="UH37" i="11"/>
  <c r="UG37" i="11"/>
  <c r="UF37" i="11"/>
  <c r="UE37" i="11"/>
  <c r="VL36" i="11"/>
  <c r="VK36" i="11"/>
  <c r="VJ36" i="11"/>
  <c r="VI36" i="11"/>
  <c r="VH36" i="11"/>
  <c r="VG36" i="11"/>
  <c r="VF36" i="11"/>
  <c r="VE36" i="11"/>
  <c r="VD36" i="11"/>
  <c r="VC36" i="11"/>
  <c r="VB36" i="11"/>
  <c r="VA36" i="11"/>
  <c r="UZ36" i="11"/>
  <c r="UQ36" i="11"/>
  <c r="UP36" i="11"/>
  <c r="UO36" i="11"/>
  <c r="UN36" i="11"/>
  <c r="UM36" i="11"/>
  <c r="UL36" i="11"/>
  <c r="UK36" i="11"/>
  <c r="UJ36" i="11"/>
  <c r="UI36" i="11"/>
  <c r="UH36" i="11"/>
  <c r="UG36" i="11"/>
  <c r="UF36" i="11"/>
  <c r="UE36" i="11"/>
  <c r="VL35" i="11"/>
  <c r="VK35" i="11"/>
  <c r="VJ35" i="11"/>
  <c r="VI35" i="11"/>
  <c r="VH35" i="11"/>
  <c r="VG35" i="11"/>
  <c r="VF35" i="11"/>
  <c r="VE35" i="11"/>
  <c r="VD35" i="11"/>
  <c r="VC35" i="11"/>
  <c r="VB35" i="11"/>
  <c r="VA35" i="11"/>
  <c r="UZ35" i="11"/>
  <c r="UQ35" i="11"/>
  <c r="UP35" i="11"/>
  <c r="UO35" i="11"/>
  <c r="UN35" i="11"/>
  <c r="UM35" i="11"/>
  <c r="UL35" i="11"/>
  <c r="UK35" i="11"/>
  <c r="UJ35" i="11"/>
  <c r="UI35" i="11"/>
  <c r="UH35" i="11"/>
  <c r="UG35" i="11"/>
  <c r="UF35" i="11"/>
  <c r="UE35" i="11"/>
  <c r="VL34" i="11"/>
  <c r="VK34" i="11"/>
  <c r="VJ34" i="11"/>
  <c r="VI34" i="11"/>
  <c r="VH34" i="11"/>
  <c r="VG34" i="11"/>
  <c r="VF34" i="11"/>
  <c r="VE34" i="11"/>
  <c r="VD34" i="11"/>
  <c r="VC34" i="11"/>
  <c r="VB34" i="11"/>
  <c r="VA34" i="11"/>
  <c r="UZ34" i="11"/>
  <c r="UQ34" i="11"/>
  <c r="UP34" i="11"/>
  <c r="UO34" i="11"/>
  <c r="UN34" i="11"/>
  <c r="UM34" i="11"/>
  <c r="UL34" i="11"/>
  <c r="UK34" i="11"/>
  <c r="UJ34" i="11"/>
  <c r="UI34" i="11"/>
  <c r="UH34" i="11"/>
  <c r="UG34" i="11"/>
  <c r="UF34" i="11"/>
  <c r="UE34" i="11"/>
  <c r="VL33" i="11"/>
  <c r="VK33" i="11"/>
  <c r="VJ33" i="11"/>
  <c r="VI33" i="11"/>
  <c r="VH33" i="11"/>
  <c r="VG33" i="11"/>
  <c r="VF33" i="11"/>
  <c r="VE33" i="11"/>
  <c r="VD33" i="11"/>
  <c r="VC33" i="11"/>
  <c r="VB33" i="11"/>
  <c r="VA33" i="11"/>
  <c r="UZ33" i="11"/>
  <c r="UQ33" i="11"/>
  <c r="UP33" i="11"/>
  <c r="UO33" i="11"/>
  <c r="UN33" i="11"/>
  <c r="UM33" i="11"/>
  <c r="UL33" i="11"/>
  <c r="UK33" i="11"/>
  <c r="UJ33" i="11"/>
  <c r="UI33" i="11"/>
  <c r="UH33" i="11"/>
  <c r="UG33" i="11"/>
  <c r="UF33" i="11"/>
  <c r="UE33" i="11"/>
  <c r="VL32" i="11"/>
  <c r="VK32" i="11"/>
  <c r="VJ32" i="11"/>
  <c r="VI32" i="11"/>
  <c r="VH32" i="11"/>
  <c r="VG32" i="11"/>
  <c r="VF32" i="11"/>
  <c r="VE32" i="11"/>
  <c r="VD32" i="11"/>
  <c r="VC32" i="11"/>
  <c r="VB32" i="11"/>
  <c r="VA32" i="11"/>
  <c r="UZ32" i="11"/>
  <c r="UQ32" i="11"/>
  <c r="UP32" i="11"/>
  <c r="UO32" i="11"/>
  <c r="UN32" i="11"/>
  <c r="UM32" i="11"/>
  <c r="UL32" i="11"/>
  <c r="UK32" i="11"/>
  <c r="UJ32" i="11"/>
  <c r="UI32" i="11"/>
  <c r="UH32" i="11"/>
  <c r="UG32" i="11"/>
  <c r="UF32" i="11"/>
  <c r="UE32" i="11"/>
  <c r="VL31" i="11"/>
  <c r="VK31" i="11"/>
  <c r="VJ31" i="11"/>
  <c r="VI31" i="11"/>
  <c r="VH31" i="11"/>
  <c r="VG31" i="11"/>
  <c r="VF31" i="11"/>
  <c r="VE31" i="11"/>
  <c r="VD31" i="11"/>
  <c r="VC31" i="11"/>
  <c r="VB31" i="11"/>
  <c r="VA31" i="11"/>
  <c r="UZ31" i="11"/>
  <c r="UQ31" i="11"/>
  <c r="UP31" i="11"/>
  <c r="UO31" i="11"/>
  <c r="UN31" i="11"/>
  <c r="UM31" i="11"/>
  <c r="UL31" i="11"/>
  <c r="UK31" i="11"/>
  <c r="UJ31" i="11"/>
  <c r="UI31" i="11"/>
  <c r="UH31" i="11"/>
  <c r="UG31" i="11"/>
  <c r="UF31" i="11"/>
  <c r="UE31" i="11"/>
  <c r="VL30" i="11"/>
  <c r="VK30" i="11"/>
  <c r="VJ30" i="11"/>
  <c r="VI30" i="11"/>
  <c r="VH30" i="11"/>
  <c r="VG30" i="11"/>
  <c r="VF30" i="11"/>
  <c r="VE30" i="11"/>
  <c r="VD30" i="11"/>
  <c r="VC30" i="11"/>
  <c r="VB30" i="11"/>
  <c r="VA30" i="11"/>
  <c r="UZ30" i="11"/>
  <c r="UQ30" i="11"/>
  <c r="UP30" i="11"/>
  <c r="UO30" i="11"/>
  <c r="UN30" i="11"/>
  <c r="UM30" i="11"/>
  <c r="UL30" i="11"/>
  <c r="UK30" i="11"/>
  <c r="UJ30" i="11"/>
  <c r="UI30" i="11"/>
  <c r="UH30" i="11"/>
  <c r="UG30" i="11"/>
  <c r="UF30" i="11"/>
  <c r="UE30" i="11"/>
  <c r="VL29" i="11"/>
  <c r="VK29" i="11"/>
  <c r="VJ29" i="11"/>
  <c r="VI29" i="11"/>
  <c r="VH29" i="11"/>
  <c r="VG29" i="11"/>
  <c r="VF29" i="11"/>
  <c r="VE29" i="11"/>
  <c r="VD29" i="11"/>
  <c r="VC29" i="11"/>
  <c r="VB29" i="11"/>
  <c r="VA29" i="11"/>
  <c r="UZ29" i="11"/>
  <c r="UQ29" i="11"/>
  <c r="UP29" i="11"/>
  <c r="UO29" i="11"/>
  <c r="UN29" i="11"/>
  <c r="UM29" i="11"/>
  <c r="UL29" i="11"/>
  <c r="UK29" i="11"/>
  <c r="UJ29" i="11"/>
  <c r="UI29" i="11"/>
  <c r="UH29" i="11"/>
  <c r="UG29" i="11"/>
  <c r="UF29" i="11"/>
  <c r="UE29" i="11"/>
  <c r="VL28" i="11"/>
  <c r="VK28" i="11"/>
  <c r="VJ28" i="11"/>
  <c r="VI28" i="11"/>
  <c r="VH28" i="11"/>
  <c r="VG28" i="11"/>
  <c r="VF28" i="11"/>
  <c r="VE28" i="11"/>
  <c r="VD28" i="11"/>
  <c r="VC28" i="11"/>
  <c r="VB28" i="11"/>
  <c r="VA28" i="11"/>
  <c r="UZ28" i="11"/>
  <c r="UQ28" i="11"/>
  <c r="UP28" i="11"/>
  <c r="UO28" i="11"/>
  <c r="UN28" i="11"/>
  <c r="UM28" i="11"/>
  <c r="UL28" i="11"/>
  <c r="UK28" i="11"/>
  <c r="UJ28" i="11"/>
  <c r="UI28" i="11"/>
  <c r="UH28" i="11"/>
  <c r="UG28" i="11"/>
  <c r="UF28" i="11"/>
  <c r="UE28" i="11"/>
  <c r="VL27" i="11"/>
  <c r="VK27" i="11"/>
  <c r="VJ27" i="11"/>
  <c r="VI27" i="11"/>
  <c r="VH27" i="11"/>
  <c r="VG27" i="11"/>
  <c r="VF27" i="11"/>
  <c r="VE27" i="11"/>
  <c r="VD27" i="11"/>
  <c r="VC27" i="11"/>
  <c r="VB27" i="11"/>
  <c r="VA27" i="11"/>
  <c r="UZ27" i="11"/>
  <c r="UQ27" i="11"/>
  <c r="UP27" i="11"/>
  <c r="UO27" i="11"/>
  <c r="UN27" i="11"/>
  <c r="UM27" i="11"/>
  <c r="UL27" i="11"/>
  <c r="UK27" i="11"/>
  <c r="UJ27" i="11"/>
  <c r="UI27" i="11"/>
  <c r="UH27" i="11"/>
  <c r="UG27" i="11"/>
  <c r="UF27" i="11"/>
  <c r="UE27" i="11"/>
  <c r="VL26" i="11"/>
  <c r="VK26" i="11"/>
  <c r="VJ26" i="11"/>
  <c r="VI26" i="11"/>
  <c r="VH26" i="11"/>
  <c r="VG26" i="11"/>
  <c r="VF26" i="11"/>
  <c r="VE26" i="11"/>
  <c r="VD26" i="11"/>
  <c r="VC26" i="11"/>
  <c r="VB26" i="11"/>
  <c r="VA26" i="11"/>
  <c r="UZ26" i="11"/>
  <c r="UQ26" i="11"/>
  <c r="UP26" i="11"/>
  <c r="UO26" i="11"/>
  <c r="UN26" i="11"/>
  <c r="UM26" i="11"/>
  <c r="UL26" i="11"/>
  <c r="UK26" i="11"/>
  <c r="UJ26" i="11"/>
  <c r="UI26" i="11"/>
  <c r="UH26" i="11"/>
  <c r="UG26" i="11"/>
  <c r="UF26" i="11"/>
  <c r="UE26" i="11"/>
  <c r="VL25" i="11"/>
  <c r="VK25" i="11"/>
  <c r="VJ25" i="11"/>
  <c r="VI25" i="11"/>
  <c r="VH25" i="11"/>
  <c r="VG25" i="11"/>
  <c r="VF25" i="11"/>
  <c r="VE25" i="11"/>
  <c r="VD25" i="11"/>
  <c r="VC25" i="11"/>
  <c r="VB25" i="11"/>
  <c r="VA25" i="11"/>
  <c r="UZ25" i="11"/>
  <c r="UQ25" i="11"/>
  <c r="UP25" i="11"/>
  <c r="UO25" i="11"/>
  <c r="UN25" i="11"/>
  <c r="UM25" i="11"/>
  <c r="UL25" i="11"/>
  <c r="UK25" i="11"/>
  <c r="UJ25" i="11"/>
  <c r="UI25" i="11"/>
  <c r="UH25" i="11"/>
  <c r="UG25" i="11"/>
  <c r="UF25" i="11"/>
  <c r="UE25" i="11"/>
  <c r="VL24" i="11"/>
  <c r="VK24" i="11"/>
  <c r="VJ24" i="11"/>
  <c r="VI24" i="11"/>
  <c r="VH24" i="11"/>
  <c r="VG24" i="11"/>
  <c r="VF24" i="11"/>
  <c r="VE24" i="11"/>
  <c r="VD24" i="11"/>
  <c r="VC24" i="11"/>
  <c r="VB24" i="11"/>
  <c r="VA24" i="11"/>
  <c r="UZ24" i="11"/>
  <c r="UQ24" i="11"/>
  <c r="UP24" i="11"/>
  <c r="UO24" i="11"/>
  <c r="UN24" i="11"/>
  <c r="UM24" i="11"/>
  <c r="UL24" i="11"/>
  <c r="UK24" i="11"/>
  <c r="UJ24" i="11"/>
  <c r="UI24" i="11"/>
  <c r="UH24" i="11"/>
  <c r="UG24" i="11"/>
  <c r="UF24" i="11"/>
  <c r="UE24" i="11"/>
  <c r="VL23" i="11"/>
  <c r="VK23" i="11"/>
  <c r="VJ23" i="11"/>
  <c r="VI23" i="11"/>
  <c r="VH23" i="11"/>
  <c r="VG23" i="11"/>
  <c r="VF23" i="11"/>
  <c r="VE23" i="11"/>
  <c r="VD23" i="11"/>
  <c r="VC23" i="11"/>
  <c r="VB23" i="11"/>
  <c r="VA23" i="11"/>
  <c r="UZ23" i="11"/>
  <c r="UQ23" i="11"/>
  <c r="UP23" i="11"/>
  <c r="UO23" i="11"/>
  <c r="UN23" i="11"/>
  <c r="UM23" i="11"/>
  <c r="UL23" i="11"/>
  <c r="UK23" i="11"/>
  <c r="UJ23" i="11"/>
  <c r="UI23" i="11"/>
  <c r="UH23" i="11"/>
  <c r="UG23" i="11"/>
  <c r="UF23" i="11"/>
  <c r="UE23" i="11"/>
  <c r="VL22" i="11"/>
  <c r="VK22" i="11"/>
  <c r="VJ22" i="11"/>
  <c r="VI22" i="11"/>
  <c r="VH22" i="11"/>
  <c r="VG22" i="11"/>
  <c r="VF22" i="11"/>
  <c r="VE22" i="11"/>
  <c r="VD22" i="11"/>
  <c r="VC22" i="11"/>
  <c r="VB22" i="11"/>
  <c r="VA22" i="11"/>
  <c r="UZ22" i="11"/>
  <c r="UQ22" i="11"/>
  <c r="UP22" i="11"/>
  <c r="UO22" i="11"/>
  <c r="UN22" i="11"/>
  <c r="UM22" i="11"/>
  <c r="UL22" i="11"/>
  <c r="UK22" i="11"/>
  <c r="UJ22" i="11"/>
  <c r="UI22" i="11"/>
  <c r="UH22" i="11"/>
  <c r="UG22" i="11"/>
  <c r="UF22" i="11"/>
  <c r="UE22" i="11"/>
  <c r="VL21" i="11"/>
  <c r="VK21" i="11"/>
  <c r="VJ21" i="11"/>
  <c r="VI21" i="11"/>
  <c r="VH21" i="11"/>
  <c r="VG21" i="11"/>
  <c r="VF21" i="11"/>
  <c r="VE21" i="11"/>
  <c r="VD21" i="11"/>
  <c r="VC21" i="11"/>
  <c r="VB21" i="11"/>
  <c r="VA21" i="11"/>
  <c r="UZ21" i="11"/>
  <c r="UQ21" i="11"/>
  <c r="UP21" i="11"/>
  <c r="UO21" i="11"/>
  <c r="UN21" i="11"/>
  <c r="UM21" i="11"/>
  <c r="UL21" i="11"/>
  <c r="UK21" i="11"/>
  <c r="UJ21" i="11"/>
  <c r="UI21" i="11"/>
  <c r="UH21" i="11"/>
  <c r="UG21" i="11"/>
  <c r="UF21" i="11"/>
  <c r="UE21" i="11"/>
  <c r="VL20" i="11"/>
  <c r="VK20" i="11"/>
  <c r="VJ20" i="11"/>
  <c r="VI20" i="11"/>
  <c r="VH20" i="11"/>
  <c r="VG20" i="11"/>
  <c r="VF20" i="11"/>
  <c r="VE20" i="11"/>
  <c r="VD20" i="11"/>
  <c r="VC20" i="11"/>
  <c r="VB20" i="11"/>
  <c r="VA20" i="11"/>
  <c r="UZ20" i="11"/>
  <c r="UQ20" i="11"/>
  <c r="UP20" i="11"/>
  <c r="UO20" i="11"/>
  <c r="UN20" i="11"/>
  <c r="UM20" i="11"/>
  <c r="UL20" i="11"/>
  <c r="UK20" i="11"/>
  <c r="UJ20" i="11"/>
  <c r="UI20" i="11"/>
  <c r="UH20" i="11"/>
  <c r="UG20" i="11"/>
  <c r="UF20" i="11"/>
  <c r="UE20" i="11"/>
  <c r="VL19" i="11"/>
  <c r="VK19" i="11"/>
  <c r="VJ19" i="11"/>
  <c r="VI19" i="11"/>
  <c r="VH19" i="11"/>
  <c r="VG19" i="11"/>
  <c r="VF19" i="11"/>
  <c r="VE19" i="11"/>
  <c r="VD19" i="11"/>
  <c r="VC19" i="11"/>
  <c r="VB19" i="11"/>
  <c r="VA19" i="11"/>
  <c r="UZ19" i="11"/>
  <c r="UQ19" i="11"/>
  <c r="UP19" i="11"/>
  <c r="UO19" i="11"/>
  <c r="UN19" i="11"/>
  <c r="UM19" i="11"/>
  <c r="UL19" i="11"/>
  <c r="UK19" i="11"/>
  <c r="UJ19" i="11"/>
  <c r="UI19" i="11"/>
  <c r="UH19" i="11"/>
  <c r="UG19" i="11"/>
  <c r="UF19" i="11"/>
  <c r="UE19" i="11"/>
  <c r="VL18" i="11"/>
  <c r="VK18" i="11"/>
  <c r="VJ18" i="11"/>
  <c r="VI18" i="11"/>
  <c r="VH18" i="11"/>
  <c r="VG18" i="11"/>
  <c r="VF18" i="11"/>
  <c r="VE18" i="11"/>
  <c r="VD18" i="11"/>
  <c r="VC18" i="11"/>
  <c r="VB18" i="11"/>
  <c r="VA18" i="11"/>
  <c r="UZ18" i="11"/>
  <c r="UQ18" i="11"/>
  <c r="UP18" i="11"/>
  <c r="UO18" i="11"/>
  <c r="UN18" i="11"/>
  <c r="UM18" i="11"/>
  <c r="UL18" i="11"/>
  <c r="UK18" i="11"/>
  <c r="UJ18" i="11"/>
  <c r="UI18" i="11"/>
  <c r="UH18" i="11"/>
  <c r="UG18" i="11"/>
  <c r="UF18" i="11"/>
  <c r="UE18" i="11"/>
  <c r="VL17" i="11"/>
  <c r="VK17" i="11"/>
  <c r="VJ17" i="11"/>
  <c r="VI17" i="11"/>
  <c r="VH17" i="11"/>
  <c r="VG17" i="11"/>
  <c r="VF17" i="11"/>
  <c r="VE17" i="11"/>
  <c r="VD17" i="11"/>
  <c r="VC17" i="11"/>
  <c r="VB17" i="11"/>
  <c r="VA17" i="11"/>
  <c r="UZ17" i="11"/>
  <c r="UQ17" i="11"/>
  <c r="UP17" i="11"/>
  <c r="UO17" i="11"/>
  <c r="UN17" i="11"/>
  <c r="UM17" i="11"/>
  <c r="UL17" i="11"/>
  <c r="UK17" i="11"/>
  <c r="UJ17" i="11"/>
  <c r="UI17" i="11"/>
  <c r="UH17" i="11"/>
  <c r="UG17" i="11"/>
  <c r="UF17" i="11"/>
  <c r="UE17" i="11"/>
  <c r="VL16" i="11"/>
  <c r="VK16" i="11"/>
  <c r="VJ16" i="11"/>
  <c r="VI16" i="11"/>
  <c r="VH16" i="11"/>
  <c r="VG16" i="11"/>
  <c r="VF16" i="11"/>
  <c r="VE16" i="11"/>
  <c r="VD16" i="11"/>
  <c r="VC16" i="11"/>
  <c r="VB16" i="11"/>
  <c r="VA16" i="11"/>
  <c r="UZ16" i="11"/>
  <c r="UQ16" i="11"/>
  <c r="UP16" i="11"/>
  <c r="UO16" i="11"/>
  <c r="UN16" i="11"/>
  <c r="UM16" i="11"/>
  <c r="UL16" i="11"/>
  <c r="UK16" i="11"/>
  <c r="UJ16" i="11"/>
  <c r="UI16" i="11"/>
  <c r="UH16" i="11"/>
  <c r="UG16" i="11"/>
  <c r="UF16" i="11"/>
  <c r="UE16" i="11"/>
  <c r="VL15" i="11"/>
  <c r="VK15" i="11"/>
  <c r="VJ15" i="11"/>
  <c r="VI15" i="11"/>
  <c r="VH15" i="11"/>
  <c r="VG15" i="11"/>
  <c r="VF15" i="11"/>
  <c r="VE15" i="11"/>
  <c r="VD15" i="11"/>
  <c r="VC15" i="11"/>
  <c r="VB15" i="11"/>
  <c r="VA15" i="11"/>
  <c r="UZ15" i="11"/>
  <c r="UQ15" i="11"/>
  <c r="UP15" i="11"/>
  <c r="UO15" i="11"/>
  <c r="UN15" i="11"/>
  <c r="UM15" i="11"/>
  <c r="UL15" i="11"/>
  <c r="UK15" i="11"/>
  <c r="UJ15" i="11"/>
  <c r="UI15" i="11"/>
  <c r="UH15" i="11"/>
  <c r="UG15" i="11"/>
  <c r="UF15" i="11"/>
  <c r="UE15" i="11"/>
  <c r="VL14" i="11"/>
  <c r="VK14" i="11"/>
  <c r="VJ14" i="11"/>
  <c r="VI14" i="11"/>
  <c r="VH14" i="11"/>
  <c r="VG14" i="11"/>
  <c r="VF14" i="11"/>
  <c r="VE14" i="11"/>
  <c r="VD14" i="11"/>
  <c r="VC14" i="11"/>
  <c r="VB14" i="11"/>
  <c r="VA14" i="11"/>
  <c r="UZ14" i="11"/>
  <c r="UQ14" i="11"/>
  <c r="UP14" i="11"/>
  <c r="UO14" i="11"/>
  <c r="UN14" i="11"/>
  <c r="UM14" i="11"/>
  <c r="UL14" i="11"/>
  <c r="UK14" i="11"/>
  <c r="UJ14" i="11"/>
  <c r="UI14" i="11"/>
  <c r="UH14" i="11"/>
  <c r="UG14" i="11"/>
  <c r="UF14" i="11"/>
  <c r="UE14" i="11"/>
  <c r="VL13" i="11"/>
  <c r="VK13" i="11"/>
  <c r="VJ13" i="11"/>
  <c r="VI13" i="11"/>
  <c r="VH13" i="11"/>
  <c r="VG13" i="11"/>
  <c r="VF13" i="11"/>
  <c r="VE13" i="11"/>
  <c r="VD13" i="11"/>
  <c r="VC13" i="11"/>
  <c r="VB13" i="11"/>
  <c r="VA13" i="11"/>
  <c r="UZ13" i="11"/>
  <c r="UQ13" i="11"/>
  <c r="UP13" i="11"/>
  <c r="UO13" i="11"/>
  <c r="UN13" i="11"/>
  <c r="UM13" i="11"/>
  <c r="UL13" i="11"/>
  <c r="UK13" i="11"/>
  <c r="UJ13" i="11"/>
  <c r="UI13" i="11"/>
  <c r="UH13" i="11"/>
  <c r="UG13" i="11"/>
  <c r="UF13" i="11"/>
  <c r="UE13" i="11"/>
  <c r="VL12" i="11"/>
  <c r="VK12" i="11"/>
  <c r="VJ12" i="11"/>
  <c r="VI12" i="11"/>
  <c r="VH12" i="11"/>
  <c r="VG12" i="11"/>
  <c r="VF12" i="11"/>
  <c r="VE12" i="11"/>
  <c r="VD12" i="11"/>
  <c r="VC12" i="11"/>
  <c r="VB12" i="11"/>
  <c r="VA12" i="11"/>
  <c r="UZ12" i="11"/>
  <c r="UQ12" i="11"/>
  <c r="UP12" i="11"/>
  <c r="UO12" i="11"/>
  <c r="UN12" i="11"/>
  <c r="UM12" i="11"/>
  <c r="UL12" i="11"/>
  <c r="UK12" i="11"/>
  <c r="UJ12" i="11"/>
  <c r="UI12" i="11"/>
  <c r="UH12" i="11"/>
  <c r="UG12" i="11"/>
  <c r="UF12" i="11"/>
  <c r="UE12" i="11"/>
  <c r="VL11" i="11"/>
  <c r="VK11" i="11"/>
  <c r="VJ11" i="11"/>
  <c r="VI11" i="11"/>
  <c r="VH11" i="11"/>
  <c r="VG11" i="11"/>
  <c r="VF11" i="11"/>
  <c r="VE11" i="11"/>
  <c r="VD11" i="11"/>
  <c r="VC11" i="11"/>
  <c r="VB11" i="11"/>
  <c r="VA11" i="11"/>
  <c r="UZ11" i="11"/>
  <c r="UQ11" i="11"/>
  <c r="UP11" i="11"/>
  <c r="UO11" i="11"/>
  <c r="UN11" i="11"/>
  <c r="UM11" i="11"/>
  <c r="UL11" i="11"/>
  <c r="UK11" i="11"/>
  <c r="UJ11" i="11"/>
  <c r="UI11" i="11"/>
  <c r="UH11" i="11"/>
  <c r="UG11" i="11"/>
  <c r="UF11" i="11"/>
  <c r="UE11" i="11"/>
  <c r="VL10" i="11"/>
  <c r="VK10" i="11"/>
  <c r="VJ10" i="11"/>
  <c r="VI10" i="11"/>
  <c r="VH10" i="11"/>
  <c r="VG10" i="11"/>
  <c r="VF10" i="11"/>
  <c r="VE10" i="11"/>
  <c r="VD10" i="11"/>
  <c r="VC10" i="11"/>
  <c r="VB10" i="11"/>
  <c r="VA10" i="11"/>
  <c r="UZ10" i="11"/>
  <c r="UQ10" i="11"/>
  <c r="UP10" i="11"/>
  <c r="UO10" i="11"/>
  <c r="UN10" i="11"/>
  <c r="UM10" i="11"/>
  <c r="UL10" i="11"/>
  <c r="UK10" i="11"/>
  <c r="UJ10" i="11"/>
  <c r="UI10" i="11"/>
  <c r="UH10" i="11"/>
  <c r="UG10" i="11"/>
  <c r="UF10" i="11"/>
  <c r="UE10" i="11"/>
  <c r="VL9" i="11"/>
  <c r="VK9" i="11"/>
  <c r="VJ9" i="11"/>
  <c r="VI9" i="11"/>
  <c r="VH9" i="11"/>
  <c r="VG9" i="11"/>
  <c r="VF9" i="11"/>
  <c r="VE9" i="11"/>
  <c r="VD9" i="11"/>
  <c r="VC9" i="11"/>
  <c r="VB9" i="11"/>
  <c r="VA9" i="11"/>
  <c r="UZ9" i="11"/>
  <c r="UQ9" i="11"/>
  <c r="UP9" i="11"/>
  <c r="UO9" i="11"/>
  <c r="UN9" i="11"/>
  <c r="UM9" i="11"/>
  <c r="UL9" i="11"/>
  <c r="UK9" i="11"/>
  <c r="UJ9" i="11"/>
  <c r="UI9" i="11"/>
  <c r="UH9" i="11"/>
  <c r="UG9" i="11"/>
  <c r="UF9" i="11"/>
  <c r="UE9" i="11"/>
  <c r="VL8" i="11"/>
  <c r="VK8" i="11"/>
  <c r="VJ8" i="11"/>
  <c r="VI8" i="11"/>
  <c r="VH8" i="11"/>
  <c r="VG8" i="11"/>
  <c r="VF8" i="11"/>
  <c r="VE8" i="11"/>
  <c r="VD8" i="11"/>
  <c r="VC8" i="11"/>
  <c r="VB8" i="11"/>
  <c r="VA8" i="11"/>
  <c r="UZ8" i="11"/>
  <c r="UQ8" i="11"/>
  <c r="UP8" i="11"/>
  <c r="UO8" i="11"/>
  <c r="UN8" i="11"/>
  <c r="UM8" i="11"/>
  <c r="UL8" i="11"/>
  <c r="UK8" i="11"/>
  <c r="UJ8" i="11"/>
  <c r="UI8" i="11"/>
  <c r="UH8" i="11"/>
  <c r="UG8" i="11"/>
  <c r="UF8" i="11"/>
  <c r="UE8" i="11"/>
  <c r="VL7" i="11"/>
  <c r="VK7" i="11"/>
  <c r="VJ7" i="11"/>
  <c r="VI7" i="11"/>
  <c r="VH7" i="11"/>
  <c r="VG7" i="11"/>
  <c r="VF7" i="11"/>
  <c r="VE7" i="11"/>
  <c r="VD7" i="11"/>
  <c r="VC7" i="11"/>
  <c r="VB7" i="11"/>
  <c r="VA7" i="11"/>
  <c r="UZ7" i="11"/>
  <c r="UQ7" i="11"/>
  <c r="UP7" i="11"/>
  <c r="UO7" i="11"/>
  <c r="UN7" i="11"/>
  <c r="UM7" i="11"/>
  <c r="UL7" i="11"/>
  <c r="UK7" i="11"/>
  <c r="UJ7" i="11"/>
  <c r="UI7" i="11"/>
  <c r="UH7" i="11"/>
  <c r="UG7" i="11"/>
  <c r="UF7" i="11"/>
  <c r="UE7" i="11"/>
  <c r="VL6" i="11"/>
  <c r="VK6" i="11"/>
  <c r="VJ6" i="11"/>
  <c r="VI6" i="11"/>
  <c r="VH6" i="11"/>
  <c r="VG6" i="11"/>
  <c r="VF6" i="11"/>
  <c r="VE6" i="11"/>
  <c r="VD6" i="11"/>
  <c r="VC6" i="11"/>
  <c r="VB6" i="11"/>
  <c r="VA6" i="11"/>
  <c r="UZ6" i="11"/>
  <c r="UQ6" i="11"/>
  <c r="UP6" i="11"/>
  <c r="UO6" i="11"/>
  <c r="UN6" i="11"/>
  <c r="UM6" i="11"/>
  <c r="UL6" i="11"/>
  <c r="UK6" i="11"/>
  <c r="UJ6" i="11"/>
  <c r="UI6" i="11"/>
  <c r="UH6" i="11"/>
  <c r="UG6" i="11"/>
  <c r="UF6" i="11"/>
  <c r="UE6" i="11"/>
  <c r="VL5" i="11"/>
  <c r="VK5" i="11"/>
  <c r="VJ5" i="11"/>
  <c r="VI5" i="11"/>
  <c r="VH5" i="11"/>
  <c r="VG5" i="11"/>
  <c r="VF5" i="11"/>
  <c r="VE5" i="11"/>
  <c r="VD5" i="11"/>
  <c r="VC5" i="11"/>
  <c r="VB5" i="11"/>
  <c r="VA5" i="11"/>
  <c r="UZ5" i="11"/>
  <c r="UQ5" i="11"/>
  <c r="UO5" i="11"/>
  <c r="UN5" i="11"/>
  <c r="UM5" i="11"/>
  <c r="UL5" i="11"/>
  <c r="UK5" i="11"/>
  <c r="UJ5" i="11"/>
  <c r="UI5" i="11"/>
  <c r="UH5" i="11"/>
  <c r="UG5" i="11"/>
  <c r="UF5" i="11"/>
  <c r="UE5" i="11"/>
  <c r="VL4" i="11"/>
  <c r="VK4" i="11"/>
  <c r="VJ4" i="11"/>
  <c r="VI4" i="11"/>
  <c r="VH4" i="11"/>
  <c r="VG4" i="11"/>
  <c r="VF4" i="11"/>
  <c r="VE4" i="11"/>
  <c r="VD4" i="11"/>
  <c r="VC4" i="11"/>
  <c r="VB4" i="11"/>
  <c r="VA4" i="11"/>
  <c r="UZ4" i="11"/>
  <c r="UQ4" i="11"/>
  <c r="UP4" i="11"/>
  <c r="UO4" i="11"/>
  <c r="UN4" i="11"/>
  <c r="UM4" i="11"/>
  <c r="UL4" i="11"/>
  <c r="UK4" i="11"/>
  <c r="UJ4" i="11"/>
  <c r="UH4" i="11"/>
  <c r="UG4" i="11"/>
  <c r="UF4" i="11"/>
  <c r="UE4" i="11"/>
  <c r="VL3" i="11"/>
  <c r="VK3" i="11"/>
  <c r="VJ3" i="11"/>
  <c r="VI3" i="11"/>
  <c r="VH3" i="11"/>
  <c r="VG3" i="11"/>
  <c r="VF3" i="11"/>
  <c r="VE3" i="11"/>
  <c r="VD3" i="11"/>
  <c r="VC3" i="11"/>
  <c r="VB3" i="11"/>
  <c r="VA3" i="11"/>
  <c r="UZ3" i="11"/>
  <c r="UQ3" i="11"/>
  <c r="UP3" i="11"/>
  <c r="UO3" i="11"/>
  <c r="UN3" i="11"/>
  <c r="UM3" i="11"/>
  <c r="UL3" i="11"/>
  <c r="UK3" i="11"/>
  <c r="UJ3" i="11"/>
  <c r="UI3" i="11"/>
  <c r="UH3" i="11"/>
  <c r="UG3" i="11"/>
  <c r="UF3" i="11"/>
  <c r="UE3" i="11"/>
  <c r="SI59" i="11"/>
  <c r="SH59" i="11"/>
  <c r="SG59" i="11"/>
  <c r="SF59" i="11"/>
  <c r="SE59" i="11"/>
  <c r="SD59" i="11"/>
  <c r="SC59" i="11"/>
  <c r="SB59" i="11"/>
  <c r="SA59" i="11"/>
  <c r="RZ59" i="11"/>
  <c r="RY59" i="11"/>
  <c r="RX59" i="11"/>
  <c r="RW59" i="11"/>
  <c r="SI58" i="11"/>
  <c r="SH58" i="11"/>
  <c r="SG58" i="11"/>
  <c r="SF58" i="11"/>
  <c r="SE58" i="11"/>
  <c r="SD58" i="11"/>
  <c r="SC58" i="11"/>
  <c r="SB58" i="11"/>
  <c r="SA58" i="11"/>
  <c r="RZ58" i="11"/>
  <c r="RY58" i="11"/>
  <c r="RX58" i="11"/>
  <c r="RW58" i="11"/>
  <c r="SI57" i="11"/>
  <c r="SH57" i="11"/>
  <c r="SG57" i="11"/>
  <c r="SF57" i="11"/>
  <c r="SE57" i="11"/>
  <c r="SD57" i="11"/>
  <c r="SC57" i="11"/>
  <c r="SB57" i="11"/>
  <c r="SA57" i="11"/>
  <c r="RZ57" i="11"/>
  <c r="RY57" i="11"/>
  <c r="RX57" i="11"/>
  <c r="RW57" i="11"/>
  <c r="TD56" i="11"/>
  <c r="TC56" i="11"/>
  <c r="TB56" i="11"/>
  <c r="TA56" i="11"/>
  <c r="SZ56" i="11"/>
  <c r="SY56" i="11"/>
  <c r="SX56" i="11"/>
  <c r="SW56" i="11"/>
  <c r="SV56" i="11"/>
  <c r="SU56" i="11"/>
  <c r="ST56" i="11"/>
  <c r="SS56" i="11"/>
  <c r="SR56" i="11"/>
  <c r="SI56" i="11"/>
  <c r="SH56" i="11"/>
  <c r="SG56" i="11"/>
  <c r="SF56" i="11"/>
  <c r="SE56" i="11"/>
  <c r="SD56" i="11"/>
  <c r="SC56" i="11"/>
  <c r="SB56" i="11"/>
  <c r="SA56" i="11"/>
  <c r="RZ56" i="11"/>
  <c r="RY56" i="11"/>
  <c r="RX56" i="11"/>
  <c r="RW56" i="11"/>
  <c r="TD55" i="11"/>
  <c r="TC55" i="11"/>
  <c r="TB55" i="11"/>
  <c r="TA55" i="11"/>
  <c r="SZ55" i="11"/>
  <c r="SY55" i="11"/>
  <c r="SX55" i="11"/>
  <c r="SW55" i="11"/>
  <c r="SV55" i="11"/>
  <c r="SU55" i="11"/>
  <c r="ST55" i="11"/>
  <c r="SS55" i="11"/>
  <c r="SR55" i="11"/>
  <c r="SI55" i="11"/>
  <c r="SH55" i="11"/>
  <c r="SG55" i="11"/>
  <c r="SF55" i="11"/>
  <c r="SE55" i="11"/>
  <c r="SD55" i="11"/>
  <c r="SC55" i="11"/>
  <c r="SB55" i="11"/>
  <c r="SA55" i="11"/>
  <c r="RZ55" i="11"/>
  <c r="RY55" i="11"/>
  <c r="RX55" i="11"/>
  <c r="RW55" i="11"/>
  <c r="TD54" i="11"/>
  <c r="TC54" i="11"/>
  <c r="TB54" i="11"/>
  <c r="TA54" i="11"/>
  <c r="SZ54" i="11"/>
  <c r="SY54" i="11"/>
  <c r="SX54" i="11"/>
  <c r="SW54" i="11"/>
  <c r="SV54" i="11"/>
  <c r="SU54" i="11"/>
  <c r="ST54" i="11"/>
  <c r="SS54" i="11"/>
  <c r="SR54" i="11"/>
  <c r="SI54" i="11"/>
  <c r="SH54" i="11"/>
  <c r="SG54" i="11"/>
  <c r="SF54" i="11"/>
  <c r="SE54" i="11"/>
  <c r="SD54" i="11"/>
  <c r="SC54" i="11"/>
  <c r="SB54" i="11"/>
  <c r="SA54" i="11"/>
  <c r="RZ54" i="11"/>
  <c r="RY54" i="11"/>
  <c r="RX54" i="11"/>
  <c r="RW54" i="11"/>
  <c r="TD53" i="11"/>
  <c r="TC53" i="11"/>
  <c r="TB53" i="11"/>
  <c r="TA53" i="11"/>
  <c r="SZ53" i="11"/>
  <c r="SY53" i="11"/>
  <c r="SX53" i="11"/>
  <c r="SW53" i="11"/>
  <c r="SV53" i="11"/>
  <c r="SU53" i="11"/>
  <c r="ST53" i="11"/>
  <c r="SS53" i="11"/>
  <c r="SR53" i="11"/>
  <c r="SI53" i="11"/>
  <c r="SH53" i="11"/>
  <c r="SG53" i="11"/>
  <c r="SF53" i="11"/>
  <c r="SE53" i="11"/>
  <c r="SD53" i="11"/>
  <c r="SC53" i="11"/>
  <c r="SB53" i="11"/>
  <c r="SA53" i="11"/>
  <c r="RZ53" i="11"/>
  <c r="RY53" i="11"/>
  <c r="RX53" i="11"/>
  <c r="RW53" i="11"/>
  <c r="TD52" i="11"/>
  <c r="TC52" i="11"/>
  <c r="TB52" i="11"/>
  <c r="TA52" i="11"/>
  <c r="SZ52" i="11"/>
  <c r="SY52" i="11"/>
  <c r="SX52" i="11"/>
  <c r="SW52" i="11"/>
  <c r="SV52" i="11"/>
  <c r="SU52" i="11"/>
  <c r="ST52" i="11"/>
  <c r="SS52" i="11"/>
  <c r="SR52" i="11"/>
  <c r="SI52" i="11"/>
  <c r="SH52" i="11"/>
  <c r="SG52" i="11"/>
  <c r="SF52" i="11"/>
  <c r="SE52" i="11"/>
  <c r="SD52" i="11"/>
  <c r="SC52" i="11"/>
  <c r="SB52" i="11"/>
  <c r="SA52" i="11"/>
  <c r="RZ52" i="11"/>
  <c r="RY52" i="11"/>
  <c r="RX52" i="11"/>
  <c r="RW52" i="11"/>
  <c r="TD51" i="11"/>
  <c r="TC51" i="11"/>
  <c r="TB51" i="11"/>
  <c r="TA51" i="11"/>
  <c r="SZ51" i="11"/>
  <c r="SY51" i="11"/>
  <c r="SX51" i="11"/>
  <c r="SW51" i="11"/>
  <c r="SV51" i="11"/>
  <c r="SU51" i="11"/>
  <c r="ST51" i="11"/>
  <c r="SS51" i="11"/>
  <c r="SR51" i="11"/>
  <c r="SI51" i="11"/>
  <c r="SH51" i="11"/>
  <c r="SG51" i="11"/>
  <c r="SF51" i="11"/>
  <c r="SE51" i="11"/>
  <c r="SD51" i="11"/>
  <c r="SC51" i="11"/>
  <c r="SB51" i="11"/>
  <c r="SA51" i="11"/>
  <c r="RZ51" i="11"/>
  <c r="RY51" i="11"/>
  <c r="RX51" i="11"/>
  <c r="RW51" i="11"/>
  <c r="TD50" i="11"/>
  <c r="TC50" i="11"/>
  <c r="TB50" i="11"/>
  <c r="TA50" i="11"/>
  <c r="SZ50" i="11"/>
  <c r="SY50" i="11"/>
  <c r="SX50" i="11"/>
  <c r="SW50" i="11"/>
  <c r="SV50" i="11"/>
  <c r="SU50" i="11"/>
  <c r="ST50" i="11"/>
  <c r="SS50" i="11"/>
  <c r="SR50" i="11"/>
  <c r="SI50" i="11"/>
  <c r="SH50" i="11"/>
  <c r="SG50" i="11"/>
  <c r="SF50" i="11"/>
  <c r="SE50" i="11"/>
  <c r="SD50" i="11"/>
  <c r="SC50" i="11"/>
  <c r="SB50" i="11"/>
  <c r="SA50" i="11"/>
  <c r="RZ50" i="11"/>
  <c r="RY50" i="11"/>
  <c r="RX50" i="11"/>
  <c r="RW50" i="11"/>
  <c r="TD49" i="11"/>
  <c r="TC49" i="11"/>
  <c r="TB49" i="11"/>
  <c r="TA49" i="11"/>
  <c r="SZ49" i="11"/>
  <c r="SY49" i="11"/>
  <c r="SX49" i="11"/>
  <c r="SW49" i="11"/>
  <c r="SV49" i="11"/>
  <c r="SU49" i="11"/>
  <c r="ST49" i="11"/>
  <c r="SS49" i="11"/>
  <c r="SR49" i="11"/>
  <c r="SI49" i="11"/>
  <c r="SH49" i="11"/>
  <c r="SG49" i="11"/>
  <c r="SF49" i="11"/>
  <c r="SE49" i="11"/>
  <c r="SD49" i="11"/>
  <c r="SC49" i="11"/>
  <c r="SB49" i="11"/>
  <c r="SA49" i="11"/>
  <c r="RZ49" i="11"/>
  <c r="RY49" i="11"/>
  <c r="RX49" i="11"/>
  <c r="RW49" i="11"/>
  <c r="TD48" i="11"/>
  <c r="TC48" i="11"/>
  <c r="TB48" i="11"/>
  <c r="TA48" i="11"/>
  <c r="SZ48" i="11"/>
  <c r="SY48" i="11"/>
  <c r="SX48" i="11"/>
  <c r="SW48" i="11"/>
  <c r="SV48" i="11"/>
  <c r="SU48" i="11"/>
  <c r="ST48" i="11"/>
  <c r="SS48" i="11"/>
  <c r="SR48" i="11"/>
  <c r="SI48" i="11"/>
  <c r="SH48" i="11"/>
  <c r="SG48" i="11"/>
  <c r="SF48" i="11"/>
  <c r="SE48" i="11"/>
  <c r="SD48" i="11"/>
  <c r="SC48" i="11"/>
  <c r="SB48" i="11"/>
  <c r="SA48" i="11"/>
  <c r="RZ48" i="11"/>
  <c r="RY48" i="11"/>
  <c r="RX48" i="11"/>
  <c r="RW48" i="11"/>
  <c r="TD47" i="11"/>
  <c r="TC47" i="11"/>
  <c r="TB47" i="11"/>
  <c r="TA47" i="11"/>
  <c r="SZ47" i="11"/>
  <c r="SY47" i="11"/>
  <c r="SX47" i="11"/>
  <c r="SW47" i="11"/>
  <c r="SV47" i="11"/>
  <c r="SU47" i="11"/>
  <c r="ST47" i="11"/>
  <c r="SS47" i="11"/>
  <c r="SR47" i="11"/>
  <c r="SI47" i="11"/>
  <c r="SH47" i="11"/>
  <c r="SG47" i="11"/>
  <c r="SF47" i="11"/>
  <c r="SE47" i="11"/>
  <c r="SD47" i="11"/>
  <c r="SC47" i="11"/>
  <c r="SB47" i="11"/>
  <c r="SA47" i="11"/>
  <c r="RZ47" i="11"/>
  <c r="RY47" i="11"/>
  <c r="RX47" i="11"/>
  <c r="RW47" i="11"/>
  <c r="TD46" i="11"/>
  <c r="TC46" i="11"/>
  <c r="TB46" i="11"/>
  <c r="TA46" i="11"/>
  <c r="SZ46" i="11"/>
  <c r="SY46" i="11"/>
  <c r="SX46" i="11"/>
  <c r="SW46" i="11"/>
  <c r="SV46" i="11"/>
  <c r="SU46" i="11"/>
  <c r="ST46" i="11"/>
  <c r="SS46" i="11"/>
  <c r="SR46" i="11"/>
  <c r="SI46" i="11"/>
  <c r="SH46" i="11"/>
  <c r="SG46" i="11"/>
  <c r="SF46" i="11"/>
  <c r="SE46" i="11"/>
  <c r="SD46" i="11"/>
  <c r="SC46" i="11"/>
  <c r="SB46" i="11"/>
  <c r="SA46" i="11"/>
  <c r="RZ46" i="11"/>
  <c r="RY46" i="11"/>
  <c r="RX46" i="11"/>
  <c r="RW46" i="11"/>
  <c r="TD45" i="11"/>
  <c r="TC45" i="11"/>
  <c r="TB45" i="11"/>
  <c r="TA45" i="11"/>
  <c r="SZ45" i="11"/>
  <c r="SY45" i="11"/>
  <c r="SX45" i="11"/>
  <c r="SW45" i="11"/>
  <c r="SV45" i="11"/>
  <c r="SU45" i="11"/>
  <c r="ST45" i="11"/>
  <c r="SS45" i="11"/>
  <c r="SR45" i="11"/>
  <c r="SI45" i="11"/>
  <c r="SH45" i="11"/>
  <c r="SG45" i="11"/>
  <c r="SF45" i="11"/>
  <c r="SE45" i="11"/>
  <c r="SD45" i="11"/>
  <c r="SC45" i="11"/>
  <c r="SB45" i="11"/>
  <c r="SA45" i="11"/>
  <c r="RZ45" i="11"/>
  <c r="RY45" i="11"/>
  <c r="RX45" i="11"/>
  <c r="RW45" i="11"/>
  <c r="TD44" i="11"/>
  <c r="TC44" i="11"/>
  <c r="TB44" i="11"/>
  <c r="TA44" i="11"/>
  <c r="SZ44" i="11"/>
  <c r="SY44" i="11"/>
  <c r="SX44" i="11"/>
  <c r="SW44" i="11"/>
  <c r="SV44" i="11"/>
  <c r="SU44" i="11"/>
  <c r="ST44" i="11"/>
  <c r="SS44" i="11"/>
  <c r="SR44" i="11"/>
  <c r="SI44" i="11"/>
  <c r="SH44" i="11"/>
  <c r="SG44" i="11"/>
  <c r="SF44" i="11"/>
  <c r="SE44" i="11"/>
  <c r="SD44" i="11"/>
  <c r="SC44" i="11"/>
  <c r="SB44" i="11"/>
  <c r="SA44" i="11"/>
  <c r="RZ44" i="11"/>
  <c r="RY44" i="11"/>
  <c r="RX44" i="11"/>
  <c r="RW44" i="11"/>
  <c r="TD43" i="11"/>
  <c r="TC43" i="11"/>
  <c r="TB43" i="11"/>
  <c r="TA43" i="11"/>
  <c r="SZ43" i="11"/>
  <c r="SY43" i="11"/>
  <c r="SX43" i="11"/>
  <c r="SW43" i="11"/>
  <c r="SV43" i="11"/>
  <c r="SU43" i="11"/>
  <c r="ST43" i="11"/>
  <c r="SS43" i="11"/>
  <c r="SR43" i="11"/>
  <c r="SI43" i="11"/>
  <c r="SH43" i="11"/>
  <c r="SG43" i="11"/>
  <c r="SF43" i="11"/>
  <c r="SE43" i="11"/>
  <c r="SD43" i="11"/>
  <c r="SC43" i="11"/>
  <c r="SB43" i="11"/>
  <c r="SA43" i="11"/>
  <c r="RZ43" i="11"/>
  <c r="RY43" i="11"/>
  <c r="RX43" i="11"/>
  <c r="RW43" i="11"/>
  <c r="TD42" i="11"/>
  <c r="TC42" i="11"/>
  <c r="TB42" i="11"/>
  <c r="TA42" i="11"/>
  <c r="SZ42" i="11"/>
  <c r="SY42" i="11"/>
  <c r="SX42" i="11"/>
  <c r="SW42" i="11"/>
  <c r="SV42" i="11"/>
  <c r="SU42" i="11"/>
  <c r="ST42" i="11"/>
  <c r="SS42" i="11"/>
  <c r="SR42" i="11"/>
  <c r="SI42" i="11"/>
  <c r="SH42" i="11"/>
  <c r="SG42" i="11"/>
  <c r="SF42" i="11"/>
  <c r="SE42" i="11"/>
  <c r="SD42" i="11"/>
  <c r="SC42" i="11"/>
  <c r="SB42" i="11"/>
  <c r="SA42" i="11"/>
  <c r="RZ42" i="11"/>
  <c r="RY42" i="11"/>
  <c r="RX42" i="11"/>
  <c r="RW42" i="11"/>
  <c r="TD41" i="11"/>
  <c r="TC41" i="11"/>
  <c r="TB41" i="11"/>
  <c r="TA41" i="11"/>
  <c r="SZ41" i="11"/>
  <c r="SY41" i="11"/>
  <c r="SX41" i="11"/>
  <c r="SW41" i="11"/>
  <c r="SV41" i="11"/>
  <c r="SU41" i="11"/>
  <c r="ST41" i="11"/>
  <c r="SS41" i="11"/>
  <c r="SR41" i="11"/>
  <c r="SI41" i="11"/>
  <c r="SH41" i="11"/>
  <c r="SG41" i="11"/>
  <c r="SF41" i="11"/>
  <c r="SE41" i="11"/>
  <c r="SD41" i="11"/>
  <c r="SC41" i="11"/>
  <c r="SB41" i="11"/>
  <c r="SA41" i="11"/>
  <c r="RZ41" i="11"/>
  <c r="RY41" i="11"/>
  <c r="RX41" i="11"/>
  <c r="RW41" i="11"/>
  <c r="TD40" i="11"/>
  <c r="TC40" i="11"/>
  <c r="TB40" i="11"/>
  <c r="TA40" i="11"/>
  <c r="SZ40" i="11"/>
  <c r="SY40" i="11"/>
  <c r="SX40" i="11"/>
  <c r="SW40" i="11"/>
  <c r="SV40" i="11"/>
  <c r="SU40" i="11"/>
  <c r="ST40" i="11"/>
  <c r="SS40" i="11"/>
  <c r="SR40" i="11"/>
  <c r="SI40" i="11"/>
  <c r="SH40" i="11"/>
  <c r="SG40" i="11"/>
  <c r="SF40" i="11"/>
  <c r="SE40" i="11"/>
  <c r="SD40" i="11"/>
  <c r="SC40" i="11"/>
  <c r="SB40" i="11"/>
  <c r="SA40" i="11"/>
  <c r="RZ40" i="11"/>
  <c r="RY40" i="11"/>
  <c r="RX40" i="11"/>
  <c r="RW40" i="11"/>
  <c r="TD39" i="11"/>
  <c r="TC39" i="11"/>
  <c r="TB39" i="11"/>
  <c r="TA39" i="11"/>
  <c r="SZ39" i="11"/>
  <c r="SY39" i="11"/>
  <c r="SX39" i="11"/>
  <c r="SW39" i="11"/>
  <c r="SV39" i="11"/>
  <c r="SU39" i="11"/>
  <c r="ST39" i="11"/>
  <c r="SS39" i="11"/>
  <c r="SR39" i="11"/>
  <c r="SI39" i="11"/>
  <c r="SH39" i="11"/>
  <c r="SG39" i="11"/>
  <c r="SF39" i="11"/>
  <c r="SE39" i="11"/>
  <c r="SD39" i="11"/>
  <c r="SC39" i="11"/>
  <c r="SB39" i="11"/>
  <c r="SA39" i="11"/>
  <c r="RZ39" i="11"/>
  <c r="RY39" i="11"/>
  <c r="RX39" i="11"/>
  <c r="RW39" i="11"/>
  <c r="TD38" i="11"/>
  <c r="TC38" i="11"/>
  <c r="TB38" i="11"/>
  <c r="TA38" i="11"/>
  <c r="SZ38" i="11"/>
  <c r="SY38" i="11"/>
  <c r="SX38" i="11"/>
  <c r="SW38" i="11"/>
  <c r="SV38" i="11"/>
  <c r="SU38" i="11"/>
  <c r="ST38" i="11"/>
  <c r="SS38" i="11"/>
  <c r="SR38" i="11"/>
  <c r="SI38" i="11"/>
  <c r="SH38" i="11"/>
  <c r="SG38" i="11"/>
  <c r="SF38" i="11"/>
  <c r="SE38" i="11"/>
  <c r="SD38" i="11"/>
  <c r="SC38" i="11"/>
  <c r="SB38" i="11"/>
  <c r="SA38" i="11"/>
  <c r="RZ38" i="11"/>
  <c r="RY38" i="11"/>
  <c r="RX38" i="11"/>
  <c r="RW38" i="11"/>
  <c r="TD37" i="11"/>
  <c r="TC37" i="11"/>
  <c r="TB37" i="11"/>
  <c r="TA37" i="11"/>
  <c r="SZ37" i="11"/>
  <c r="SY37" i="11"/>
  <c r="SX37" i="11"/>
  <c r="SW37" i="11"/>
  <c r="SV37" i="11"/>
  <c r="SU37" i="11"/>
  <c r="ST37" i="11"/>
  <c r="SS37" i="11"/>
  <c r="SR37" i="11"/>
  <c r="SI37" i="11"/>
  <c r="SH37" i="11"/>
  <c r="SG37" i="11"/>
  <c r="SF37" i="11"/>
  <c r="SE37" i="11"/>
  <c r="SD37" i="11"/>
  <c r="SC37" i="11"/>
  <c r="SB37" i="11"/>
  <c r="SA37" i="11"/>
  <c r="RZ37" i="11"/>
  <c r="RY37" i="11"/>
  <c r="RX37" i="11"/>
  <c r="RW37" i="11"/>
  <c r="TD36" i="11"/>
  <c r="TC36" i="11"/>
  <c r="TB36" i="11"/>
  <c r="TA36" i="11"/>
  <c r="SZ36" i="11"/>
  <c r="SY36" i="11"/>
  <c r="SX36" i="11"/>
  <c r="SW36" i="11"/>
  <c r="SV36" i="11"/>
  <c r="SU36" i="11"/>
  <c r="ST36" i="11"/>
  <c r="SS36" i="11"/>
  <c r="SR36" i="11"/>
  <c r="SI36" i="11"/>
  <c r="SH36" i="11"/>
  <c r="SG36" i="11"/>
  <c r="SF36" i="11"/>
  <c r="SE36" i="11"/>
  <c r="SD36" i="11"/>
  <c r="SC36" i="11"/>
  <c r="SB36" i="11"/>
  <c r="SA36" i="11"/>
  <c r="RZ36" i="11"/>
  <c r="RY36" i="11"/>
  <c r="RX36" i="11"/>
  <c r="RW36" i="11"/>
  <c r="TD35" i="11"/>
  <c r="TC35" i="11"/>
  <c r="TB35" i="11"/>
  <c r="TA35" i="11"/>
  <c r="SZ35" i="11"/>
  <c r="SY35" i="11"/>
  <c r="SX35" i="11"/>
  <c r="SW35" i="11"/>
  <c r="SV35" i="11"/>
  <c r="SU35" i="11"/>
  <c r="ST35" i="11"/>
  <c r="SS35" i="11"/>
  <c r="SR35" i="11"/>
  <c r="SI35" i="11"/>
  <c r="SH35" i="11"/>
  <c r="SG35" i="11"/>
  <c r="SF35" i="11"/>
  <c r="SE35" i="11"/>
  <c r="SD35" i="11"/>
  <c r="SC35" i="11"/>
  <c r="SB35" i="11"/>
  <c r="SA35" i="11"/>
  <c r="RZ35" i="11"/>
  <c r="RY35" i="11"/>
  <c r="RX35" i="11"/>
  <c r="RW35" i="11"/>
  <c r="TD34" i="11"/>
  <c r="TC34" i="11"/>
  <c r="TB34" i="11"/>
  <c r="TA34" i="11"/>
  <c r="SZ34" i="11"/>
  <c r="SY34" i="11"/>
  <c r="SX34" i="11"/>
  <c r="SW34" i="11"/>
  <c r="SV34" i="11"/>
  <c r="SU34" i="11"/>
  <c r="ST34" i="11"/>
  <c r="SS34" i="11"/>
  <c r="SR34" i="11"/>
  <c r="SI34" i="11"/>
  <c r="SH34" i="11"/>
  <c r="SG34" i="11"/>
  <c r="SF34" i="11"/>
  <c r="SE34" i="11"/>
  <c r="SD34" i="11"/>
  <c r="SC34" i="11"/>
  <c r="SB34" i="11"/>
  <c r="SA34" i="11"/>
  <c r="RZ34" i="11"/>
  <c r="RY34" i="11"/>
  <c r="RX34" i="11"/>
  <c r="RW34" i="11"/>
  <c r="TD33" i="11"/>
  <c r="TC33" i="11"/>
  <c r="TB33" i="11"/>
  <c r="TA33" i="11"/>
  <c r="SZ33" i="11"/>
  <c r="SY33" i="11"/>
  <c r="SX33" i="11"/>
  <c r="SW33" i="11"/>
  <c r="SV33" i="11"/>
  <c r="SU33" i="11"/>
  <c r="ST33" i="11"/>
  <c r="SS33" i="11"/>
  <c r="SR33" i="11"/>
  <c r="SI33" i="11"/>
  <c r="SH33" i="11"/>
  <c r="SG33" i="11"/>
  <c r="SF33" i="11"/>
  <c r="SE33" i="11"/>
  <c r="SD33" i="11"/>
  <c r="SC33" i="11"/>
  <c r="SB33" i="11"/>
  <c r="SA33" i="11"/>
  <c r="RZ33" i="11"/>
  <c r="RY33" i="11"/>
  <c r="RX33" i="11"/>
  <c r="RW33" i="11"/>
  <c r="TD32" i="11"/>
  <c r="TC32" i="11"/>
  <c r="TB32" i="11"/>
  <c r="TA32" i="11"/>
  <c r="SZ32" i="11"/>
  <c r="SY32" i="11"/>
  <c r="SX32" i="11"/>
  <c r="SW32" i="11"/>
  <c r="SV32" i="11"/>
  <c r="SU32" i="11"/>
  <c r="ST32" i="11"/>
  <c r="SS32" i="11"/>
  <c r="SR32" i="11"/>
  <c r="SI32" i="11"/>
  <c r="SH32" i="11"/>
  <c r="SG32" i="11"/>
  <c r="SF32" i="11"/>
  <c r="SE32" i="11"/>
  <c r="SD32" i="11"/>
  <c r="SC32" i="11"/>
  <c r="SB32" i="11"/>
  <c r="SA32" i="11"/>
  <c r="RZ32" i="11"/>
  <c r="RY32" i="11"/>
  <c r="RX32" i="11"/>
  <c r="RW32" i="11"/>
  <c r="TD31" i="11"/>
  <c r="TC31" i="11"/>
  <c r="TB31" i="11"/>
  <c r="TA31" i="11"/>
  <c r="SZ31" i="11"/>
  <c r="SY31" i="11"/>
  <c r="SX31" i="11"/>
  <c r="SW31" i="11"/>
  <c r="SV31" i="11"/>
  <c r="SU31" i="11"/>
  <c r="ST31" i="11"/>
  <c r="SS31" i="11"/>
  <c r="SR31" i="11"/>
  <c r="SI31" i="11"/>
  <c r="SH31" i="11"/>
  <c r="SG31" i="11"/>
  <c r="SF31" i="11"/>
  <c r="SE31" i="11"/>
  <c r="SD31" i="11"/>
  <c r="SC31" i="11"/>
  <c r="SB31" i="11"/>
  <c r="SA31" i="11"/>
  <c r="RZ31" i="11"/>
  <c r="RY31" i="11"/>
  <c r="RX31" i="11"/>
  <c r="RW31" i="11"/>
  <c r="TD30" i="11"/>
  <c r="TC30" i="11"/>
  <c r="TB30" i="11"/>
  <c r="TA30" i="11"/>
  <c r="SZ30" i="11"/>
  <c r="SY30" i="11"/>
  <c r="SX30" i="11"/>
  <c r="SW30" i="11"/>
  <c r="SV30" i="11"/>
  <c r="SU30" i="11"/>
  <c r="ST30" i="11"/>
  <c r="SS30" i="11"/>
  <c r="SR30" i="11"/>
  <c r="SI30" i="11"/>
  <c r="SH30" i="11"/>
  <c r="SG30" i="11"/>
  <c r="SF30" i="11"/>
  <c r="SE30" i="11"/>
  <c r="SD30" i="11"/>
  <c r="SC30" i="11"/>
  <c r="SB30" i="11"/>
  <c r="SA30" i="11"/>
  <c r="RZ30" i="11"/>
  <c r="RY30" i="11"/>
  <c r="RX30" i="11"/>
  <c r="RW30" i="11"/>
  <c r="TD29" i="11"/>
  <c r="TC29" i="11"/>
  <c r="TB29" i="11"/>
  <c r="TA29" i="11"/>
  <c r="SZ29" i="11"/>
  <c r="SY29" i="11"/>
  <c r="SX29" i="11"/>
  <c r="SW29" i="11"/>
  <c r="SV29" i="11"/>
  <c r="SU29" i="11"/>
  <c r="ST29" i="11"/>
  <c r="SS29" i="11"/>
  <c r="SR29" i="11"/>
  <c r="SI29" i="11"/>
  <c r="SH29" i="11"/>
  <c r="SG29" i="11"/>
  <c r="SF29" i="11"/>
  <c r="SE29" i="11"/>
  <c r="SD29" i="11"/>
  <c r="SC29" i="11"/>
  <c r="SB29" i="11"/>
  <c r="SA29" i="11"/>
  <c r="RZ29" i="11"/>
  <c r="RY29" i="11"/>
  <c r="RX29" i="11"/>
  <c r="RW29" i="11"/>
  <c r="TD28" i="11"/>
  <c r="TC28" i="11"/>
  <c r="TB28" i="11"/>
  <c r="TA28" i="11"/>
  <c r="SZ28" i="11"/>
  <c r="SY28" i="11"/>
  <c r="SX28" i="11"/>
  <c r="SW28" i="11"/>
  <c r="SV28" i="11"/>
  <c r="SU28" i="11"/>
  <c r="ST28" i="11"/>
  <c r="SS28" i="11"/>
  <c r="SR28" i="11"/>
  <c r="SI28" i="11"/>
  <c r="SH28" i="11"/>
  <c r="SG28" i="11"/>
  <c r="SF28" i="11"/>
  <c r="SE28" i="11"/>
  <c r="SD28" i="11"/>
  <c r="SC28" i="11"/>
  <c r="SB28" i="11"/>
  <c r="SA28" i="11"/>
  <c r="RZ28" i="11"/>
  <c r="RY28" i="11"/>
  <c r="RX28" i="11"/>
  <c r="RW28" i="11"/>
  <c r="TD27" i="11"/>
  <c r="TC27" i="11"/>
  <c r="TB27" i="11"/>
  <c r="TA27" i="11"/>
  <c r="SZ27" i="11"/>
  <c r="SY27" i="11"/>
  <c r="SX27" i="11"/>
  <c r="SW27" i="11"/>
  <c r="SV27" i="11"/>
  <c r="SU27" i="11"/>
  <c r="ST27" i="11"/>
  <c r="SS27" i="11"/>
  <c r="SR27" i="11"/>
  <c r="SI27" i="11"/>
  <c r="SH27" i="11"/>
  <c r="SG27" i="11"/>
  <c r="SF27" i="11"/>
  <c r="SE27" i="11"/>
  <c r="SD27" i="11"/>
  <c r="SC27" i="11"/>
  <c r="SB27" i="11"/>
  <c r="SA27" i="11"/>
  <c r="RZ27" i="11"/>
  <c r="RY27" i="11"/>
  <c r="RX27" i="11"/>
  <c r="RW27" i="11"/>
  <c r="TD26" i="11"/>
  <c r="TC26" i="11"/>
  <c r="TB26" i="11"/>
  <c r="TA26" i="11"/>
  <c r="SZ26" i="11"/>
  <c r="SY26" i="11"/>
  <c r="SX26" i="11"/>
  <c r="SW26" i="11"/>
  <c r="SV26" i="11"/>
  <c r="SU26" i="11"/>
  <c r="ST26" i="11"/>
  <c r="SS26" i="11"/>
  <c r="SR26" i="11"/>
  <c r="SI26" i="11"/>
  <c r="SH26" i="11"/>
  <c r="SG26" i="11"/>
  <c r="SF26" i="11"/>
  <c r="SE26" i="11"/>
  <c r="SD26" i="11"/>
  <c r="SC26" i="11"/>
  <c r="SB26" i="11"/>
  <c r="SA26" i="11"/>
  <c r="RZ26" i="11"/>
  <c r="RY26" i="11"/>
  <c r="RX26" i="11"/>
  <c r="RW26" i="11"/>
  <c r="TD25" i="11"/>
  <c r="TC25" i="11"/>
  <c r="TB25" i="11"/>
  <c r="TA25" i="11"/>
  <c r="SZ25" i="11"/>
  <c r="SY25" i="11"/>
  <c r="SX25" i="11"/>
  <c r="SW25" i="11"/>
  <c r="SV25" i="11"/>
  <c r="SU25" i="11"/>
  <c r="ST25" i="11"/>
  <c r="SS25" i="11"/>
  <c r="SR25" i="11"/>
  <c r="SI25" i="11"/>
  <c r="SH25" i="11"/>
  <c r="SG25" i="11"/>
  <c r="SF25" i="11"/>
  <c r="SE25" i="11"/>
  <c r="SD25" i="11"/>
  <c r="SC25" i="11"/>
  <c r="SB25" i="11"/>
  <c r="SA25" i="11"/>
  <c r="RZ25" i="11"/>
  <c r="RY25" i="11"/>
  <c r="RX25" i="11"/>
  <c r="RW25" i="11"/>
  <c r="TD24" i="11"/>
  <c r="TC24" i="11"/>
  <c r="TB24" i="11"/>
  <c r="TA24" i="11"/>
  <c r="SZ24" i="11"/>
  <c r="SY24" i="11"/>
  <c r="SX24" i="11"/>
  <c r="SW24" i="11"/>
  <c r="SV24" i="11"/>
  <c r="SU24" i="11"/>
  <c r="ST24" i="11"/>
  <c r="SS24" i="11"/>
  <c r="SR24" i="11"/>
  <c r="SI24" i="11"/>
  <c r="SH24" i="11"/>
  <c r="SG24" i="11"/>
  <c r="SF24" i="11"/>
  <c r="SE24" i="11"/>
  <c r="SD24" i="11"/>
  <c r="SC24" i="11"/>
  <c r="SB24" i="11"/>
  <c r="SA24" i="11"/>
  <c r="RZ24" i="11"/>
  <c r="RY24" i="11"/>
  <c r="RX24" i="11"/>
  <c r="RW24" i="11"/>
  <c r="TD23" i="11"/>
  <c r="TC23" i="11"/>
  <c r="TB23" i="11"/>
  <c r="TA23" i="11"/>
  <c r="SZ23" i="11"/>
  <c r="SY23" i="11"/>
  <c r="SX23" i="11"/>
  <c r="SW23" i="11"/>
  <c r="SV23" i="11"/>
  <c r="SU23" i="11"/>
  <c r="ST23" i="11"/>
  <c r="SS23" i="11"/>
  <c r="SR23" i="11"/>
  <c r="SI23" i="11"/>
  <c r="SH23" i="11"/>
  <c r="SG23" i="11"/>
  <c r="SF23" i="11"/>
  <c r="SE23" i="11"/>
  <c r="SD23" i="11"/>
  <c r="SC23" i="11"/>
  <c r="SB23" i="11"/>
  <c r="SA23" i="11"/>
  <c r="RZ23" i="11"/>
  <c r="RY23" i="11"/>
  <c r="RX23" i="11"/>
  <c r="RW23" i="11"/>
  <c r="TD22" i="11"/>
  <c r="TC22" i="11"/>
  <c r="TB22" i="11"/>
  <c r="TA22" i="11"/>
  <c r="SZ22" i="11"/>
  <c r="SY22" i="11"/>
  <c r="SX22" i="11"/>
  <c r="SW22" i="11"/>
  <c r="SV22" i="11"/>
  <c r="SU22" i="11"/>
  <c r="ST22" i="11"/>
  <c r="SS22" i="11"/>
  <c r="SR22" i="11"/>
  <c r="SI22" i="11"/>
  <c r="SH22" i="11"/>
  <c r="SG22" i="11"/>
  <c r="SF22" i="11"/>
  <c r="SE22" i="11"/>
  <c r="SD22" i="11"/>
  <c r="SC22" i="11"/>
  <c r="SB22" i="11"/>
  <c r="SA22" i="11"/>
  <c r="RZ22" i="11"/>
  <c r="RY22" i="11"/>
  <c r="RX22" i="11"/>
  <c r="RW22" i="11"/>
  <c r="TD21" i="11"/>
  <c r="TC21" i="11"/>
  <c r="TB21" i="11"/>
  <c r="TA21" i="11"/>
  <c r="SZ21" i="11"/>
  <c r="SY21" i="11"/>
  <c r="SX21" i="11"/>
  <c r="SW21" i="11"/>
  <c r="SV21" i="11"/>
  <c r="SU21" i="11"/>
  <c r="ST21" i="11"/>
  <c r="SS21" i="11"/>
  <c r="SR21" i="11"/>
  <c r="SI21" i="11"/>
  <c r="SH21" i="11"/>
  <c r="SG21" i="11"/>
  <c r="SF21" i="11"/>
  <c r="SE21" i="11"/>
  <c r="SD21" i="11"/>
  <c r="SC21" i="11"/>
  <c r="SB21" i="11"/>
  <c r="SA21" i="11"/>
  <c r="RZ21" i="11"/>
  <c r="RY21" i="11"/>
  <c r="RX21" i="11"/>
  <c r="RW21" i="11"/>
  <c r="TD20" i="11"/>
  <c r="TC20" i="11"/>
  <c r="TB20" i="11"/>
  <c r="TA20" i="11"/>
  <c r="SZ20" i="11"/>
  <c r="SY20" i="11"/>
  <c r="SX20" i="11"/>
  <c r="SW20" i="11"/>
  <c r="SV20" i="11"/>
  <c r="SU20" i="11"/>
  <c r="ST20" i="11"/>
  <c r="SS20" i="11"/>
  <c r="SR20" i="11"/>
  <c r="SI20" i="11"/>
  <c r="SH20" i="11"/>
  <c r="SG20" i="11"/>
  <c r="SF20" i="11"/>
  <c r="SE20" i="11"/>
  <c r="SD20" i="11"/>
  <c r="SC20" i="11"/>
  <c r="SB20" i="11"/>
  <c r="SA20" i="11"/>
  <c r="RZ20" i="11"/>
  <c r="RY20" i="11"/>
  <c r="RX20" i="11"/>
  <c r="RW20" i="11"/>
  <c r="TD19" i="11"/>
  <c r="TC19" i="11"/>
  <c r="TB19" i="11"/>
  <c r="TA19" i="11"/>
  <c r="SZ19" i="11"/>
  <c r="SY19" i="11"/>
  <c r="SX19" i="11"/>
  <c r="SW19" i="11"/>
  <c r="SV19" i="11"/>
  <c r="SU19" i="11"/>
  <c r="ST19" i="11"/>
  <c r="SS19" i="11"/>
  <c r="SR19" i="11"/>
  <c r="SI19" i="11"/>
  <c r="SH19" i="11"/>
  <c r="SG19" i="11"/>
  <c r="SF19" i="11"/>
  <c r="SE19" i="11"/>
  <c r="SD19" i="11"/>
  <c r="SC19" i="11"/>
  <c r="SB19" i="11"/>
  <c r="SA19" i="11"/>
  <c r="RZ19" i="11"/>
  <c r="RY19" i="11"/>
  <c r="RX19" i="11"/>
  <c r="RW19" i="11"/>
  <c r="TD18" i="11"/>
  <c r="TC18" i="11"/>
  <c r="TB18" i="11"/>
  <c r="TA18" i="11"/>
  <c r="SZ18" i="11"/>
  <c r="SY18" i="11"/>
  <c r="SX18" i="11"/>
  <c r="SW18" i="11"/>
  <c r="SV18" i="11"/>
  <c r="SU18" i="11"/>
  <c r="ST18" i="11"/>
  <c r="SS18" i="11"/>
  <c r="SR18" i="11"/>
  <c r="SI18" i="11"/>
  <c r="SH18" i="11"/>
  <c r="SG18" i="11"/>
  <c r="SF18" i="11"/>
  <c r="SE18" i="11"/>
  <c r="SD18" i="11"/>
  <c r="SC18" i="11"/>
  <c r="SB18" i="11"/>
  <c r="SA18" i="11"/>
  <c r="RZ18" i="11"/>
  <c r="RY18" i="11"/>
  <c r="RX18" i="11"/>
  <c r="RW18" i="11"/>
  <c r="TD17" i="11"/>
  <c r="TC17" i="11"/>
  <c r="TB17" i="11"/>
  <c r="TA17" i="11"/>
  <c r="SZ17" i="11"/>
  <c r="SY17" i="11"/>
  <c r="SX17" i="11"/>
  <c r="SW17" i="11"/>
  <c r="SV17" i="11"/>
  <c r="SU17" i="11"/>
  <c r="ST17" i="11"/>
  <c r="SS17" i="11"/>
  <c r="SR17" i="11"/>
  <c r="SI17" i="11"/>
  <c r="SH17" i="11"/>
  <c r="SG17" i="11"/>
  <c r="SF17" i="11"/>
  <c r="SE17" i="11"/>
  <c r="SD17" i="11"/>
  <c r="SC17" i="11"/>
  <c r="SB17" i="11"/>
  <c r="SA17" i="11"/>
  <c r="RZ17" i="11"/>
  <c r="RY17" i="11"/>
  <c r="RX17" i="11"/>
  <c r="RW17" i="11"/>
  <c r="TD16" i="11"/>
  <c r="TC16" i="11"/>
  <c r="TB16" i="11"/>
  <c r="TA16" i="11"/>
  <c r="SZ16" i="11"/>
  <c r="SY16" i="11"/>
  <c r="SX16" i="11"/>
  <c r="SW16" i="11"/>
  <c r="SV16" i="11"/>
  <c r="SU16" i="11"/>
  <c r="ST16" i="11"/>
  <c r="SS16" i="11"/>
  <c r="SR16" i="11"/>
  <c r="SI16" i="11"/>
  <c r="SH16" i="11"/>
  <c r="SG16" i="11"/>
  <c r="SF16" i="11"/>
  <c r="SE16" i="11"/>
  <c r="SD16" i="11"/>
  <c r="SC16" i="11"/>
  <c r="SB16" i="11"/>
  <c r="SA16" i="11"/>
  <c r="RZ16" i="11"/>
  <c r="RY16" i="11"/>
  <c r="RX16" i="11"/>
  <c r="RW16" i="11"/>
  <c r="TD15" i="11"/>
  <c r="TC15" i="11"/>
  <c r="TB15" i="11"/>
  <c r="TA15" i="11"/>
  <c r="SZ15" i="11"/>
  <c r="SY15" i="11"/>
  <c r="SX15" i="11"/>
  <c r="SW15" i="11"/>
  <c r="SV15" i="11"/>
  <c r="SU15" i="11"/>
  <c r="ST15" i="11"/>
  <c r="SS15" i="11"/>
  <c r="SR15" i="11"/>
  <c r="SI15" i="11"/>
  <c r="SH15" i="11"/>
  <c r="SG15" i="11"/>
  <c r="SF15" i="11"/>
  <c r="SE15" i="11"/>
  <c r="SD15" i="11"/>
  <c r="SC15" i="11"/>
  <c r="SB15" i="11"/>
  <c r="SA15" i="11"/>
  <c r="RZ15" i="11"/>
  <c r="RY15" i="11"/>
  <c r="RX15" i="11"/>
  <c r="RW15" i="11"/>
  <c r="TD14" i="11"/>
  <c r="TC14" i="11"/>
  <c r="TB14" i="11"/>
  <c r="TA14" i="11"/>
  <c r="SZ14" i="11"/>
  <c r="SY14" i="11"/>
  <c r="SX14" i="11"/>
  <c r="SW14" i="11"/>
  <c r="SV14" i="11"/>
  <c r="SU14" i="11"/>
  <c r="ST14" i="11"/>
  <c r="SS14" i="11"/>
  <c r="SR14" i="11"/>
  <c r="SI14" i="11"/>
  <c r="SH14" i="11"/>
  <c r="SG14" i="11"/>
  <c r="SF14" i="11"/>
  <c r="SE14" i="11"/>
  <c r="SD14" i="11"/>
  <c r="SC14" i="11"/>
  <c r="SB14" i="11"/>
  <c r="SA14" i="11"/>
  <c r="RZ14" i="11"/>
  <c r="RY14" i="11"/>
  <c r="RX14" i="11"/>
  <c r="RW14" i="11"/>
  <c r="TD13" i="11"/>
  <c r="TC13" i="11"/>
  <c r="TB13" i="11"/>
  <c r="TA13" i="11"/>
  <c r="SZ13" i="11"/>
  <c r="SY13" i="11"/>
  <c r="SX13" i="11"/>
  <c r="SW13" i="11"/>
  <c r="SV13" i="11"/>
  <c r="SU13" i="11"/>
  <c r="ST13" i="11"/>
  <c r="SS13" i="11"/>
  <c r="SR13" i="11"/>
  <c r="SI13" i="11"/>
  <c r="SH13" i="11"/>
  <c r="SG13" i="11"/>
  <c r="SF13" i="11"/>
  <c r="SE13" i="11"/>
  <c r="SD13" i="11"/>
  <c r="SC13" i="11"/>
  <c r="SB13" i="11"/>
  <c r="SA13" i="11"/>
  <c r="RZ13" i="11"/>
  <c r="RY13" i="11"/>
  <c r="RX13" i="11"/>
  <c r="RW13" i="11"/>
  <c r="TD12" i="11"/>
  <c r="TC12" i="11"/>
  <c r="TB12" i="11"/>
  <c r="TA12" i="11"/>
  <c r="SZ12" i="11"/>
  <c r="SY12" i="11"/>
  <c r="SX12" i="11"/>
  <c r="SW12" i="11"/>
  <c r="SV12" i="11"/>
  <c r="SU12" i="11"/>
  <c r="ST12" i="11"/>
  <c r="SS12" i="11"/>
  <c r="SR12" i="11"/>
  <c r="SI12" i="11"/>
  <c r="SH12" i="11"/>
  <c r="SG12" i="11"/>
  <c r="SF12" i="11"/>
  <c r="SE12" i="11"/>
  <c r="SD12" i="11"/>
  <c r="SC12" i="11"/>
  <c r="SB12" i="11"/>
  <c r="SA12" i="11"/>
  <c r="RZ12" i="11"/>
  <c r="RY12" i="11"/>
  <c r="RX12" i="11"/>
  <c r="RW12" i="11"/>
  <c r="TD11" i="11"/>
  <c r="TC11" i="11"/>
  <c r="TB11" i="11"/>
  <c r="TA11" i="11"/>
  <c r="SZ11" i="11"/>
  <c r="SY11" i="11"/>
  <c r="SX11" i="11"/>
  <c r="SW11" i="11"/>
  <c r="SV11" i="11"/>
  <c r="SU11" i="11"/>
  <c r="ST11" i="11"/>
  <c r="SS11" i="11"/>
  <c r="SR11" i="11"/>
  <c r="SI11" i="11"/>
  <c r="SH11" i="11"/>
  <c r="SG11" i="11"/>
  <c r="SF11" i="11"/>
  <c r="SE11" i="11"/>
  <c r="SD11" i="11"/>
  <c r="SC11" i="11"/>
  <c r="SB11" i="11"/>
  <c r="SA11" i="11"/>
  <c r="RZ11" i="11"/>
  <c r="RY11" i="11"/>
  <c r="RX11" i="11"/>
  <c r="RW11" i="11"/>
  <c r="TD10" i="11"/>
  <c r="TC10" i="11"/>
  <c r="TB10" i="11"/>
  <c r="TA10" i="11"/>
  <c r="SZ10" i="11"/>
  <c r="SY10" i="11"/>
  <c r="SX10" i="11"/>
  <c r="SW10" i="11"/>
  <c r="SV10" i="11"/>
  <c r="SU10" i="11"/>
  <c r="ST10" i="11"/>
  <c r="SS10" i="11"/>
  <c r="SR10" i="11"/>
  <c r="SI10" i="11"/>
  <c r="SH10" i="11"/>
  <c r="SG10" i="11"/>
  <c r="SF10" i="11"/>
  <c r="SE10" i="11"/>
  <c r="SD10" i="11"/>
  <c r="SC10" i="11"/>
  <c r="SB10" i="11"/>
  <c r="SA10" i="11"/>
  <c r="RZ10" i="11"/>
  <c r="RY10" i="11"/>
  <c r="RX10" i="11"/>
  <c r="RW10" i="11"/>
  <c r="TD9" i="11"/>
  <c r="TC9" i="11"/>
  <c r="TB9" i="11"/>
  <c r="TA9" i="11"/>
  <c r="SZ9" i="11"/>
  <c r="SY9" i="11"/>
  <c r="SX9" i="11"/>
  <c r="SW9" i="11"/>
  <c r="SV9" i="11"/>
  <c r="SU9" i="11"/>
  <c r="ST9" i="11"/>
  <c r="SS9" i="11"/>
  <c r="SR9" i="11"/>
  <c r="SI9" i="11"/>
  <c r="SH9" i="11"/>
  <c r="SG9" i="11"/>
  <c r="SF9" i="11"/>
  <c r="SE9" i="11"/>
  <c r="SD9" i="11"/>
  <c r="SC9" i="11"/>
  <c r="SB9" i="11"/>
  <c r="SA9" i="11"/>
  <c r="RZ9" i="11"/>
  <c r="RY9" i="11"/>
  <c r="RX9" i="11"/>
  <c r="RW9" i="11"/>
  <c r="TD8" i="11"/>
  <c r="TC8" i="11"/>
  <c r="TB8" i="11"/>
  <c r="TA8" i="11"/>
  <c r="SZ8" i="11"/>
  <c r="SY8" i="11"/>
  <c r="SX8" i="11"/>
  <c r="SW8" i="11"/>
  <c r="SV8" i="11"/>
  <c r="SU8" i="11"/>
  <c r="ST8" i="11"/>
  <c r="SS8" i="11"/>
  <c r="SR8" i="11"/>
  <c r="SI8" i="11"/>
  <c r="SH8" i="11"/>
  <c r="SG8" i="11"/>
  <c r="SF8" i="11"/>
  <c r="SE8" i="11"/>
  <c r="SD8" i="11"/>
  <c r="SC8" i="11"/>
  <c r="SB8" i="11"/>
  <c r="SA8" i="11"/>
  <c r="RZ8" i="11"/>
  <c r="RY8" i="11"/>
  <c r="RX8" i="11"/>
  <c r="RW8" i="11"/>
  <c r="TD7" i="11"/>
  <c r="TC7" i="11"/>
  <c r="TB7" i="11"/>
  <c r="TA7" i="11"/>
  <c r="SZ7" i="11"/>
  <c r="SY7" i="11"/>
  <c r="SX7" i="11"/>
  <c r="SW7" i="11"/>
  <c r="SV7" i="11"/>
  <c r="SU7" i="11"/>
  <c r="ST7" i="11"/>
  <c r="SS7" i="11"/>
  <c r="SR7" i="11"/>
  <c r="SI7" i="11"/>
  <c r="SH7" i="11"/>
  <c r="SG7" i="11"/>
  <c r="SF7" i="11"/>
  <c r="SE7" i="11"/>
  <c r="SD7" i="11"/>
  <c r="SB7" i="11"/>
  <c r="SA7" i="11"/>
  <c r="RZ7" i="11"/>
  <c r="RY7" i="11"/>
  <c r="RX7" i="11"/>
  <c r="RW7" i="11"/>
  <c r="TD6" i="11"/>
  <c r="TC6" i="11"/>
  <c r="TB6" i="11"/>
  <c r="TA6" i="11"/>
  <c r="SZ6" i="11"/>
  <c r="SY6" i="11"/>
  <c r="SX6" i="11"/>
  <c r="SW6" i="11"/>
  <c r="SV6" i="11"/>
  <c r="SU6" i="11"/>
  <c r="ST6" i="11"/>
  <c r="SS6" i="11"/>
  <c r="SR6" i="11"/>
  <c r="SI6" i="11"/>
  <c r="SH6" i="11"/>
  <c r="SG6" i="11"/>
  <c r="SF6" i="11"/>
  <c r="SE6" i="11"/>
  <c r="SD6" i="11"/>
  <c r="SB6" i="11"/>
  <c r="SA6" i="11"/>
  <c r="RZ6" i="11"/>
  <c r="RY6" i="11"/>
  <c r="RX6" i="11"/>
  <c r="RW6" i="11"/>
  <c r="TD5" i="11"/>
  <c r="TC5" i="11"/>
  <c r="TB5" i="11"/>
  <c r="TA5" i="11"/>
  <c r="SZ5" i="11"/>
  <c r="SY5" i="11"/>
  <c r="SX5" i="11"/>
  <c r="SW5" i="11"/>
  <c r="SV5" i="11"/>
  <c r="SU5" i="11"/>
  <c r="ST5" i="11"/>
  <c r="SS5" i="11"/>
  <c r="SR5" i="11"/>
  <c r="SI5" i="11"/>
  <c r="SG5" i="11"/>
  <c r="SF5" i="11"/>
  <c r="SE5" i="11"/>
  <c r="SD5" i="11"/>
  <c r="SB5" i="11"/>
  <c r="SA5" i="11"/>
  <c r="RZ5" i="11"/>
  <c r="RY5" i="11"/>
  <c r="RX5" i="11"/>
  <c r="RW5" i="11"/>
  <c r="TD4" i="11"/>
  <c r="TC4" i="11"/>
  <c r="TB4" i="11"/>
  <c r="TA4" i="11"/>
  <c r="SZ4" i="11"/>
  <c r="SY4" i="11"/>
  <c r="SX4" i="11"/>
  <c r="SW4" i="11"/>
  <c r="SV4" i="11"/>
  <c r="SU4" i="11"/>
  <c r="ST4" i="11"/>
  <c r="SS4" i="11"/>
  <c r="SR4" i="11"/>
  <c r="SI4" i="11"/>
  <c r="SH4" i="11"/>
  <c r="SG4" i="11"/>
  <c r="SF4" i="11"/>
  <c r="SE4" i="11"/>
  <c r="SD4" i="11"/>
  <c r="SB4" i="11"/>
  <c r="SA4" i="11"/>
  <c r="RZ4" i="11"/>
  <c r="RY4" i="11"/>
  <c r="RX4" i="11"/>
  <c r="RW4" i="11"/>
  <c r="TD3" i="11"/>
  <c r="TC3" i="11"/>
  <c r="TB3" i="11"/>
  <c r="TA3" i="11"/>
  <c r="SZ3" i="11"/>
  <c r="SY3" i="11"/>
  <c r="SX3" i="11"/>
  <c r="SW3" i="11"/>
  <c r="SV3" i="11"/>
  <c r="SU3" i="11"/>
  <c r="ST3" i="11"/>
  <c r="SS3" i="11"/>
  <c r="SR3" i="11"/>
  <c r="SI3" i="11"/>
  <c r="SH3" i="11"/>
  <c r="SG3" i="11"/>
  <c r="SF3" i="11"/>
  <c r="SE3" i="11"/>
  <c r="SD3" i="11"/>
  <c r="SB3" i="11"/>
  <c r="SA3" i="11"/>
  <c r="RZ3" i="11"/>
  <c r="RY3" i="11"/>
  <c r="RX3" i="11"/>
  <c r="RW3" i="11"/>
  <c r="QA62" i="11"/>
  <c r="PZ62" i="11"/>
  <c r="PY62" i="11"/>
  <c r="PX62" i="11"/>
  <c r="PW62" i="11"/>
  <c r="PV62" i="11"/>
  <c r="PU62" i="11"/>
  <c r="PT62" i="11"/>
  <c r="PS62" i="11"/>
  <c r="PR62" i="11"/>
  <c r="PQ62" i="11"/>
  <c r="PP62" i="11"/>
  <c r="PO62" i="11"/>
  <c r="QA61" i="11"/>
  <c r="PZ61" i="11"/>
  <c r="PY61" i="11"/>
  <c r="PX61" i="11"/>
  <c r="PW61" i="11"/>
  <c r="PV61" i="11"/>
  <c r="PU61" i="11"/>
  <c r="PT61" i="11"/>
  <c r="PS61" i="11"/>
  <c r="PR61" i="11"/>
  <c r="PQ61" i="11"/>
  <c r="PP61" i="11"/>
  <c r="PO61" i="11"/>
  <c r="QA60" i="11"/>
  <c r="PZ60" i="11"/>
  <c r="PY60" i="11"/>
  <c r="PX60" i="11"/>
  <c r="PW60" i="11"/>
  <c r="PV60" i="11"/>
  <c r="PU60" i="11"/>
  <c r="PT60" i="11"/>
  <c r="PS60" i="11"/>
  <c r="PR60" i="11"/>
  <c r="PQ60" i="11"/>
  <c r="PP60" i="11"/>
  <c r="PO60" i="11"/>
  <c r="QA59" i="11"/>
  <c r="PZ59" i="11"/>
  <c r="PY59" i="11"/>
  <c r="PX59" i="11"/>
  <c r="PW59" i="11"/>
  <c r="PV59" i="11"/>
  <c r="PU59" i="11"/>
  <c r="PT59" i="11"/>
  <c r="PS59" i="11"/>
  <c r="PR59" i="11"/>
  <c r="PQ59" i="11"/>
  <c r="PP59" i="11"/>
  <c r="PO59" i="11"/>
  <c r="QA58" i="11"/>
  <c r="PZ58" i="11"/>
  <c r="PY58" i="11"/>
  <c r="PX58" i="11"/>
  <c r="PW58" i="11"/>
  <c r="PV58" i="11"/>
  <c r="PU58" i="11"/>
  <c r="PT58" i="11"/>
  <c r="PS58" i="11"/>
  <c r="PR58" i="11"/>
  <c r="PQ58" i="11"/>
  <c r="PP58" i="11"/>
  <c r="PO58" i="11"/>
  <c r="QA57" i="11"/>
  <c r="PZ57" i="11"/>
  <c r="PY57" i="11"/>
  <c r="PX57" i="11"/>
  <c r="PW57" i="11"/>
  <c r="PV57" i="11"/>
  <c r="PU57" i="11"/>
  <c r="PT57" i="11"/>
  <c r="PS57" i="11"/>
  <c r="PR57" i="11"/>
  <c r="PQ57" i="11"/>
  <c r="PP57" i="11"/>
  <c r="PO57" i="11"/>
  <c r="QV56" i="11"/>
  <c r="QU56" i="11"/>
  <c r="QT56" i="11"/>
  <c r="QS56" i="11"/>
  <c r="QR56" i="11"/>
  <c r="QQ56" i="11"/>
  <c r="QP56" i="11"/>
  <c r="QO56" i="11"/>
  <c r="QN56" i="11"/>
  <c r="QM56" i="11"/>
  <c r="QL56" i="11"/>
  <c r="QK56" i="11"/>
  <c r="QJ56" i="11"/>
  <c r="QA56" i="11"/>
  <c r="PZ56" i="11"/>
  <c r="PY56" i="11"/>
  <c r="PX56" i="11"/>
  <c r="PW56" i="11"/>
  <c r="PV56" i="11"/>
  <c r="PU56" i="11"/>
  <c r="PT56" i="11"/>
  <c r="PS56" i="11"/>
  <c r="PR56" i="11"/>
  <c r="PQ56" i="11"/>
  <c r="PP56" i="11"/>
  <c r="PO56" i="11"/>
  <c r="QV55" i="11"/>
  <c r="QU55" i="11"/>
  <c r="QT55" i="11"/>
  <c r="QS55" i="11"/>
  <c r="QR55" i="11"/>
  <c r="QQ55" i="11"/>
  <c r="QP55" i="11"/>
  <c r="QO55" i="11"/>
  <c r="QN55" i="11"/>
  <c r="QM55" i="11"/>
  <c r="QL55" i="11"/>
  <c r="QK55" i="11"/>
  <c r="QJ55" i="11"/>
  <c r="QA55" i="11"/>
  <c r="PZ55" i="11"/>
  <c r="PY55" i="11"/>
  <c r="PX55" i="11"/>
  <c r="PW55" i="11"/>
  <c r="PV55" i="11"/>
  <c r="PU55" i="11"/>
  <c r="PT55" i="11"/>
  <c r="PS55" i="11"/>
  <c r="PR55" i="11"/>
  <c r="PQ55" i="11"/>
  <c r="PP55" i="11"/>
  <c r="PO55" i="11"/>
  <c r="QV54" i="11"/>
  <c r="QU54" i="11"/>
  <c r="QT54" i="11"/>
  <c r="QS54" i="11"/>
  <c r="QR54" i="11"/>
  <c r="QQ54" i="11"/>
  <c r="QP54" i="11"/>
  <c r="QO54" i="11"/>
  <c r="QN54" i="11"/>
  <c r="QM54" i="11"/>
  <c r="QL54" i="11"/>
  <c r="QK54" i="11"/>
  <c r="QJ54" i="11"/>
  <c r="QA54" i="11"/>
  <c r="PZ54" i="11"/>
  <c r="PY54" i="11"/>
  <c r="PX54" i="11"/>
  <c r="PW54" i="11"/>
  <c r="PV54" i="11"/>
  <c r="PU54" i="11"/>
  <c r="PT54" i="11"/>
  <c r="PS54" i="11"/>
  <c r="PR54" i="11"/>
  <c r="PQ54" i="11"/>
  <c r="PP54" i="11"/>
  <c r="PO54" i="11"/>
  <c r="QV53" i="11"/>
  <c r="QU53" i="11"/>
  <c r="QT53" i="11"/>
  <c r="QS53" i="11"/>
  <c r="QR53" i="11"/>
  <c r="QQ53" i="11"/>
  <c r="QP53" i="11"/>
  <c r="QO53" i="11"/>
  <c r="QN53" i="11"/>
  <c r="QM53" i="11"/>
  <c r="QL53" i="11"/>
  <c r="QK53" i="11"/>
  <c r="QJ53" i="11"/>
  <c r="QA53" i="11"/>
  <c r="PZ53" i="11"/>
  <c r="PY53" i="11"/>
  <c r="PX53" i="11"/>
  <c r="PW53" i="11"/>
  <c r="PV53" i="11"/>
  <c r="PU53" i="11"/>
  <c r="PT53" i="11"/>
  <c r="PS53" i="11"/>
  <c r="PR53" i="11"/>
  <c r="PQ53" i="11"/>
  <c r="PP53" i="11"/>
  <c r="PO53" i="11"/>
  <c r="QV52" i="11"/>
  <c r="QU52" i="11"/>
  <c r="QT52" i="11"/>
  <c r="QS52" i="11"/>
  <c r="QR52" i="11"/>
  <c r="QQ52" i="11"/>
  <c r="QP52" i="11"/>
  <c r="QO52" i="11"/>
  <c r="QN52" i="11"/>
  <c r="QM52" i="11"/>
  <c r="QL52" i="11"/>
  <c r="QK52" i="11"/>
  <c r="QJ52" i="11"/>
  <c r="QA52" i="11"/>
  <c r="PZ52" i="11"/>
  <c r="PY52" i="11"/>
  <c r="PX52" i="11"/>
  <c r="PW52" i="11"/>
  <c r="PV52" i="11"/>
  <c r="PU52" i="11"/>
  <c r="PT52" i="11"/>
  <c r="PS52" i="11"/>
  <c r="PR52" i="11"/>
  <c r="PQ52" i="11"/>
  <c r="PP52" i="11"/>
  <c r="PO52" i="11"/>
  <c r="QV51" i="11"/>
  <c r="QU51" i="11"/>
  <c r="QT51" i="11"/>
  <c r="QS51" i="11"/>
  <c r="QR51" i="11"/>
  <c r="QQ51" i="11"/>
  <c r="QP51" i="11"/>
  <c r="QO51" i="11"/>
  <c r="QN51" i="11"/>
  <c r="QM51" i="11"/>
  <c r="QL51" i="11"/>
  <c r="QK51" i="11"/>
  <c r="QJ51" i="11"/>
  <c r="QA51" i="11"/>
  <c r="PZ51" i="11"/>
  <c r="PY51" i="11"/>
  <c r="PX51" i="11"/>
  <c r="PW51" i="11"/>
  <c r="PV51" i="11"/>
  <c r="PU51" i="11"/>
  <c r="PT51" i="11"/>
  <c r="PS51" i="11"/>
  <c r="PR51" i="11"/>
  <c r="PQ51" i="11"/>
  <c r="PP51" i="11"/>
  <c r="PO51" i="11"/>
  <c r="QV50" i="11"/>
  <c r="QU50" i="11"/>
  <c r="QT50" i="11"/>
  <c r="QS50" i="11"/>
  <c r="QR50" i="11"/>
  <c r="QQ50" i="11"/>
  <c r="QP50" i="11"/>
  <c r="QO50" i="11"/>
  <c r="QN50" i="11"/>
  <c r="QM50" i="11"/>
  <c r="QL50" i="11"/>
  <c r="QK50" i="11"/>
  <c r="QJ50" i="11"/>
  <c r="QA50" i="11"/>
  <c r="PZ50" i="11"/>
  <c r="PY50" i="11"/>
  <c r="PX50" i="11"/>
  <c r="PW50" i="11"/>
  <c r="PV50" i="11"/>
  <c r="PU50" i="11"/>
  <c r="PT50" i="11"/>
  <c r="PS50" i="11"/>
  <c r="PR50" i="11"/>
  <c r="PQ50" i="11"/>
  <c r="PP50" i="11"/>
  <c r="PO50" i="11"/>
  <c r="QV49" i="11"/>
  <c r="QU49" i="11"/>
  <c r="QT49" i="11"/>
  <c r="QS49" i="11"/>
  <c r="QR49" i="11"/>
  <c r="QQ49" i="11"/>
  <c r="QP49" i="11"/>
  <c r="QO49" i="11"/>
  <c r="QN49" i="11"/>
  <c r="QM49" i="11"/>
  <c r="QL49" i="11"/>
  <c r="QK49" i="11"/>
  <c r="QJ49" i="11"/>
  <c r="QA49" i="11"/>
  <c r="PZ49" i="11"/>
  <c r="PY49" i="11"/>
  <c r="PX49" i="11"/>
  <c r="PW49" i="11"/>
  <c r="PV49" i="11"/>
  <c r="PU49" i="11"/>
  <c r="PT49" i="11"/>
  <c r="PS49" i="11"/>
  <c r="PR49" i="11"/>
  <c r="PQ49" i="11"/>
  <c r="PP49" i="11"/>
  <c r="PO49" i="11"/>
  <c r="QV48" i="11"/>
  <c r="QU48" i="11"/>
  <c r="QT48" i="11"/>
  <c r="QS48" i="11"/>
  <c r="QR48" i="11"/>
  <c r="QQ48" i="11"/>
  <c r="QP48" i="11"/>
  <c r="QO48" i="11"/>
  <c r="QN48" i="11"/>
  <c r="QM48" i="11"/>
  <c r="QL48" i="11"/>
  <c r="QK48" i="11"/>
  <c r="QJ48" i="11"/>
  <c r="QA48" i="11"/>
  <c r="PZ48" i="11"/>
  <c r="PY48" i="11"/>
  <c r="PX48" i="11"/>
  <c r="PW48" i="11"/>
  <c r="PV48" i="11"/>
  <c r="PU48" i="11"/>
  <c r="PT48" i="11"/>
  <c r="PS48" i="11"/>
  <c r="PR48" i="11"/>
  <c r="PQ48" i="11"/>
  <c r="PP48" i="11"/>
  <c r="PO48" i="11"/>
  <c r="QV47" i="11"/>
  <c r="QU47" i="11"/>
  <c r="QT47" i="11"/>
  <c r="QS47" i="11"/>
  <c r="QR47" i="11"/>
  <c r="QQ47" i="11"/>
  <c r="QP47" i="11"/>
  <c r="QO47" i="11"/>
  <c r="QN47" i="11"/>
  <c r="QM47" i="11"/>
  <c r="QL47" i="11"/>
  <c r="QK47" i="11"/>
  <c r="QJ47" i="11"/>
  <c r="QA47" i="11"/>
  <c r="PZ47" i="11"/>
  <c r="PY47" i="11"/>
  <c r="PX47" i="11"/>
  <c r="PW47" i="11"/>
  <c r="PV47" i="11"/>
  <c r="PU47" i="11"/>
  <c r="PT47" i="11"/>
  <c r="PS47" i="11"/>
  <c r="PR47" i="11"/>
  <c r="PQ47" i="11"/>
  <c r="PP47" i="11"/>
  <c r="PO47" i="11"/>
  <c r="QV46" i="11"/>
  <c r="QU46" i="11"/>
  <c r="QT46" i="11"/>
  <c r="QS46" i="11"/>
  <c r="QR46" i="11"/>
  <c r="QQ46" i="11"/>
  <c r="QP46" i="11"/>
  <c r="QO46" i="11"/>
  <c r="QN46" i="11"/>
  <c r="QM46" i="11"/>
  <c r="QL46" i="11"/>
  <c r="QK46" i="11"/>
  <c r="QJ46" i="11"/>
  <c r="QA46" i="11"/>
  <c r="PZ46" i="11"/>
  <c r="PY46" i="11"/>
  <c r="PX46" i="11"/>
  <c r="PW46" i="11"/>
  <c r="PV46" i="11"/>
  <c r="PU46" i="11"/>
  <c r="PT46" i="11"/>
  <c r="PS46" i="11"/>
  <c r="PR46" i="11"/>
  <c r="PQ46" i="11"/>
  <c r="PP46" i="11"/>
  <c r="PO46" i="11"/>
  <c r="QV45" i="11"/>
  <c r="QU45" i="11"/>
  <c r="QT45" i="11"/>
  <c r="QS45" i="11"/>
  <c r="QR45" i="11"/>
  <c r="QQ45" i="11"/>
  <c r="QP45" i="11"/>
  <c r="QO45" i="11"/>
  <c r="QN45" i="11"/>
  <c r="QM45" i="11"/>
  <c r="QL45" i="11"/>
  <c r="QK45" i="11"/>
  <c r="QJ45" i="11"/>
  <c r="QA45" i="11"/>
  <c r="PZ45" i="11"/>
  <c r="PY45" i="11"/>
  <c r="PX45" i="11"/>
  <c r="PW45" i="11"/>
  <c r="PV45" i="11"/>
  <c r="PU45" i="11"/>
  <c r="PT45" i="11"/>
  <c r="PS45" i="11"/>
  <c r="PR45" i="11"/>
  <c r="PQ45" i="11"/>
  <c r="PP45" i="11"/>
  <c r="PO45" i="11"/>
  <c r="QV44" i="11"/>
  <c r="QU44" i="11"/>
  <c r="QT44" i="11"/>
  <c r="QS44" i="11"/>
  <c r="QR44" i="11"/>
  <c r="QQ44" i="11"/>
  <c r="QP44" i="11"/>
  <c r="QO44" i="11"/>
  <c r="QN44" i="11"/>
  <c r="QM44" i="11"/>
  <c r="QL44" i="11"/>
  <c r="QK44" i="11"/>
  <c r="QJ44" i="11"/>
  <c r="QA44" i="11"/>
  <c r="PZ44" i="11"/>
  <c r="PY44" i="11"/>
  <c r="PX44" i="11"/>
  <c r="PW44" i="11"/>
  <c r="PV44" i="11"/>
  <c r="PU44" i="11"/>
  <c r="PT44" i="11"/>
  <c r="PS44" i="11"/>
  <c r="PR44" i="11"/>
  <c r="PQ44" i="11"/>
  <c r="PP44" i="11"/>
  <c r="PO44" i="11"/>
  <c r="QV43" i="11"/>
  <c r="QU43" i="11"/>
  <c r="QT43" i="11"/>
  <c r="QS43" i="11"/>
  <c r="QR43" i="11"/>
  <c r="QQ43" i="11"/>
  <c r="QP43" i="11"/>
  <c r="QO43" i="11"/>
  <c r="QN43" i="11"/>
  <c r="QM43" i="11"/>
  <c r="QL43" i="11"/>
  <c r="QK43" i="11"/>
  <c r="QJ43" i="11"/>
  <c r="QA43" i="11"/>
  <c r="PZ43" i="11"/>
  <c r="PY43" i="11"/>
  <c r="PX43" i="11"/>
  <c r="PW43" i="11"/>
  <c r="PV43" i="11"/>
  <c r="PU43" i="11"/>
  <c r="PT43" i="11"/>
  <c r="PS43" i="11"/>
  <c r="PR43" i="11"/>
  <c r="PQ43" i="11"/>
  <c r="PP43" i="11"/>
  <c r="PO43" i="11"/>
  <c r="QV42" i="11"/>
  <c r="QU42" i="11"/>
  <c r="QT42" i="11"/>
  <c r="QS42" i="11"/>
  <c r="QR42" i="11"/>
  <c r="QQ42" i="11"/>
  <c r="QP42" i="11"/>
  <c r="QO42" i="11"/>
  <c r="QN42" i="11"/>
  <c r="QM42" i="11"/>
  <c r="QL42" i="11"/>
  <c r="QK42" i="11"/>
  <c r="QJ42" i="11"/>
  <c r="QA42" i="11"/>
  <c r="PZ42" i="11"/>
  <c r="PY42" i="11"/>
  <c r="PX42" i="11"/>
  <c r="PW42" i="11"/>
  <c r="PV42" i="11"/>
  <c r="PU42" i="11"/>
  <c r="PT42" i="11"/>
  <c r="PS42" i="11"/>
  <c r="PR42" i="11"/>
  <c r="PQ42" i="11"/>
  <c r="PP42" i="11"/>
  <c r="PO42" i="11"/>
  <c r="QV41" i="11"/>
  <c r="QU41" i="11"/>
  <c r="QT41" i="11"/>
  <c r="QS41" i="11"/>
  <c r="QR41" i="11"/>
  <c r="QQ41" i="11"/>
  <c r="QP41" i="11"/>
  <c r="QO41" i="11"/>
  <c r="QN41" i="11"/>
  <c r="QM41" i="11"/>
  <c r="QL41" i="11"/>
  <c r="QK41" i="11"/>
  <c r="QJ41" i="11"/>
  <c r="QA41" i="11"/>
  <c r="PZ41" i="11"/>
  <c r="PY41" i="11"/>
  <c r="PX41" i="11"/>
  <c r="PW41" i="11"/>
  <c r="PV41" i="11"/>
  <c r="PU41" i="11"/>
  <c r="PT41" i="11"/>
  <c r="PS41" i="11"/>
  <c r="PR41" i="11"/>
  <c r="PQ41" i="11"/>
  <c r="PP41" i="11"/>
  <c r="PO41" i="11"/>
  <c r="QV40" i="11"/>
  <c r="QU40" i="11"/>
  <c r="QT40" i="11"/>
  <c r="QS40" i="11"/>
  <c r="QR40" i="11"/>
  <c r="QQ40" i="11"/>
  <c r="QP40" i="11"/>
  <c r="QO40" i="11"/>
  <c r="QN40" i="11"/>
  <c r="QM40" i="11"/>
  <c r="QL40" i="11"/>
  <c r="QK40" i="11"/>
  <c r="QJ40" i="11"/>
  <c r="QA40" i="11"/>
  <c r="PZ40" i="11"/>
  <c r="PY40" i="11"/>
  <c r="PX40" i="11"/>
  <c r="PW40" i="11"/>
  <c r="PV40" i="11"/>
  <c r="PU40" i="11"/>
  <c r="PT40" i="11"/>
  <c r="PS40" i="11"/>
  <c r="PR40" i="11"/>
  <c r="PQ40" i="11"/>
  <c r="PP40" i="11"/>
  <c r="PO40" i="11"/>
  <c r="QV39" i="11"/>
  <c r="QU39" i="11"/>
  <c r="QT39" i="11"/>
  <c r="QS39" i="11"/>
  <c r="QR39" i="11"/>
  <c r="QQ39" i="11"/>
  <c r="QP39" i="11"/>
  <c r="QO39" i="11"/>
  <c r="QN39" i="11"/>
  <c r="QM39" i="11"/>
  <c r="QL39" i="11"/>
  <c r="QK39" i="11"/>
  <c r="QJ39" i="11"/>
  <c r="QA39" i="11"/>
  <c r="PZ39" i="11"/>
  <c r="PY39" i="11"/>
  <c r="PX39" i="11"/>
  <c r="PW39" i="11"/>
  <c r="PV39" i="11"/>
  <c r="PU39" i="11"/>
  <c r="PT39" i="11"/>
  <c r="PS39" i="11"/>
  <c r="PR39" i="11"/>
  <c r="PQ39" i="11"/>
  <c r="PP39" i="11"/>
  <c r="PO39" i="11"/>
  <c r="QV38" i="11"/>
  <c r="QU38" i="11"/>
  <c r="QT38" i="11"/>
  <c r="QS38" i="11"/>
  <c r="QR38" i="11"/>
  <c r="QQ38" i="11"/>
  <c r="QP38" i="11"/>
  <c r="QO38" i="11"/>
  <c r="QN38" i="11"/>
  <c r="QM38" i="11"/>
  <c r="QL38" i="11"/>
  <c r="QK38" i="11"/>
  <c r="QJ38" i="11"/>
  <c r="QA38" i="11"/>
  <c r="PZ38" i="11"/>
  <c r="PY38" i="11"/>
  <c r="PX38" i="11"/>
  <c r="PW38" i="11"/>
  <c r="PV38" i="11"/>
  <c r="PU38" i="11"/>
  <c r="PT38" i="11"/>
  <c r="PS38" i="11"/>
  <c r="PR38" i="11"/>
  <c r="PQ38" i="11"/>
  <c r="PP38" i="11"/>
  <c r="PO38" i="11"/>
  <c r="QV37" i="11"/>
  <c r="QU37" i="11"/>
  <c r="QT37" i="11"/>
  <c r="QS37" i="11"/>
  <c r="QR37" i="11"/>
  <c r="QQ37" i="11"/>
  <c r="QP37" i="11"/>
  <c r="QO37" i="11"/>
  <c r="QN37" i="11"/>
  <c r="QM37" i="11"/>
  <c r="QL37" i="11"/>
  <c r="QK37" i="11"/>
  <c r="QJ37" i="11"/>
  <c r="QA37" i="11"/>
  <c r="PZ37" i="11"/>
  <c r="PY37" i="11"/>
  <c r="PX37" i="11"/>
  <c r="PW37" i="11"/>
  <c r="PV37" i="11"/>
  <c r="PU37" i="11"/>
  <c r="PT37" i="11"/>
  <c r="PS37" i="11"/>
  <c r="PR37" i="11"/>
  <c r="PQ37" i="11"/>
  <c r="PP37" i="11"/>
  <c r="PO37" i="11"/>
  <c r="QV36" i="11"/>
  <c r="QU36" i="11"/>
  <c r="QT36" i="11"/>
  <c r="QS36" i="11"/>
  <c r="QR36" i="11"/>
  <c r="QQ36" i="11"/>
  <c r="QP36" i="11"/>
  <c r="QO36" i="11"/>
  <c r="QN36" i="11"/>
  <c r="QM36" i="11"/>
  <c r="QL36" i="11"/>
  <c r="QK36" i="11"/>
  <c r="QJ36" i="11"/>
  <c r="QA36" i="11"/>
  <c r="PZ36" i="11"/>
  <c r="PY36" i="11"/>
  <c r="PX36" i="11"/>
  <c r="PW36" i="11"/>
  <c r="PV36" i="11"/>
  <c r="PU36" i="11"/>
  <c r="PT36" i="11"/>
  <c r="PS36" i="11"/>
  <c r="PR36" i="11"/>
  <c r="PQ36" i="11"/>
  <c r="PP36" i="11"/>
  <c r="PO36" i="11"/>
  <c r="QV35" i="11"/>
  <c r="QU35" i="11"/>
  <c r="QT35" i="11"/>
  <c r="QS35" i="11"/>
  <c r="QR35" i="11"/>
  <c r="QQ35" i="11"/>
  <c r="QP35" i="11"/>
  <c r="QO35" i="11"/>
  <c r="QN35" i="11"/>
  <c r="QM35" i="11"/>
  <c r="QL35" i="11"/>
  <c r="QK35" i="11"/>
  <c r="QJ35" i="11"/>
  <c r="QA35" i="11"/>
  <c r="PZ35" i="11"/>
  <c r="PY35" i="11"/>
  <c r="PX35" i="11"/>
  <c r="PW35" i="11"/>
  <c r="PV35" i="11"/>
  <c r="PU35" i="11"/>
  <c r="PT35" i="11"/>
  <c r="PS35" i="11"/>
  <c r="PR35" i="11"/>
  <c r="PQ35" i="11"/>
  <c r="PP35" i="11"/>
  <c r="PO35" i="11"/>
  <c r="QV34" i="11"/>
  <c r="QU34" i="11"/>
  <c r="QT34" i="11"/>
  <c r="QS34" i="11"/>
  <c r="QR34" i="11"/>
  <c r="QQ34" i="11"/>
  <c r="QP34" i="11"/>
  <c r="QO34" i="11"/>
  <c r="QN34" i="11"/>
  <c r="QM34" i="11"/>
  <c r="QL34" i="11"/>
  <c r="QK34" i="11"/>
  <c r="QJ34" i="11"/>
  <c r="QA34" i="11"/>
  <c r="PZ34" i="11"/>
  <c r="PY34" i="11"/>
  <c r="PX34" i="11"/>
  <c r="PW34" i="11"/>
  <c r="PV34" i="11"/>
  <c r="PU34" i="11"/>
  <c r="PT34" i="11"/>
  <c r="PS34" i="11"/>
  <c r="PR34" i="11"/>
  <c r="PQ34" i="11"/>
  <c r="PP34" i="11"/>
  <c r="PO34" i="11"/>
  <c r="QV33" i="11"/>
  <c r="QU33" i="11"/>
  <c r="QT33" i="11"/>
  <c r="QS33" i="11"/>
  <c r="QR33" i="11"/>
  <c r="QQ33" i="11"/>
  <c r="QP33" i="11"/>
  <c r="QO33" i="11"/>
  <c r="QN33" i="11"/>
  <c r="QM33" i="11"/>
  <c r="QL33" i="11"/>
  <c r="QK33" i="11"/>
  <c r="QJ33" i="11"/>
  <c r="QA33" i="11"/>
  <c r="PZ33" i="11"/>
  <c r="PY33" i="11"/>
  <c r="PX33" i="11"/>
  <c r="PW33" i="11"/>
  <c r="PV33" i="11"/>
  <c r="PU33" i="11"/>
  <c r="PT33" i="11"/>
  <c r="PS33" i="11"/>
  <c r="PR33" i="11"/>
  <c r="PQ33" i="11"/>
  <c r="PP33" i="11"/>
  <c r="PO33" i="11"/>
  <c r="QV32" i="11"/>
  <c r="QU32" i="11"/>
  <c r="QT32" i="11"/>
  <c r="QS32" i="11"/>
  <c r="QR32" i="11"/>
  <c r="QQ32" i="11"/>
  <c r="QP32" i="11"/>
  <c r="QO32" i="11"/>
  <c r="QN32" i="11"/>
  <c r="QM32" i="11"/>
  <c r="QL32" i="11"/>
  <c r="QK32" i="11"/>
  <c r="QJ32" i="11"/>
  <c r="QA32" i="11"/>
  <c r="PZ32" i="11"/>
  <c r="PY32" i="11"/>
  <c r="PX32" i="11"/>
  <c r="PW32" i="11"/>
  <c r="PV32" i="11"/>
  <c r="PU32" i="11"/>
  <c r="PT32" i="11"/>
  <c r="PS32" i="11"/>
  <c r="PR32" i="11"/>
  <c r="PQ32" i="11"/>
  <c r="PP32" i="11"/>
  <c r="PO32" i="11"/>
  <c r="QV31" i="11"/>
  <c r="QU31" i="11"/>
  <c r="QT31" i="11"/>
  <c r="QS31" i="11"/>
  <c r="QR31" i="11"/>
  <c r="QQ31" i="11"/>
  <c r="QP31" i="11"/>
  <c r="QO31" i="11"/>
  <c r="QN31" i="11"/>
  <c r="QM31" i="11"/>
  <c r="QL31" i="11"/>
  <c r="QK31" i="11"/>
  <c r="QJ31" i="11"/>
  <c r="QA31" i="11"/>
  <c r="PZ31" i="11"/>
  <c r="PY31" i="11"/>
  <c r="PX31" i="11"/>
  <c r="PW31" i="11"/>
  <c r="PV31" i="11"/>
  <c r="PU31" i="11"/>
  <c r="PT31" i="11"/>
  <c r="PS31" i="11"/>
  <c r="PR31" i="11"/>
  <c r="PQ31" i="11"/>
  <c r="PP31" i="11"/>
  <c r="PO31" i="11"/>
  <c r="QV30" i="11"/>
  <c r="QU30" i="11"/>
  <c r="QT30" i="11"/>
  <c r="QS30" i="11"/>
  <c r="QR30" i="11"/>
  <c r="QQ30" i="11"/>
  <c r="QP30" i="11"/>
  <c r="QO30" i="11"/>
  <c r="QN30" i="11"/>
  <c r="QM30" i="11"/>
  <c r="QL30" i="11"/>
  <c r="QK30" i="11"/>
  <c r="QJ30" i="11"/>
  <c r="QA30" i="11"/>
  <c r="PZ30" i="11"/>
  <c r="PY30" i="11"/>
  <c r="PX30" i="11"/>
  <c r="PW30" i="11"/>
  <c r="PV30" i="11"/>
  <c r="PU30" i="11"/>
  <c r="PT30" i="11"/>
  <c r="PS30" i="11"/>
  <c r="PR30" i="11"/>
  <c r="PQ30" i="11"/>
  <c r="PP30" i="11"/>
  <c r="PO30" i="11"/>
  <c r="QV29" i="11"/>
  <c r="QU29" i="11"/>
  <c r="QT29" i="11"/>
  <c r="QS29" i="11"/>
  <c r="QR29" i="11"/>
  <c r="QQ29" i="11"/>
  <c r="QP29" i="11"/>
  <c r="QO29" i="11"/>
  <c r="QN29" i="11"/>
  <c r="QM29" i="11"/>
  <c r="QL29" i="11"/>
  <c r="QK29" i="11"/>
  <c r="QJ29" i="11"/>
  <c r="QA29" i="11"/>
  <c r="PZ29" i="11"/>
  <c r="PY29" i="11"/>
  <c r="PX29" i="11"/>
  <c r="PW29" i="11"/>
  <c r="PV29" i="11"/>
  <c r="PU29" i="11"/>
  <c r="PT29" i="11"/>
  <c r="PS29" i="11"/>
  <c r="PR29" i="11"/>
  <c r="PQ29" i="11"/>
  <c r="PP29" i="11"/>
  <c r="PO29" i="11"/>
  <c r="QV28" i="11"/>
  <c r="QU28" i="11"/>
  <c r="QT28" i="11"/>
  <c r="QS28" i="11"/>
  <c r="QR28" i="11"/>
  <c r="QQ28" i="11"/>
  <c r="QP28" i="11"/>
  <c r="QO28" i="11"/>
  <c r="QN28" i="11"/>
  <c r="QM28" i="11"/>
  <c r="QL28" i="11"/>
  <c r="QK28" i="11"/>
  <c r="QJ28" i="11"/>
  <c r="QA28" i="11"/>
  <c r="PZ28" i="11"/>
  <c r="PY28" i="11"/>
  <c r="PX28" i="11"/>
  <c r="PW28" i="11"/>
  <c r="PV28" i="11"/>
  <c r="PU28" i="11"/>
  <c r="PT28" i="11"/>
  <c r="PS28" i="11"/>
  <c r="PR28" i="11"/>
  <c r="PQ28" i="11"/>
  <c r="PP28" i="11"/>
  <c r="PO28" i="11"/>
  <c r="QV27" i="11"/>
  <c r="QU27" i="11"/>
  <c r="QT27" i="11"/>
  <c r="QS27" i="11"/>
  <c r="QR27" i="11"/>
  <c r="QQ27" i="11"/>
  <c r="QP27" i="11"/>
  <c r="QO27" i="11"/>
  <c r="QN27" i="11"/>
  <c r="QM27" i="11"/>
  <c r="QL27" i="11"/>
  <c r="QK27" i="11"/>
  <c r="QJ27" i="11"/>
  <c r="QA27" i="11"/>
  <c r="PZ27" i="11"/>
  <c r="PY27" i="11"/>
  <c r="PX27" i="11"/>
  <c r="PW27" i="11"/>
  <c r="PV27" i="11"/>
  <c r="PU27" i="11"/>
  <c r="PT27" i="11"/>
  <c r="PS27" i="11"/>
  <c r="PR27" i="11"/>
  <c r="PQ27" i="11"/>
  <c r="PP27" i="11"/>
  <c r="PO27" i="11"/>
  <c r="QV26" i="11"/>
  <c r="QU26" i="11"/>
  <c r="QT26" i="11"/>
  <c r="QS26" i="11"/>
  <c r="QR26" i="11"/>
  <c r="QQ26" i="11"/>
  <c r="QP26" i="11"/>
  <c r="QO26" i="11"/>
  <c r="QN26" i="11"/>
  <c r="QM26" i="11"/>
  <c r="QL26" i="11"/>
  <c r="QK26" i="11"/>
  <c r="QJ26" i="11"/>
  <c r="QA26" i="11"/>
  <c r="PZ26" i="11"/>
  <c r="PY26" i="11"/>
  <c r="PX26" i="11"/>
  <c r="PW26" i="11"/>
  <c r="PV26" i="11"/>
  <c r="PU26" i="11"/>
  <c r="PT26" i="11"/>
  <c r="PS26" i="11"/>
  <c r="PR26" i="11"/>
  <c r="PQ26" i="11"/>
  <c r="PP26" i="11"/>
  <c r="PO26" i="11"/>
  <c r="QV25" i="11"/>
  <c r="QU25" i="11"/>
  <c r="QT25" i="11"/>
  <c r="QS25" i="11"/>
  <c r="QR25" i="11"/>
  <c r="QQ25" i="11"/>
  <c r="QP25" i="11"/>
  <c r="QO25" i="11"/>
  <c r="QN25" i="11"/>
  <c r="QM25" i="11"/>
  <c r="QL25" i="11"/>
  <c r="QK25" i="11"/>
  <c r="QJ25" i="11"/>
  <c r="QA25" i="11"/>
  <c r="PZ25" i="11"/>
  <c r="PY25" i="11"/>
  <c r="PX25" i="11"/>
  <c r="PW25" i="11"/>
  <c r="PV25" i="11"/>
  <c r="PU25" i="11"/>
  <c r="PT25" i="11"/>
  <c r="PS25" i="11"/>
  <c r="PR25" i="11"/>
  <c r="PQ25" i="11"/>
  <c r="PP25" i="11"/>
  <c r="PO25" i="11"/>
  <c r="QV24" i="11"/>
  <c r="QU24" i="11"/>
  <c r="QT24" i="11"/>
  <c r="QS24" i="11"/>
  <c r="QR24" i="11"/>
  <c r="QQ24" i="11"/>
  <c r="QP24" i="11"/>
  <c r="QO24" i="11"/>
  <c r="QN24" i="11"/>
  <c r="QM24" i="11"/>
  <c r="QL24" i="11"/>
  <c r="QK24" i="11"/>
  <c r="QJ24" i="11"/>
  <c r="QA24" i="11"/>
  <c r="PZ24" i="11"/>
  <c r="PY24" i="11"/>
  <c r="PX24" i="11"/>
  <c r="PW24" i="11"/>
  <c r="PV24" i="11"/>
  <c r="PU24" i="11"/>
  <c r="PT24" i="11"/>
  <c r="PS24" i="11"/>
  <c r="PR24" i="11"/>
  <c r="PQ24" i="11"/>
  <c r="PP24" i="11"/>
  <c r="PO24" i="11"/>
  <c r="QV23" i="11"/>
  <c r="QU23" i="11"/>
  <c r="QT23" i="11"/>
  <c r="QS23" i="11"/>
  <c r="QR23" i="11"/>
  <c r="QQ23" i="11"/>
  <c r="QP23" i="11"/>
  <c r="QO23" i="11"/>
  <c r="QN23" i="11"/>
  <c r="QM23" i="11"/>
  <c r="QL23" i="11"/>
  <c r="QK23" i="11"/>
  <c r="QJ23" i="11"/>
  <c r="QA23" i="11"/>
  <c r="PZ23" i="11"/>
  <c r="PY23" i="11"/>
  <c r="PX23" i="11"/>
  <c r="PW23" i="11"/>
  <c r="PV23" i="11"/>
  <c r="PU23" i="11"/>
  <c r="PT23" i="11"/>
  <c r="PS23" i="11"/>
  <c r="PR23" i="11"/>
  <c r="PQ23" i="11"/>
  <c r="PP23" i="11"/>
  <c r="PO23" i="11"/>
  <c r="QV22" i="11"/>
  <c r="QU22" i="11"/>
  <c r="QT22" i="11"/>
  <c r="QS22" i="11"/>
  <c r="QR22" i="11"/>
  <c r="QQ22" i="11"/>
  <c r="QP22" i="11"/>
  <c r="QO22" i="11"/>
  <c r="QN22" i="11"/>
  <c r="QM22" i="11"/>
  <c r="QL22" i="11"/>
  <c r="QK22" i="11"/>
  <c r="QJ22" i="11"/>
  <c r="QA22" i="11"/>
  <c r="PZ22" i="11"/>
  <c r="PY22" i="11"/>
  <c r="PX22" i="11"/>
  <c r="PW22" i="11"/>
  <c r="PV22" i="11"/>
  <c r="PU22" i="11"/>
  <c r="PT22" i="11"/>
  <c r="PS22" i="11"/>
  <c r="PR22" i="11"/>
  <c r="PQ22" i="11"/>
  <c r="PP22" i="11"/>
  <c r="PO22" i="11"/>
  <c r="QV21" i="11"/>
  <c r="QU21" i="11"/>
  <c r="QT21" i="11"/>
  <c r="QS21" i="11"/>
  <c r="QR21" i="11"/>
  <c r="QQ21" i="11"/>
  <c r="QP21" i="11"/>
  <c r="QO21" i="11"/>
  <c r="QN21" i="11"/>
  <c r="QM21" i="11"/>
  <c r="QL21" i="11"/>
  <c r="QK21" i="11"/>
  <c r="QJ21" i="11"/>
  <c r="QA21" i="11"/>
  <c r="PZ21" i="11"/>
  <c r="PY21" i="11"/>
  <c r="PX21" i="11"/>
  <c r="PW21" i="11"/>
  <c r="PU21" i="11"/>
  <c r="PT21" i="11"/>
  <c r="PS21" i="11"/>
  <c r="PR21" i="11"/>
  <c r="PQ21" i="11"/>
  <c r="PP21" i="11"/>
  <c r="PO21" i="11"/>
  <c r="QV20" i="11"/>
  <c r="QU20" i="11"/>
  <c r="QT20" i="11"/>
  <c r="QS20" i="11"/>
  <c r="QR20" i="11"/>
  <c r="QQ20" i="11"/>
  <c r="QP20" i="11"/>
  <c r="QO20" i="11"/>
  <c r="QN20" i="11"/>
  <c r="QM20" i="11"/>
  <c r="QL20" i="11"/>
  <c r="QK20" i="11"/>
  <c r="QJ20" i="11"/>
  <c r="QA20" i="11"/>
  <c r="PZ20" i="11"/>
  <c r="PY20" i="11"/>
  <c r="PX20" i="11"/>
  <c r="PW20" i="11"/>
  <c r="PV20" i="11"/>
  <c r="PU20" i="11"/>
  <c r="PT20" i="11"/>
  <c r="PS20" i="11"/>
  <c r="PR20" i="11"/>
  <c r="PQ20" i="11"/>
  <c r="PP20" i="11"/>
  <c r="PO20" i="11"/>
  <c r="QV19" i="11"/>
  <c r="QU19" i="11"/>
  <c r="QT19" i="11"/>
  <c r="QS19" i="11"/>
  <c r="QR19" i="11"/>
  <c r="QQ19" i="11"/>
  <c r="QP19" i="11"/>
  <c r="QO19" i="11"/>
  <c r="QN19" i="11"/>
  <c r="QM19" i="11"/>
  <c r="QL19" i="11"/>
  <c r="QK19" i="11"/>
  <c r="QJ19" i="11"/>
  <c r="QA19" i="11"/>
  <c r="PZ19" i="11"/>
  <c r="PY19" i="11"/>
  <c r="PX19" i="11"/>
  <c r="PW19" i="11"/>
  <c r="PV19" i="11"/>
  <c r="PU19" i="11"/>
  <c r="PT19" i="11"/>
  <c r="PS19" i="11"/>
  <c r="PR19" i="11"/>
  <c r="PQ19" i="11"/>
  <c r="PP19" i="11"/>
  <c r="PO19" i="11"/>
  <c r="QV18" i="11"/>
  <c r="QU18" i="11"/>
  <c r="QT18" i="11"/>
  <c r="QS18" i="11"/>
  <c r="QR18" i="11"/>
  <c r="QQ18" i="11"/>
  <c r="QP18" i="11"/>
  <c r="QO18" i="11"/>
  <c r="QN18" i="11"/>
  <c r="QM18" i="11"/>
  <c r="QL18" i="11"/>
  <c r="QK18" i="11"/>
  <c r="QJ18" i="11"/>
  <c r="QA18" i="11"/>
  <c r="PZ18" i="11"/>
  <c r="PY18" i="11"/>
  <c r="PX18" i="11"/>
  <c r="PW18" i="11"/>
  <c r="PV18" i="11"/>
  <c r="PU18" i="11"/>
  <c r="PT18" i="11"/>
  <c r="PS18" i="11"/>
  <c r="PR18" i="11"/>
  <c r="PQ18" i="11"/>
  <c r="PP18" i="11"/>
  <c r="PO18" i="11"/>
  <c r="QV17" i="11"/>
  <c r="QU17" i="11"/>
  <c r="QT17" i="11"/>
  <c r="QS17" i="11"/>
  <c r="QR17" i="11"/>
  <c r="QQ17" i="11"/>
  <c r="QP17" i="11"/>
  <c r="QO17" i="11"/>
  <c r="QN17" i="11"/>
  <c r="QM17" i="11"/>
  <c r="QL17" i="11"/>
  <c r="QK17" i="11"/>
  <c r="QJ17" i="11"/>
  <c r="QA17" i="11"/>
  <c r="PZ17" i="11"/>
  <c r="PY17" i="11"/>
  <c r="PX17" i="11"/>
  <c r="PW17" i="11"/>
  <c r="PV17" i="11"/>
  <c r="PU17" i="11"/>
  <c r="PT17" i="11"/>
  <c r="PR17" i="11"/>
  <c r="PQ17" i="11"/>
  <c r="PP17" i="11"/>
  <c r="PO17" i="11"/>
  <c r="QV16" i="11"/>
  <c r="QU16" i="11"/>
  <c r="QT16" i="11"/>
  <c r="QS16" i="11"/>
  <c r="QR16" i="11"/>
  <c r="QQ16" i="11"/>
  <c r="QP16" i="11"/>
  <c r="QO16" i="11"/>
  <c r="QN16" i="11"/>
  <c r="QM16" i="11"/>
  <c r="QL16" i="11"/>
  <c r="QK16" i="11"/>
  <c r="QJ16" i="11"/>
  <c r="QA16" i="11"/>
  <c r="PZ16" i="11"/>
  <c r="PY16" i="11"/>
  <c r="PX16" i="11"/>
  <c r="PW16" i="11"/>
  <c r="PV16" i="11"/>
  <c r="PU16" i="11"/>
  <c r="PT16" i="11"/>
  <c r="PR16" i="11"/>
  <c r="PQ16" i="11"/>
  <c r="PP16" i="11"/>
  <c r="PO16" i="11"/>
  <c r="QV15" i="11"/>
  <c r="QU15" i="11"/>
  <c r="QT15" i="11"/>
  <c r="QS15" i="11"/>
  <c r="QR15" i="11"/>
  <c r="QQ15" i="11"/>
  <c r="QP15" i="11"/>
  <c r="QO15" i="11"/>
  <c r="QN15" i="11"/>
  <c r="QM15" i="11"/>
  <c r="QL15" i="11"/>
  <c r="QK15" i="11"/>
  <c r="QJ15" i="11"/>
  <c r="QA15" i="11"/>
  <c r="PZ15" i="11"/>
  <c r="PY15" i="11"/>
  <c r="PX15" i="11"/>
  <c r="PW15" i="11"/>
  <c r="PV15" i="11"/>
  <c r="PU15" i="11"/>
  <c r="PT15" i="11"/>
  <c r="PR15" i="11"/>
  <c r="PQ15" i="11"/>
  <c r="PP15" i="11"/>
  <c r="PO15" i="11"/>
  <c r="QV14" i="11"/>
  <c r="QU14" i="11"/>
  <c r="QT14" i="11"/>
  <c r="QS14" i="11"/>
  <c r="QR14" i="11"/>
  <c r="QQ14" i="11"/>
  <c r="QP14" i="11"/>
  <c r="QO14" i="11"/>
  <c r="QN14" i="11"/>
  <c r="QM14" i="11"/>
  <c r="QL14" i="11"/>
  <c r="QK14" i="11"/>
  <c r="QJ14" i="11"/>
  <c r="QA14" i="11"/>
  <c r="PZ14" i="11"/>
  <c r="PY14" i="11"/>
  <c r="PX14" i="11"/>
  <c r="PW14" i="11"/>
  <c r="PV14" i="11"/>
  <c r="PU14" i="11"/>
  <c r="PT14" i="11"/>
  <c r="PR14" i="11"/>
  <c r="PQ14" i="11"/>
  <c r="PP14" i="11"/>
  <c r="PO14" i="11"/>
  <c r="QV13" i="11"/>
  <c r="QU13" i="11"/>
  <c r="QT13" i="11"/>
  <c r="QS13" i="11"/>
  <c r="QR13" i="11"/>
  <c r="QQ13" i="11"/>
  <c r="QP13" i="11"/>
  <c r="QO13" i="11"/>
  <c r="QN13" i="11"/>
  <c r="QM13" i="11"/>
  <c r="QL13" i="11"/>
  <c r="QK13" i="11"/>
  <c r="QJ13" i="11"/>
  <c r="QA13" i="11"/>
  <c r="PZ13" i="11"/>
  <c r="PY13" i="11"/>
  <c r="PX13" i="11"/>
  <c r="PW13" i="11"/>
  <c r="PV13" i="11"/>
  <c r="PU13" i="11"/>
  <c r="PT13" i="11"/>
  <c r="PR13" i="11"/>
  <c r="PQ13" i="11"/>
  <c r="PP13" i="11"/>
  <c r="PO13" i="11"/>
  <c r="QV12" i="11"/>
  <c r="QU12" i="11"/>
  <c r="QT12" i="11"/>
  <c r="QS12" i="11"/>
  <c r="QR12" i="11"/>
  <c r="QQ12" i="11"/>
  <c r="QP12" i="11"/>
  <c r="QO12" i="11"/>
  <c r="QN12" i="11"/>
  <c r="QM12" i="11"/>
  <c r="QL12" i="11"/>
  <c r="QK12" i="11"/>
  <c r="QJ12" i="11"/>
  <c r="QA12" i="11"/>
  <c r="PZ12" i="11"/>
  <c r="PY12" i="11"/>
  <c r="PX12" i="11"/>
  <c r="PW12" i="11"/>
  <c r="PV12" i="11"/>
  <c r="PU12" i="11"/>
  <c r="PT12" i="11"/>
  <c r="PR12" i="11"/>
  <c r="PQ12" i="11"/>
  <c r="PP12" i="11"/>
  <c r="PO12" i="11"/>
  <c r="QV11" i="11"/>
  <c r="QU11" i="11"/>
  <c r="QT11" i="11"/>
  <c r="QS11" i="11"/>
  <c r="QR11" i="11"/>
  <c r="QQ11" i="11"/>
  <c r="QP11" i="11"/>
  <c r="QO11" i="11"/>
  <c r="QN11" i="11"/>
  <c r="QM11" i="11"/>
  <c r="QL11" i="11"/>
  <c r="QK11" i="11"/>
  <c r="QJ11" i="11"/>
  <c r="QA11" i="11"/>
  <c r="PZ11" i="11"/>
  <c r="PY11" i="11"/>
  <c r="PX11" i="11"/>
  <c r="PW11" i="11"/>
  <c r="PV11" i="11"/>
  <c r="PU11" i="11"/>
  <c r="PT11" i="11"/>
  <c r="PR11" i="11"/>
  <c r="PQ11" i="11"/>
  <c r="PP11" i="11"/>
  <c r="PO11" i="11"/>
  <c r="QV10" i="11"/>
  <c r="QU10" i="11"/>
  <c r="QT10" i="11"/>
  <c r="QS10" i="11"/>
  <c r="QR10" i="11"/>
  <c r="QQ10" i="11"/>
  <c r="QP10" i="11"/>
  <c r="QO10" i="11"/>
  <c r="QN10" i="11"/>
  <c r="QM10" i="11"/>
  <c r="QL10" i="11"/>
  <c r="QK10" i="11"/>
  <c r="QJ10" i="11"/>
  <c r="QA10" i="11"/>
  <c r="PZ10" i="11"/>
  <c r="PY10" i="11"/>
  <c r="PX10" i="11"/>
  <c r="PW10" i="11"/>
  <c r="PV10" i="11"/>
  <c r="PU10" i="11"/>
  <c r="PT10" i="11"/>
  <c r="PR10" i="11"/>
  <c r="PQ10" i="11"/>
  <c r="PP10" i="11"/>
  <c r="PO10" i="11"/>
  <c r="QV9" i="11"/>
  <c r="QU9" i="11"/>
  <c r="QT9" i="11"/>
  <c r="QS9" i="11"/>
  <c r="QR9" i="11"/>
  <c r="QQ9" i="11"/>
  <c r="QP9" i="11"/>
  <c r="QO9" i="11"/>
  <c r="QN9" i="11"/>
  <c r="QM9" i="11"/>
  <c r="QL9" i="11"/>
  <c r="QK9" i="11"/>
  <c r="QJ9" i="11"/>
  <c r="QA9" i="11"/>
  <c r="PZ9" i="11"/>
  <c r="PY9" i="11"/>
  <c r="PX9" i="11"/>
  <c r="PW9" i="11"/>
  <c r="PV9" i="11"/>
  <c r="PU9" i="11"/>
  <c r="PT9" i="11"/>
  <c r="PR9" i="11"/>
  <c r="PQ9" i="11"/>
  <c r="PP9" i="11"/>
  <c r="PO9" i="11"/>
  <c r="QV8" i="11"/>
  <c r="QU8" i="11"/>
  <c r="QT8" i="11"/>
  <c r="QS8" i="11"/>
  <c r="QR8" i="11"/>
  <c r="QQ8" i="11"/>
  <c r="QP8" i="11"/>
  <c r="QO8" i="11"/>
  <c r="QN8" i="11"/>
  <c r="QM8" i="11"/>
  <c r="QL8" i="11"/>
  <c r="QK8" i="11"/>
  <c r="QJ8" i="11"/>
  <c r="QA8" i="11"/>
  <c r="PZ8" i="11"/>
  <c r="PY8" i="11"/>
  <c r="PX8" i="11"/>
  <c r="PW8" i="11"/>
  <c r="PV8" i="11"/>
  <c r="PU8" i="11"/>
  <c r="PT8" i="11"/>
  <c r="PR8" i="11"/>
  <c r="PQ8" i="11"/>
  <c r="PP8" i="11"/>
  <c r="PO8" i="11"/>
  <c r="QV7" i="11"/>
  <c r="QU7" i="11"/>
  <c r="QT7" i="11"/>
  <c r="QS7" i="11"/>
  <c r="QR7" i="11"/>
  <c r="QQ7" i="11"/>
  <c r="QP7" i="11"/>
  <c r="QO7" i="11"/>
  <c r="QN7" i="11"/>
  <c r="QM7" i="11"/>
  <c r="QL7" i="11"/>
  <c r="QK7" i="11"/>
  <c r="QJ7" i="11"/>
  <c r="QA7" i="11"/>
  <c r="PZ7" i="11"/>
  <c r="PY7" i="11"/>
  <c r="PX7" i="11"/>
  <c r="PW7" i="11"/>
  <c r="PV7" i="11"/>
  <c r="PU7" i="11"/>
  <c r="PT7" i="11"/>
  <c r="PR7" i="11"/>
  <c r="PQ7" i="11"/>
  <c r="PP7" i="11"/>
  <c r="PO7" i="11"/>
  <c r="QV6" i="11"/>
  <c r="QU6" i="11"/>
  <c r="QT6" i="11"/>
  <c r="QS6" i="11"/>
  <c r="QR6" i="11"/>
  <c r="QQ6" i="11"/>
  <c r="QP6" i="11"/>
  <c r="QO6" i="11"/>
  <c r="QN6" i="11"/>
  <c r="QM6" i="11"/>
  <c r="QL6" i="11"/>
  <c r="QK6" i="11"/>
  <c r="QJ6" i="11"/>
  <c r="QA6" i="11"/>
  <c r="PZ6" i="11"/>
  <c r="PY6" i="11"/>
  <c r="PX6" i="11"/>
  <c r="PW6" i="11"/>
  <c r="PV6" i="11"/>
  <c r="PU6" i="11"/>
  <c r="PT6" i="11"/>
  <c r="PR6" i="11"/>
  <c r="PQ6" i="11"/>
  <c r="PP6" i="11"/>
  <c r="PO6" i="11"/>
  <c r="QV5" i="11"/>
  <c r="QU5" i="11"/>
  <c r="QT5" i="11"/>
  <c r="QS5" i="11"/>
  <c r="QR5" i="11"/>
  <c r="QQ5" i="11"/>
  <c r="QP5" i="11"/>
  <c r="QO5" i="11"/>
  <c r="QN5" i="11"/>
  <c r="QM5" i="11"/>
  <c r="QL5" i="11"/>
  <c r="QK5" i="11"/>
  <c r="QJ5" i="11"/>
  <c r="QA5" i="11"/>
  <c r="PY5" i="11"/>
  <c r="PX5" i="11"/>
  <c r="PW5" i="11"/>
  <c r="PV5" i="11"/>
  <c r="PU5" i="11"/>
  <c r="PT5" i="11"/>
  <c r="PR5" i="11"/>
  <c r="PQ5" i="11"/>
  <c r="PP5" i="11"/>
  <c r="PO5" i="11"/>
  <c r="QV4" i="11"/>
  <c r="QU4" i="11"/>
  <c r="QT4" i="11"/>
  <c r="QS4" i="11"/>
  <c r="QR4" i="11"/>
  <c r="QQ4" i="11"/>
  <c r="QP4" i="11"/>
  <c r="QO4" i="11"/>
  <c r="QN4" i="11"/>
  <c r="QM4" i="11"/>
  <c r="QL4" i="11"/>
  <c r="QK4" i="11"/>
  <c r="QJ4" i="11"/>
  <c r="QA4" i="11"/>
  <c r="PZ4" i="11"/>
  <c r="PY4" i="11"/>
  <c r="PX4" i="11"/>
  <c r="PW4" i="11"/>
  <c r="PV4" i="11"/>
  <c r="PU4" i="11"/>
  <c r="PT4" i="11"/>
  <c r="PR4" i="11"/>
  <c r="PQ4" i="11"/>
  <c r="PP4" i="11"/>
  <c r="PO4" i="11"/>
  <c r="QV3" i="11"/>
  <c r="QU3" i="11"/>
  <c r="QT3" i="11"/>
  <c r="QS3" i="11"/>
  <c r="QR3" i="11"/>
  <c r="QQ3" i="11"/>
  <c r="QP3" i="11"/>
  <c r="QO3" i="11"/>
  <c r="QN3" i="11"/>
  <c r="QM3" i="11"/>
  <c r="QL3" i="11"/>
  <c r="QK3" i="11"/>
  <c r="QJ3" i="11"/>
  <c r="QA3" i="11"/>
  <c r="PZ3" i="11"/>
  <c r="PY3" i="11"/>
  <c r="PX3" i="11"/>
  <c r="PW3" i="11"/>
  <c r="PU3" i="11"/>
  <c r="PT3" i="11"/>
  <c r="PR3" i="11"/>
  <c r="PQ3" i="11"/>
  <c r="PP3" i="11"/>
  <c r="PO3" i="11"/>
  <c r="NS57" i="11"/>
  <c r="NR57" i="11"/>
  <c r="NQ57" i="11"/>
  <c r="NP57" i="11"/>
  <c r="NO57" i="11"/>
  <c r="NN57" i="11"/>
  <c r="NM57" i="11"/>
  <c r="NL57" i="11"/>
  <c r="NK57" i="11"/>
  <c r="NJ57" i="11"/>
  <c r="NI57" i="11"/>
  <c r="NH57" i="11"/>
  <c r="NG57" i="11"/>
  <c r="ON56" i="11"/>
  <c r="OM56" i="11"/>
  <c r="OL56" i="11"/>
  <c r="OK56" i="11"/>
  <c r="OJ56" i="11"/>
  <c r="OI56" i="11"/>
  <c r="OH56" i="11"/>
  <c r="OG56" i="11"/>
  <c r="OF56" i="11"/>
  <c r="OE56" i="11"/>
  <c r="OD56" i="11"/>
  <c r="OC56" i="11"/>
  <c r="OB56" i="11"/>
  <c r="NS56" i="11"/>
  <c r="NR56" i="11"/>
  <c r="NQ56" i="11"/>
  <c r="NP56" i="11"/>
  <c r="NO56" i="11"/>
  <c r="NN56" i="11"/>
  <c r="NM56" i="11"/>
  <c r="NL56" i="11"/>
  <c r="NK56" i="11"/>
  <c r="NJ56" i="11"/>
  <c r="NI56" i="11"/>
  <c r="NH56" i="11"/>
  <c r="NG56" i="11"/>
  <c r="ON55" i="11"/>
  <c r="OM55" i="11"/>
  <c r="OL55" i="11"/>
  <c r="OK55" i="11"/>
  <c r="OJ55" i="11"/>
  <c r="OI55" i="11"/>
  <c r="OH55" i="11"/>
  <c r="OG55" i="11"/>
  <c r="OF55" i="11"/>
  <c r="OE55" i="11"/>
  <c r="OD55" i="11"/>
  <c r="OC55" i="11"/>
  <c r="OB55" i="11"/>
  <c r="NS55" i="11"/>
  <c r="NR55" i="11"/>
  <c r="NQ55" i="11"/>
  <c r="NP55" i="11"/>
  <c r="NO55" i="11"/>
  <c r="NN55" i="11"/>
  <c r="NM55" i="11"/>
  <c r="NL55" i="11"/>
  <c r="NK55" i="11"/>
  <c r="NJ55" i="11"/>
  <c r="NI55" i="11"/>
  <c r="NH55" i="11"/>
  <c r="NG55" i="11"/>
  <c r="ON54" i="11"/>
  <c r="OM54" i="11"/>
  <c r="OL54" i="11"/>
  <c r="OK54" i="11"/>
  <c r="OJ54" i="11"/>
  <c r="OI54" i="11"/>
  <c r="OH54" i="11"/>
  <c r="OG54" i="11"/>
  <c r="OF54" i="11"/>
  <c r="OE54" i="11"/>
  <c r="OD54" i="11"/>
  <c r="OC54" i="11"/>
  <c r="OB54" i="11"/>
  <c r="NS54" i="11"/>
  <c r="NR54" i="11"/>
  <c r="NQ54" i="11"/>
  <c r="NP54" i="11"/>
  <c r="NO54" i="11"/>
  <c r="NN54" i="11"/>
  <c r="NM54" i="11"/>
  <c r="NL54" i="11"/>
  <c r="NK54" i="11"/>
  <c r="NJ54" i="11"/>
  <c r="NI54" i="11"/>
  <c r="NH54" i="11"/>
  <c r="NG54" i="11"/>
  <c r="ON53" i="11"/>
  <c r="OM53" i="11"/>
  <c r="OL53" i="11"/>
  <c r="OK53" i="11"/>
  <c r="OJ53" i="11"/>
  <c r="OI53" i="11"/>
  <c r="OH53" i="11"/>
  <c r="OG53" i="11"/>
  <c r="OF53" i="11"/>
  <c r="OE53" i="11"/>
  <c r="OD53" i="11"/>
  <c r="OC53" i="11"/>
  <c r="OB53" i="11"/>
  <c r="NS53" i="11"/>
  <c r="NR53" i="11"/>
  <c r="NQ53" i="11"/>
  <c r="NP53" i="11"/>
  <c r="NO53" i="11"/>
  <c r="NN53" i="11"/>
  <c r="NM53" i="11"/>
  <c r="NL53" i="11"/>
  <c r="NK53" i="11"/>
  <c r="NJ53" i="11"/>
  <c r="NI53" i="11"/>
  <c r="NH53" i="11"/>
  <c r="NG53" i="11"/>
  <c r="ON52" i="11"/>
  <c r="OM52" i="11"/>
  <c r="OL52" i="11"/>
  <c r="OK52" i="11"/>
  <c r="OJ52" i="11"/>
  <c r="OI52" i="11"/>
  <c r="OH52" i="11"/>
  <c r="OG52" i="11"/>
  <c r="OF52" i="11"/>
  <c r="OE52" i="11"/>
  <c r="OD52" i="11"/>
  <c r="OC52" i="11"/>
  <c r="OB52" i="11"/>
  <c r="NS52" i="11"/>
  <c r="NR52" i="11"/>
  <c r="NQ52" i="11"/>
  <c r="NP52" i="11"/>
  <c r="NO52" i="11"/>
  <c r="NN52" i="11"/>
  <c r="NM52" i="11"/>
  <c r="NL52" i="11"/>
  <c r="NK52" i="11"/>
  <c r="NJ52" i="11"/>
  <c r="NI52" i="11"/>
  <c r="NH52" i="11"/>
  <c r="NG52" i="11"/>
  <c r="ON51" i="11"/>
  <c r="OM51" i="11"/>
  <c r="OL51" i="11"/>
  <c r="OK51" i="11"/>
  <c r="OJ51" i="11"/>
  <c r="OI51" i="11"/>
  <c r="OH51" i="11"/>
  <c r="OG51" i="11"/>
  <c r="OF51" i="11"/>
  <c r="OE51" i="11"/>
  <c r="OD51" i="11"/>
  <c r="OC51" i="11"/>
  <c r="OB51" i="11"/>
  <c r="NS51" i="11"/>
  <c r="NR51" i="11"/>
  <c r="NQ51" i="11"/>
  <c r="NP51" i="11"/>
  <c r="NO51" i="11"/>
  <c r="NN51" i="11"/>
  <c r="NM51" i="11"/>
  <c r="NL51" i="11"/>
  <c r="NK51" i="11"/>
  <c r="NJ51" i="11"/>
  <c r="NI51" i="11"/>
  <c r="NH51" i="11"/>
  <c r="NG51" i="11"/>
  <c r="ON50" i="11"/>
  <c r="OM50" i="11"/>
  <c r="OL50" i="11"/>
  <c r="OK50" i="11"/>
  <c r="OJ50" i="11"/>
  <c r="OI50" i="11"/>
  <c r="OH50" i="11"/>
  <c r="OG50" i="11"/>
  <c r="OF50" i="11"/>
  <c r="OE50" i="11"/>
  <c r="OD50" i="11"/>
  <c r="OC50" i="11"/>
  <c r="OB50" i="11"/>
  <c r="NS50" i="11"/>
  <c r="NR50" i="11"/>
  <c r="NQ50" i="11"/>
  <c r="NP50" i="11"/>
  <c r="NO50" i="11"/>
  <c r="NN50" i="11"/>
  <c r="NM50" i="11"/>
  <c r="NL50" i="11"/>
  <c r="NK50" i="11"/>
  <c r="NJ50" i="11"/>
  <c r="NI50" i="11"/>
  <c r="NH50" i="11"/>
  <c r="NG50" i="11"/>
  <c r="ON49" i="11"/>
  <c r="OM49" i="11"/>
  <c r="OL49" i="11"/>
  <c r="OK49" i="11"/>
  <c r="OJ49" i="11"/>
  <c r="OI49" i="11"/>
  <c r="OH49" i="11"/>
  <c r="OG49" i="11"/>
  <c r="OF49" i="11"/>
  <c r="OE49" i="11"/>
  <c r="OD49" i="11"/>
  <c r="OC49" i="11"/>
  <c r="OB49" i="11"/>
  <c r="NS49" i="11"/>
  <c r="NR49" i="11"/>
  <c r="NQ49" i="11"/>
  <c r="NP49" i="11"/>
  <c r="NO49" i="11"/>
  <c r="NN49" i="11"/>
  <c r="NM49" i="11"/>
  <c r="NL49" i="11"/>
  <c r="NK49" i="11"/>
  <c r="NJ49" i="11"/>
  <c r="NI49" i="11"/>
  <c r="NH49" i="11"/>
  <c r="NG49" i="11"/>
  <c r="ON48" i="11"/>
  <c r="OM48" i="11"/>
  <c r="OL48" i="11"/>
  <c r="OK48" i="11"/>
  <c r="OJ48" i="11"/>
  <c r="OI48" i="11"/>
  <c r="OH48" i="11"/>
  <c r="OG48" i="11"/>
  <c r="OF48" i="11"/>
  <c r="OE48" i="11"/>
  <c r="OD48" i="11"/>
  <c r="OC48" i="11"/>
  <c r="OB48" i="11"/>
  <c r="NS48" i="11"/>
  <c r="NR48" i="11"/>
  <c r="NQ48" i="11"/>
  <c r="NP48" i="11"/>
  <c r="NO48" i="11"/>
  <c r="NN48" i="11"/>
  <c r="NM48" i="11"/>
  <c r="NL48" i="11"/>
  <c r="NK48" i="11"/>
  <c r="NJ48" i="11"/>
  <c r="NI48" i="11"/>
  <c r="NH48" i="11"/>
  <c r="NG48" i="11"/>
  <c r="ON47" i="11"/>
  <c r="OM47" i="11"/>
  <c r="OL47" i="11"/>
  <c r="OK47" i="11"/>
  <c r="OJ47" i="11"/>
  <c r="OI47" i="11"/>
  <c r="OH47" i="11"/>
  <c r="OG47" i="11"/>
  <c r="OF47" i="11"/>
  <c r="OE47" i="11"/>
  <c r="OD47" i="11"/>
  <c r="OC47" i="11"/>
  <c r="OB47" i="11"/>
  <c r="NS47" i="11"/>
  <c r="NR47" i="11"/>
  <c r="NQ47" i="11"/>
  <c r="NP47" i="11"/>
  <c r="NO47" i="11"/>
  <c r="NN47" i="11"/>
  <c r="NM47" i="11"/>
  <c r="NL47" i="11"/>
  <c r="NK47" i="11"/>
  <c r="NJ47" i="11"/>
  <c r="NI47" i="11"/>
  <c r="NH47" i="11"/>
  <c r="NG47" i="11"/>
  <c r="ON46" i="11"/>
  <c r="OM46" i="11"/>
  <c r="OL46" i="11"/>
  <c r="OK46" i="11"/>
  <c r="OJ46" i="11"/>
  <c r="OI46" i="11"/>
  <c r="OH46" i="11"/>
  <c r="OG46" i="11"/>
  <c r="OF46" i="11"/>
  <c r="OE46" i="11"/>
  <c r="OD46" i="11"/>
  <c r="OC46" i="11"/>
  <c r="OB46" i="11"/>
  <c r="NS46" i="11"/>
  <c r="NR46" i="11"/>
  <c r="NQ46" i="11"/>
  <c r="NP46" i="11"/>
  <c r="NO46" i="11"/>
  <c r="NN46" i="11"/>
  <c r="NM46" i="11"/>
  <c r="NL46" i="11"/>
  <c r="NK46" i="11"/>
  <c r="NJ46" i="11"/>
  <c r="NI46" i="11"/>
  <c r="NH46" i="11"/>
  <c r="NG46" i="11"/>
  <c r="ON45" i="11"/>
  <c r="OM45" i="11"/>
  <c r="OL45" i="11"/>
  <c r="OK45" i="11"/>
  <c r="OJ45" i="11"/>
  <c r="OI45" i="11"/>
  <c r="OH45" i="11"/>
  <c r="OG45" i="11"/>
  <c r="OF45" i="11"/>
  <c r="OE45" i="11"/>
  <c r="OD45" i="11"/>
  <c r="OC45" i="11"/>
  <c r="OB45" i="11"/>
  <c r="NS45" i="11"/>
  <c r="NR45" i="11"/>
  <c r="NQ45" i="11"/>
  <c r="NP45" i="11"/>
  <c r="NO45" i="11"/>
  <c r="NN45" i="11"/>
  <c r="NM45" i="11"/>
  <c r="NL45" i="11"/>
  <c r="NK45" i="11"/>
  <c r="NJ45" i="11"/>
  <c r="NI45" i="11"/>
  <c r="NH45" i="11"/>
  <c r="NG45" i="11"/>
  <c r="ON44" i="11"/>
  <c r="OM44" i="11"/>
  <c r="OL44" i="11"/>
  <c r="OK44" i="11"/>
  <c r="OJ44" i="11"/>
  <c r="OI44" i="11"/>
  <c r="OH44" i="11"/>
  <c r="OG44" i="11"/>
  <c r="OF44" i="11"/>
  <c r="OE44" i="11"/>
  <c r="OD44" i="11"/>
  <c r="OC44" i="11"/>
  <c r="OB44" i="11"/>
  <c r="NS44" i="11"/>
  <c r="NR44" i="11"/>
  <c r="NQ44" i="11"/>
  <c r="NP44" i="11"/>
  <c r="NO44" i="11"/>
  <c r="NN44" i="11"/>
  <c r="NM44" i="11"/>
  <c r="NL44" i="11"/>
  <c r="NK44" i="11"/>
  <c r="NJ44" i="11"/>
  <c r="NI44" i="11"/>
  <c r="NH44" i="11"/>
  <c r="NG44" i="11"/>
  <c r="ON43" i="11"/>
  <c r="OM43" i="11"/>
  <c r="OL43" i="11"/>
  <c r="OK43" i="11"/>
  <c r="OJ43" i="11"/>
  <c r="OI43" i="11"/>
  <c r="OH43" i="11"/>
  <c r="OG43" i="11"/>
  <c r="OF43" i="11"/>
  <c r="OE43" i="11"/>
  <c r="OD43" i="11"/>
  <c r="OC43" i="11"/>
  <c r="OB43" i="11"/>
  <c r="NS43" i="11"/>
  <c r="NR43" i="11"/>
  <c r="NQ43" i="11"/>
  <c r="NP43" i="11"/>
  <c r="NO43" i="11"/>
  <c r="NN43" i="11"/>
  <c r="NM43" i="11"/>
  <c r="NL43" i="11"/>
  <c r="NK43" i="11"/>
  <c r="NJ43" i="11"/>
  <c r="NI43" i="11"/>
  <c r="NH43" i="11"/>
  <c r="NG43" i="11"/>
  <c r="ON42" i="11"/>
  <c r="OM42" i="11"/>
  <c r="OL42" i="11"/>
  <c r="OK42" i="11"/>
  <c r="OJ42" i="11"/>
  <c r="OI42" i="11"/>
  <c r="OH42" i="11"/>
  <c r="OG42" i="11"/>
  <c r="OF42" i="11"/>
  <c r="OE42" i="11"/>
  <c r="OD42" i="11"/>
  <c r="OC42" i="11"/>
  <c r="OB42" i="11"/>
  <c r="NS42" i="11"/>
  <c r="NR42" i="11"/>
  <c r="NQ42" i="11"/>
  <c r="NP42" i="11"/>
  <c r="NO42" i="11"/>
  <c r="NN42" i="11"/>
  <c r="NM42" i="11"/>
  <c r="NL42" i="11"/>
  <c r="NK42" i="11"/>
  <c r="NJ42" i="11"/>
  <c r="NI42" i="11"/>
  <c r="NH42" i="11"/>
  <c r="NG42" i="11"/>
  <c r="ON41" i="11"/>
  <c r="OM41" i="11"/>
  <c r="OL41" i="11"/>
  <c r="OK41" i="11"/>
  <c r="OJ41" i="11"/>
  <c r="OI41" i="11"/>
  <c r="OH41" i="11"/>
  <c r="OG41" i="11"/>
  <c r="OF41" i="11"/>
  <c r="OE41" i="11"/>
  <c r="OD41" i="11"/>
  <c r="OC41" i="11"/>
  <c r="OB41" i="11"/>
  <c r="NS41" i="11"/>
  <c r="NR41" i="11"/>
  <c r="NQ41" i="11"/>
  <c r="NP41" i="11"/>
  <c r="NO41" i="11"/>
  <c r="NN41" i="11"/>
  <c r="NM41" i="11"/>
  <c r="NL41" i="11"/>
  <c r="NK41" i="11"/>
  <c r="NJ41" i="11"/>
  <c r="NI41" i="11"/>
  <c r="NH41" i="11"/>
  <c r="NG41" i="11"/>
  <c r="ON40" i="11"/>
  <c r="OM40" i="11"/>
  <c r="OL40" i="11"/>
  <c r="OK40" i="11"/>
  <c r="OJ40" i="11"/>
  <c r="OI40" i="11"/>
  <c r="OH40" i="11"/>
  <c r="OG40" i="11"/>
  <c r="OF40" i="11"/>
  <c r="OE40" i="11"/>
  <c r="OD40" i="11"/>
  <c r="OC40" i="11"/>
  <c r="OB40" i="11"/>
  <c r="NS40" i="11"/>
  <c r="NR40" i="11"/>
  <c r="NQ40" i="11"/>
  <c r="NP40" i="11"/>
  <c r="NO40" i="11"/>
  <c r="NN40" i="11"/>
  <c r="NM40" i="11"/>
  <c r="NL40" i="11"/>
  <c r="NK40" i="11"/>
  <c r="NJ40" i="11"/>
  <c r="NI40" i="11"/>
  <c r="NH40" i="11"/>
  <c r="NG40" i="11"/>
  <c r="ON39" i="11"/>
  <c r="OM39" i="11"/>
  <c r="OL39" i="11"/>
  <c r="OK39" i="11"/>
  <c r="OJ39" i="11"/>
  <c r="OI39" i="11"/>
  <c r="OH39" i="11"/>
  <c r="OG39" i="11"/>
  <c r="OF39" i="11"/>
  <c r="OE39" i="11"/>
  <c r="OD39" i="11"/>
  <c r="OC39" i="11"/>
  <c r="OB39" i="11"/>
  <c r="NS39" i="11"/>
  <c r="NR39" i="11"/>
  <c r="NQ39" i="11"/>
  <c r="NP39" i="11"/>
  <c r="NO39" i="11"/>
  <c r="NN39" i="11"/>
  <c r="NM39" i="11"/>
  <c r="NL39" i="11"/>
  <c r="NK39" i="11"/>
  <c r="NJ39" i="11"/>
  <c r="NI39" i="11"/>
  <c r="NH39" i="11"/>
  <c r="NG39" i="11"/>
  <c r="ON38" i="11"/>
  <c r="OM38" i="11"/>
  <c r="OL38" i="11"/>
  <c r="OK38" i="11"/>
  <c r="OJ38" i="11"/>
  <c r="OI38" i="11"/>
  <c r="OH38" i="11"/>
  <c r="OG38" i="11"/>
  <c r="OF38" i="11"/>
  <c r="OE38" i="11"/>
  <c r="OD38" i="11"/>
  <c r="OC38" i="11"/>
  <c r="OB38" i="11"/>
  <c r="NS38" i="11"/>
  <c r="NR38" i="11"/>
  <c r="NQ38" i="11"/>
  <c r="NP38" i="11"/>
  <c r="NO38" i="11"/>
  <c r="NN38" i="11"/>
  <c r="NM38" i="11"/>
  <c r="NL38" i="11"/>
  <c r="NK38" i="11"/>
  <c r="NJ38" i="11"/>
  <c r="NI38" i="11"/>
  <c r="NH38" i="11"/>
  <c r="NG38" i="11"/>
  <c r="ON37" i="11"/>
  <c r="OM37" i="11"/>
  <c r="OL37" i="11"/>
  <c r="OK37" i="11"/>
  <c r="OJ37" i="11"/>
  <c r="OI37" i="11"/>
  <c r="OH37" i="11"/>
  <c r="OG37" i="11"/>
  <c r="OF37" i="11"/>
  <c r="OE37" i="11"/>
  <c r="OD37" i="11"/>
  <c r="OC37" i="11"/>
  <c r="OB37" i="11"/>
  <c r="NS37" i="11"/>
  <c r="NR37" i="11"/>
  <c r="NQ37" i="11"/>
  <c r="NP37" i="11"/>
  <c r="NO37" i="11"/>
  <c r="NN37" i="11"/>
  <c r="NM37" i="11"/>
  <c r="NL37" i="11"/>
  <c r="NK37" i="11"/>
  <c r="NJ37" i="11"/>
  <c r="NI37" i="11"/>
  <c r="NH37" i="11"/>
  <c r="NG37" i="11"/>
  <c r="ON36" i="11"/>
  <c r="OM36" i="11"/>
  <c r="OL36" i="11"/>
  <c r="OK36" i="11"/>
  <c r="OJ36" i="11"/>
  <c r="OI36" i="11"/>
  <c r="OH36" i="11"/>
  <c r="OG36" i="11"/>
  <c r="OF36" i="11"/>
  <c r="OE36" i="11"/>
  <c r="OD36" i="11"/>
  <c r="OC36" i="11"/>
  <c r="OB36" i="11"/>
  <c r="NS36" i="11"/>
  <c r="NR36" i="11"/>
  <c r="NQ36" i="11"/>
  <c r="NP36" i="11"/>
  <c r="NO36" i="11"/>
  <c r="NN36" i="11"/>
  <c r="NM36" i="11"/>
  <c r="NL36" i="11"/>
  <c r="NK36" i="11"/>
  <c r="NJ36" i="11"/>
  <c r="NI36" i="11"/>
  <c r="NH36" i="11"/>
  <c r="NG36" i="11"/>
  <c r="ON35" i="11"/>
  <c r="OM35" i="11"/>
  <c r="OL35" i="11"/>
  <c r="OK35" i="11"/>
  <c r="OJ35" i="11"/>
  <c r="OI35" i="11"/>
  <c r="OH35" i="11"/>
  <c r="OG35" i="11"/>
  <c r="OF35" i="11"/>
  <c r="OE35" i="11"/>
  <c r="OD35" i="11"/>
  <c r="OC35" i="11"/>
  <c r="OB35" i="11"/>
  <c r="NS35" i="11"/>
  <c r="NR35" i="11"/>
  <c r="NQ35" i="11"/>
  <c r="NP35" i="11"/>
  <c r="NO35" i="11"/>
  <c r="NN35" i="11"/>
  <c r="NM35" i="11"/>
  <c r="NL35" i="11"/>
  <c r="NK35" i="11"/>
  <c r="NJ35" i="11"/>
  <c r="NI35" i="11"/>
  <c r="NH35" i="11"/>
  <c r="NG35" i="11"/>
  <c r="ON34" i="11"/>
  <c r="OM34" i="11"/>
  <c r="OL34" i="11"/>
  <c r="OK34" i="11"/>
  <c r="OJ34" i="11"/>
  <c r="OI34" i="11"/>
  <c r="OH34" i="11"/>
  <c r="OG34" i="11"/>
  <c r="OF34" i="11"/>
  <c r="OE34" i="11"/>
  <c r="OD34" i="11"/>
  <c r="OC34" i="11"/>
  <c r="OB34" i="11"/>
  <c r="NS34" i="11"/>
  <c r="NR34" i="11"/>
  <c r="NQ34" i="11"/>
  <c r="NP34" i="11"/>
  <c r="NO34" i="11"/>
  <c r="NN34" i="11"/>
  <c r="NM34" i="11"/>
  <c r="NL34" i="11"/>
  <c r="NK34" i="11"/>
  <c r="NJ34" i="11"/>
  <c r="NI34" i="11"/>
  <c r="NH34" i="11"/>
  <c r="NG34" i="11"/>
  <c r="ON33" i="11"/>
  <c r="OM33" i="11"/>
  <c r="OL33" i="11"/>
  <c r="OK33" i="11"/>
  <c r="OJ33" i="11"/>
  <c r="OI33" i="11"/>
  <c r="OH33" i="11"/>
  <c r="OG33" i="11"/>
  <c r="OF33" i="11"/>
  <c r="OE33" i="11"/>
  <c r="OD33" i="11"/>
  <c r="OC33" i="11"/>
  <c r="OB33" i="11"/>
  <c r="NS33" i="11"/>
  <c r="NR33" i="11"/>
  <c r="NQ33" i="11"/>
  <c r="NP33" i="11"/>
  <c r="NO33" i="11"/>
  <c r="NN33" i="11"/>
  <c r="NM33" i="11"/>
  <c r="NL33" i="11"/>
  <c r="NK33" i="11"/>
  <c r="NJ33" i="11"/>
  <c r="NI33" i="11"/>
  <c r="NH33" i="11"/>
  <c r="NG33" i="11"/>
  <c r="ON32" i="11"/>
  <c r="OM32" i="11"/>
  <c r="OL32" i="11"/>
  <c r="OK32" i="11"/>
  <c r="OJ32" i="11"/>
  <c r="OI32" i="11"/>
  <c r="OH32" i="11"/>
  <c r="OG32" i="11"/>
  <c r="OF32" i="11"/>
  <c r="OE32" i="11"/>
  <c r="OD32" i="11"/>
  <c r="OC32" i="11"/>
  <c r="OB32" i="11"/>
  <c r="NS32" i="11"/>
  <c r="NR32" i="11"/>
  <c r="NQ32" i="11"/>
  <c r="NP32" i="11"/>
  <c r="NO32" i="11"/>
  <c r="NN32" i="11"/>
  <c r="NM32" i="11"/>
  <c r="NL32" i="11"/>
  <c r="NK32" i="11"/>
  <c r="NJ32" i="11"/>
  <c r="NI32" i="11"/>
  <c r="NH32" i="11"/>
  <c r="NG32" i="11"/>
  <c r="ON31" i="11"/>
  <c r="OM31" i="11"/>
  <c r="OL31" i="11"/>
  <c r="OK31" i="11"/>
  <c r="OJ31" i="11"/>
  <c r="OI31" i="11"/>
  <c r="OH31" i="11"/>
  <c r="OG31" i="11"/>
  <c r="OF31" i="11"/>
  <c r="OE31" i="11"/>
  <c r="OD31" i="11"/>
  <c r="OC31" i="11"/>
  <c r="OB31" i="11"/>
  <c r="NS31" i="11"/>
  <c r="NR31" i="11"/>
  <c r="NQ31" i="11"/>
  <c r="NP31" i="11"/>
  <c r="NO31" i="11"/>
  <c r="NN31" i="11"/>
  <c r="NM31" i="11"/>
  <c r="NL31" i="11"/>
  <c r="NK31" i="11"/>
  <c r="NJ31" i="11"/>
  <c r="NI31" i="11"/>
  <c r="NH31" i="11"/>
  <c r="NG31" i="11"/>
  <c r="ON30" i="11"/>
  <c r="OM30" i="11"/>
  <c r="OL30" i="11"/>
  <c r="OK30" i="11"/>
  <c r="OJ30" i="11"/>
  <c r="OI30" i="11"/>
  <c r="OH30" i="11"/>
  <c r="OG30" i="11"/>
  <c r="OF30" i="11"/>
  <c r="OE30" i="11"/>
  <c r="OD30" i="11"/>
  <c r="OC30" i="11"/>
  <c r="OB30" i="11"/>
  <c r="NS30" i="11"/>
  <c r="NR30" i="11"/>
  <c r="NQ30" i="11"/>
  <c r="NP30" i="11"/>
  <c r="NO30" i="11"/>
  <c r="NN30" i="11"/>
  <c r="NM30" i="11"/>
  <c r="NL30" i="11"/>
  <c r="NK30" i="11"/>
  <c r="NJ30" i="11"/>
  <c r="NI30" i="11"/>
  <c r="NH30" i="11"/>
  <c r="NG30" i="11"/>
  <c r="ON29" i="11"/>
  <c r="OM29" i="11"/>
  <c r="OL29" i="11"/>
  <c r="OK29" i="11"/>
  <c r="OJ29" i="11"/>
  <c r="OI29" i="11"/>
  <c r="OH29" i="11"/>
  <c r="OG29" i="11"/>
  <c r="OF29" i="11"/>
  <c r="OE29" i="11"/>
  <c r="OD29" i="11"/>
  <c r="OC29" i="11"/>
  <c r="OB29" i="11"/>
  <c r="NS29" i="11"/>
  <c r="NR29" i="11"/>
  <c r="NQ29" i="11"/>
  <c r="NP29" i="11"/>
  <c r="NO29" i="11"/>
  <c r="NN29" i="11"/>
  <c r="NM29" i="11"/>
  <c r="NL29" i="11"/>
  <c r="NK29" i="11"/>
  <c r="NJ29" i="11"/>
  <c r="NI29" i="11"/>
  <c r="NH29" i="11"/>
  <c r="NG29" i="11"/>
  <c r="ON28" i="11"/>
  <c r="OM28" i="11"/>
  <c r="OL28" i="11"/>
  <c r="OK28" i="11"/>
  <c r="OJ28" i="11"/>
  <c r="OI28" i="11"/>
  <c r="OH28" i="11"/>
  <c r="OG28" i="11"/>
  <c r="OF28" i="11"/>
  <c r="OE28" i="11"/>
  <c r="OD28" i="11"/>
  <c r="OC28" i="11"/>
  <c r="OB28" i="11"/>
  <c r="NS28" i="11"/>
  <c r="NR28" i="11"/>
  <c r="NQ28" i="11"/>
  <c r="NP28" i="11"/>
  <c r="NO28" i="11"/>
  <c r="NN28" i="11"/>
  <c r="NM28" i="11"/>
  <c r="NL28" i="11"/>
  <c r="NK28" i="11"/>
  <c r="NJ28" i="11"/>
  <c r="NI28" i="11"/>
  <c r="NH28" i="11"/>
  <c r="NG28" i="11"/>
  <c r="ON27" i="11"/>
  <c r="OM27" i="11"/>
  <c r="OL27" i="11"/>
  <c r="OK27" i="11"/>
  <c r="OJ27" i="11"/>
  <c r="OI27" i="11"/>
  <c r="OH27" i="11"/>
  <c r="OG27" i="11"/>
  <c r="OF27" i="11"/>
  <c r="OE27" i="11"/>
  <c r="OD27" i="11"/>
  <c r="OC27" i="11"/>
  <c r="OB27" i="11"/>
  <c r="NS27" i="11"/>
  <c r="NR27" i="11"/>
  <c r="NQ27" i="11"/>
  <c r="NP27" i="11"/>
  <c r="NO27" i="11"/>
  <c r="NN27" i="11"/>
  <c r="NM27" i="11"/>
  <c r="NL27" i="11"/>
  <c r="NK27" i="11"/>
  <c r="NJ27" i="11"/>
  <c r="NI27" i="11"/>
  <c r="NH27" i="11"/>
  <c r="NG27" i="11"/>
  <c r="ON26" i="11"/>
  <c r="OM26" i="11"/>
  <c r="OL26" i="11"/>
  <c r="OK26" i="11"/>
  <c r="OJ26" i="11"/>
  <c r="OI26" i="11"/>
  <c r="OH26" i="11"/>
  <c r="OG26" i="11"/>
  <c r="OF26" i="11"/>
  <c r="OE26" i="11"/>
  <c r="OD26" i="11"/>
  <c r="OC26" i="11"/>
  <c r="OB26" i="11"/>
  <c r="NS26" i="11"/>
  <c r="NR26" i="11"/>
  <c r="NQ26" i="11"/>
  <c r="NP26" i="11"/>
  <c r="NO26" i="11"/>
  <c r="NN26" i="11"/>
  <c r="NM26" i="11"/>
  <c r="NL26" i="11"/>
  <c r="NK26" i="11"/>
  <c r="NJ26" i="11"/>
  <c r="NI26" i="11"/>
  <c r="NH26" i="11"/>
  <c r="NG26" i="11"/>
  <c r="ON25" i="11"/>
  <c r="OM25" i="11"/>
  <c r="OL25" i="11"/>
  <c r="OK25" i="11"/>
  <c r="OJ25" i="11"/>
  <c r="OI25" i="11"/>
  <c r="OH25" i="11"/>
  <c r="OG25" i="11"/>
  <c r="OF25" i="11"/>
  <c r="OE25" i="11"/>
  <c r="OD25" i="11"/>
  <c r="OC25" i="11"/>
  <c r="OB25" i="11"/>
  <c r="NS25" i="11"/>
  <c r="NR25" i="11"/>
  <c r="NQ25" i="11"/>
  <c r="NP25" i="11"/>
  <c r="NO25" i="11"/>
  <c r="NN25" i="11"/>
  <c r="NM25" i="11"/>
  <c r="NL25" i="11"/>
  <c r="NK25" i="11"/>
  <c r="NJ25" i="11"/>
  <c r="NI25" i="11"/>
  <c r="NH25" i="11"/>
  <c r="NG25" i="11"/>
  <c r="ON24" i="11"/>
  <c r="OM24" i="11"/>
  <c r="OL24" i="11"/>
  <c r="OK24" i="11"/>
  <c r="OJ24" i="11"/>
  <c r="OI24" i="11"/>
  <c r="OH24" i="11"/>
  <c r="OG24" i="11"/>
  <c r="OF24" i="11"/>
  <c r="OE24" i="11"/>
  <c r="OD24" i="11"/>
  <c r="OC24" i="11"/>
  <c r="OB24" i="11"/>
  <c r="NS24" i="11"/>
  <c r="NR24" i="11"/>
  <c r="NQ24" i="11"/>
  <c r="NP24" i="11"/>
  <c r="NO24" i="11"/>
  <c r="NN24" i="11"/>
  <c r="NM24" i="11"/>
  <c r="NL24" i="11"/>
  <c r="NK24" i="11"/>
  <c r="NJ24" i="11"/>
  <c r="NI24" i="11"/>
  <c r="NH24" i="11"/>
  <c r="NG24" i="11"/>
  <c r="ON23" i="11"/>
  <c r="OM23" i="11"/>
  <c r="OL23" i="11"/>
  <c r="OK23" i="11"/>
  <c r="OJ23" i="11"/>
  <c r="OI23" i="11"/>
  <c r="OH23" i="11"/>
  <c r="OG23" i="11"/>
  <c r="OF23" i="11"/>
  <c r="OE23" i="11"/>
  <c r="OD23" i="11"/>
  <c r="OC23" i="11"/>
  <c r="OB23" i="11"/>
  <c r="NS23" i="11"/>
  <c r="NR23" i="11"/>
  <c r="NQ23" i="11"/>
  <c r="NP23" i="11"/>
  <c r="NO23" i="11"/>
  <c r="NN23" i="11"/>
  <c r="NM23" i="11"/>
  <c r="NL23" i="11"/>
  <c r="NK23" i="11"/>
  <c r="NJ23" i="11"/>
  <c r="NI23" i="11"/>
  <c r="NH23" i="11"/>
  <c r="NG23" i="11"/>
  <c r="ON22" i="11"/>
  <c r="OM22" i="11"/>
  <c r="OL22" i="11"/>
  <c r="OK22" i="11"/>
  <c r="OJ22" i="11"/>
  <c r="OI22" i="11"/>
  <c r="OH22" i="11"/>
  <c r="OG22" i="11"/>
  <c r="OF22" i="11"/>
  <c r="OE22" i="11"/>
  <c r="OD22" i="11"/>
  <c r="OC22" i="11"/>
  <c r="OB22" i="11"/>
  <c r="NS22" i="11"/>
  <c r="NR22" i="11"/>
  <c r="NQ22" i="11"/>
  <c r="NP22" i="11"/>
  <c r="NO22" i="11"/>
  <c r="NN22" i="11"/>
  <c r="NM22" i="11"/>
  <c r="NL22" i="11"/>
  <c r="NK22" i="11"/>
  <c r="NJ22" i="11"/>
  <c r="NI22" i="11"/>
  <c r="NH22" i="11"/>
  <c r="NG22" i="11"/>
  <c r="ON21" i="11"/>
  <c r="OM21" i="11"/>
  <c r="OL21" i="11"/>
  <c r="OK21" i="11"/>
  <c r="OJ21" i="11"/>
  <c r="OI21" i="11"/>
  <c r="OH21" i="11"/>
  <c r="OG21" i="11"/>
  <c r="OF21" i="11"/>
  <c r="OE21" i="11"/>
  <c r="OD21" i="11"/>
  <c r="OC21" i="11"/>
  <c r="OB21" i="11"/>
  <c r="NS21" i="11"/>
  <c r="NR21" i="11"/>
  <c r="NQ21" i="11"/>
  <c r="NP21" i="11"/>
  <c r="NO21" i="11"/>
  <c r="NN21" i="11"/>
  <c r="NM21" i="11"/>
  <c r="NL21" i="11"/>
  <c r="NK21" i="11"/>
  <c r="NJ21" i="11"/>
  <c r="NI21" i="11"/>
  <c r="NH21" i="11"/>
  <c r="NG21" i="11"/>
  <c r="ON20" i="11"/>
  <c r="OM20" i="11"/>
  <c r="OL20" i="11"/>
  <c r="OK20" i="11"/>
  <c r="OJ20" i="11"/>
  <c r="OI20" i="11"/>
  <c r="OH20" i="11"/>
  <c r="OG20" i="11"/>
  <c r="OF20" i="11"/>
  <c r="OE20" i="11"/>
  <c r="OD20" i="11"/>
  <c r="OC20" i="11"/>
  <c r="OB20" i="11"/>
  <c r="NS20" i="11"/>
  <c r="NR20" i="11"/>
  <c r="NQ20" i="11"/>
  <c r="NP20" i="11"/>
  <c r="NO20" i="11"/>
  <c r="NN20" i="11"/>
  <c r="NM20" i="11"/>
  <c r="NL20" i="11"/>
  <c r="NK20" i="11"/>
  <c r="NJ20" i="11"/>
  <c r="NI20" i="11"/>
  <c r="NH20" i="11"/>
  <c r="NG20" i="11"/>
  <c r="ON19" i="11"/>
  <c r="OM19" i="11"/>
  <c r="OL19" i="11"/>
  <c r="OK19" i="11"/>
  <c r="OJ19" i="11"/>
  <c r="OI19" i="11"/>
  <c r="OH19" i="11"/>
  <c r="OG19" i="11"/>
  <c r="OF19" i="11"/>
  <c r="OE19" i="11"/>
  <c r="OD19" i="11"/>
  <c r="OC19" i="11"/>
  <c r="OB19" i="11"/>
  <c r="NS19" i="11"/>
  <c r="NR19" i="11"/>
  <c r="NQ19" i="11"/>
  <c r="NP19" i="11"/>
  <c r="NO19" i="11"/>
  <c r="NN19" i="11"/>
  <c r="NM19" i="11"/>
  <c r="NL19" i="11"/>
  <c r="NK19" i="11"/>
  <c r="NJ19" i="11"/>
  <c r="NI19" i="11"/>
  <c r="NH19" i="11"/>
  <c r="NG19" i="11"/>
  <c r="ON18" i="11"/>
  <c r="OM18" i="11"/>
  <c r="OL18" i="11"/>
  <c r="OK18" i="11"/>
  <c r="OJ18" i="11"/>
  <c r="OI18" i="11"/>
  <c r="OH18" i="11"/>
  <c r="OG18" i="11"/>
  <c r="OF18" i="11"/>
  <c r="OE18" i="11"/>
  <c r="OD18" i="11"/>
  <c r="OC18" i="11"/>
  <c r="OB18" i="11"/>
  <c r="NS18" i="11"/>
  <c r="NR18" i="11"/>
  <c r="NQ18" i="11"/>
  <c r="NP18" i="11"/>
  <c r="NO18" i="11"/>
  <c r="NN18" i="11"/>
  <c r="NM18" i="11"/>
  <c r="NL18" i="11"/>
  <c r="NK18" i="11"/>
  <c r="NJ18" i="11"/>
  <c r="NI18" i="11"/>
  <c r="NH18" i="11"/>
  <c r="NG18" i="11"/>
  <c r="ON17" i="11"/>
  <c r="OM17" i="11"/>
  <c r="OL17" i="11"/>
  <c r="OK17" i="11"/>
  <c r="OJ17" i="11"/>
  <c r="OI17" i="11"/>
  <c r="OH17" i="11"/>
  <c r="OG17" i="11"/>
  <c r="OF17" i="11"/>
  <c r="OE17" i="11"/>
  <c r="OD17" i="11"/>
  <c r="OC17" i="11"/>
  <c r="OB17" i="11"/>
  <c r="NS17" i="11"/>
  <c r="NR17" i="11"/>
  <c r="NQ17" i="11"/>
  <c r="NP17" i="11"/>
  <c r="NO17" i="11"/>
  <c r="NN17" i="11"/>
  <c r="NM17" i="11"/>
  <c r="NL17" i="11"/>
  <c r="NK17" i="11"/>
  <c r="NJ17" i="11"/>
  <c r="NI17" i="11"/>
  <c r="NH17" i="11"/>
  <c r="NG17" i="11"/>
  <c r="ON16" i="11"/>
  <c r="OM16" i="11"/>
  <c r="OL16" i="11"/>
  <c r="OK16" i="11"/>
  <c r="OJ16" i="11"/>
  <c r="OI16" i="11"/>
  <c r="OH16" i="11"/>
  <c r="OG16" i="11"/>
  <c r="OF16" i="11"/>
  <c r="OE16" i="11"/>
  <c r="OD16" i="11"/>
  <c r="OC16" i="11"/>
  <c r="OB16" i="11"/>
  <c r="NS16" i="11"/>
  <c r="NR16" i="11"/>
  <c r="NQ16" i="11"/>
  <c r="NP16" i="11"/>
  <c r="NO16" i="11"/>
  <c r="NN16" i="11"/>
  <c r="NM16" i="11"/>
  <c r="NL16" i="11"/>
  <c r="NK16" i="11"/>
  <c r="NJ16" i="11"/>
  <c r="NI16" i="11"/>
  <c r="NH16" i="11"/>
  <c r="NG16" i="11"/>
  <c r="ON15" i="11"/>
  <c r="OM15" i="11"/>
  <c r="OL15" i="11"/>
  <c r="OK15" i="11"/>
  <c r="OJ15" i="11"/>
  <c r="OI15" i="11"/>
  <c r="OH15" i="11"/>
  <c r="OG15" i="11"/>
  <c r="OF15" i="11"/>
  <c r="OE15" i="11"/>
  <c r="OD15" i="11"/>
  <c r="OC15" i="11"/>
  <c r="OB15" i="11"/>
  <c r="NS15" i="11"/>
  <c r="NR15" i="11"/>
  <c r="NQ15" i="11"/>
  <c r="NP15" i="11"/>
  <c r="NO15" i="11"/>
  <c r="NN15" i="11"/>
  <c r="NM15" i="11"/>
  <c r="NL15" i="11"/>
  <c r="NK15" i="11"/>
  <c r="NJ15" i="11"/>
  <c r="NI15" i="11"/>
  <c r="NH15" i="11"/>
  <c r="NG15" i="11"/>
  <c r="ON14" i="11"/>
  <c r="OM14" i="11"/>
  <c r="OL14" i="11"/>
  <c r="OK14" i="11"/>
  <c r="OJ14" i="11"/>
  <c r="OI14" i="11"/>
  <c r="OH14" i="11"/>
  <c r="OG14" i="11"/>
  <c r="OF14" i="11"/>
  <c r="OE14" i="11"/>
  <c r="OD14" i="11"/>
  <c r="OC14" i="11"/>
  <c r="OB14" i="11"/>
  <c r="NS14" i="11"/>
  <c r="NR14" i="11"/>
  <c r="NQ14" i="11"/>
  <c r="NP14" i="11"/>
  <c r="NO14" i="11"/>
  <c r="NN14" i="11"/>
  <c r="NM14" i="11"/>
  <c r="NL14" i="11"/>
  <c r="NK14" i="11"/>
  <c r="NJ14" i="11"/>
  <c r="NI14" i="11"/>
  <c r="NH14" i="11"/>
  <c r="NG14" i="11"/>
  <c r="ON13" i="11"/>
  <c r="OM13" i="11"/>
  <c r="OL13" i="11"/>
  <c r="OK13" i="11"/>
  <c r="OJ13" i="11"/>
  <c r="OI13" i="11"/>
  <c r="OH13" i="11"/>
  <c r="OG13" i="11"/>
  <c r="OF13" i="11"/>
  <c r="OE13" i="11"/>
  <c r="OD13" i="11"/>
  <c r="OC13" i="11"/>
  <c r="OB13" i="11"/>
  <c r="NS13" i="11"/>
  <c r="NR13" i="11"/>
  <c r="NQ13" i="11"/>
  <c r="NP13" i="11"/>
  <c r="NO13" i="11"/>
  <c r="NN13" i="11"/>
  <c r="NM13" i="11"/>
  <c r="NL13" i="11"/>
  <c r="NK13" i="11"/>
  <c r="NJ13" i="11"/>
  <c r="NI13" i="11"/>
  <c r="NH13" i="11"/>
  <c r="NG13" i="11"/>
  <c r="ON12" i="11"/>
  <c r="OM12" i="11"/>
  <c r="OL12" i="11"/>
  <c r="OK12" i="11"/>
  <c r="OJ12" i="11"/>
  <c r="OI12" i="11"/>
  <c r="OH12" i="11"/>
  <c r="OG12" i="11"/>
  <c r="OF12" i="11"/>
  <c r="OE12" i="11"/>
  <c r="OD12" i="11"/>
  <c r="OC12" i="11"/>
  <c r="OB12" i="11"/>
  <c r="NS12" i="11"/>
  <c r="NR12" i="11"/>
  <c r="NQ12" i="11"/>
  <c r="NP12" i="11"/>
  <c r="NO12" i="11"/>
  <c r="NN12" i="11"/>
  <c r="NM12" i="11"/>
  <c r="NL12" i="11"/>
  <c r="NK12" i="11"/>
  <c r="NJ12" i="11"/>
  <c r="NI12" i="11"/>
  <c r="NH12" i="11"/>
  <c r="NG12" i="11"/>
  <c r="ON11" i="11"/>
  <c r="OM11" i="11"/>
  <c r="OL11" i="11"/>
  <c r="OK11" i="11"/>
  <c r="OJ11" i="11"/>
  <c r="OI11" i="11"/>
  <c r="OH11" i="11"/>
  <c r="OG11" i="11"/>
  <c r="OF11" i="11"/>
  <c r="OE11" i="11"/>
  <c r="OD11" i="11"/>
  <c r="OC11" i="11"/>
  <c r="OB11" i="11"/>
  <c r="NS11" i="11"/>
  <c r="NR11" i="11"/>
  <c r="NQ11" i="11"/>
  <c r="NP11" i="11"/>
  <c r="NO11" i="11"/>
  <c r="NN11" i="11"/>
  <c r="NM11" i="11"/>
  <c r="NL11" i="11"/>
  <c r="NK11" i="11"/>
  <c r="NJ11" i="11"/>
  <c r="NI11" i="11"/>
  <c r="NH11" i="11"/>
  <c r="NG11" i="11"/>
  <c r="ON10" i="11"/>
  <c r="OM10" i="11"/>
  <c r="OL10" i="11"/>
  <c r="OK10" i="11"/>
  <c r="OJ10" i="11"/>
  <c r="OI10" i="11"/>
  <c r="OH10" i="11"/>
  <c r="OG10" i="11"/>
  <c r="OF10" i="11"/>
  <c r="OE10" i="11"/>
  <c r="OD10" i="11"/>
  <c r="OC10" i="11"/>
  <c r="OB10" i="11"/>
  <c r="NS10" i="11"/>
  <c r="NR10" i="11"/>
  <c r="NQ10" i="11"/>
  <c r="NP10" i="11"/>
  <c r="NO10" i="11"/>
  <c r="NN10" i="11"/>
  <c r="NM10" i="11"/>
  <c r="NL10" i="11"/>
  <c r="NK10" i="11"/>
  <c r="NJ10" i="11"/>
  <c r="NI10" i="11"/>
  <c r="NH10" i="11"/>
  <c r="NG10" i="11"/>
  <c r="ON9" i="11"/>
  <c r="OM9" i="11"/>
  <c r="OL9" i="11"/>
  <c r="OK9" i="11"/>
  <c r="OJ9" i="11"/>
  <c r="OI9" i="11"/>
  <c r="OH9" i="11"/>
  <c r="OG9" i="11"/>
  <c r="OF9" i="11"/>
  <c r="OE9" i="11"/>
  <c r="OD9" i="11"/>
  <c r="OC9" i="11"/>
  <c r="OB9" i="11"/>
  <c r="NS9" i="11"/>
  <c r="NR9" i="11"/>
  <c r="NQ9" i="11"/>
  <c r="NP9" i="11"/>
  <c r="NO9" i="11"/>
  <c r="NN9" i="11"/>
  <c r="NM9" i="11"/>
  <c r="NL9" i="11"/>
  <c r="NK9" i="11"/>
  <c r="NJ9" i="11"/>
  <c r="NI9" i="11"/>
  <c r="NH9" i="11"/>
  <c r="NG9" i="11"/>
  <c r="ON8" i="11"/>
  <c r="OM8" i="11"/>
  <c r="OL8" i="11"/>
  <c r="OK8" i="11"/>
  <c r="OJ8" i="11"/>
  <c r="OI8" i="11"/>
  <c r="OH8" i="11"/>
  <c r="OG8" i="11"/>
  <c r="OF8" i="11"/>
  <c r="OE8" i="11"/>
  <c r="OD8" i="11"/>
  <c r="OC8" i="11"/>
  <c r="OB8" i="11"/>
  <c r="NS8" i="11"/>
  <c r="NR8" i="11"/>
  <c r="NQ8" i="11"/>
  <c r="NP8" i="11"/>
  <c r="NO8" i="11"/>
  <c r="NN8" i="11"/>
  <c r="NM8" i="11"/>
  <c r="NL8" i="11"/>
  <c r="NK8" i="11"/>
  <c r="NJ8" i="11"/>
  <c r="NI8" i="11"/>
  <c r="NH8" i="11"/>
  <c r="NG8" i="11"/>
  <c r="ON7" i="11"/>
  <c r="OM7" i="11"/>
  <c r="OL7" i="11"/>
  <c r="OK7" i="11"/>
  <c r="OJ7" i="11"/>
  <c r="OI7" i="11"/>
  <c r="OH7" i="11"/>
  <c r="OG7" i="11"/>
  <c r="OF7" i="11"/>
  <c r="OE7" i="11"/>
  <c r="OD7" i="11"/>
  <c r="OC7" i="11"/>
  <c r="OB7" i="11"/>
  <c r="NS7" i="11"/>
  <c r="NR7" i="11"/>
  <c r="NQ7" i="11"/>
  <c r="NP7" i="11"/>
  <c r="NO7" i="11"/>
  <c r="NN7" i="11"/>
  <c r="NM7" i="11"/>
  <c r="NL7" i="11"/>
  <c r="NK7" i="11"/>
  <c r="NJ7" i="11"/>
  <c r="NI7" i="11"/>
  <c r="NH7" i="11"/>
  <c r="NG7" i="11"/>
  <c r="ON6" i="11"/>
  <c r="OM6" i="11"/>
  <c r="OL6" i="11"/>
  <c r="OK6" i="11"/>
  <c r="OJ6" i="11"/>
  <c r="OI6" i="11"/>
  <c r="OH6" i="11"/>
  <c r="OG6" i="11"/>
  <c r="OF6" i="11"/>
  <c r="OE6" i="11"/>
  <c r="OD6" i="11"/>
  <c r="OC6" i="11"/>
  <c r="OB6" i="11"/>
  <c r="NS6" i="11"/>
  <c r="NR6" i="11"/>
  <c r="NQ6" i="11"/>
  <c r="NP6" i="11"/>
  <c r="NO6" i="11"/>
  <c r="NN6" i="11"/>
  <c r="NM6" i="11"/>
  <c r="NL6" i="11"/>
  <c r="NK6" i="11"/>
  <c r="NJ6" i="11"/>
  <c r="NI6" i="11"/>
  <c r="NH6" i="11"/>
  <c r="NG6" i="11"/>
  <c r="ON5" i="11"/>
  <c r="OM5" i="11"/>
  <c r="OL5" i="11"/>
  <c r="OK5" i="11"/>
  <c r="OJ5" i="11"/>
  <c r="OI5" i="11"/>
  <c r="OH5" i="11"/>
  <c r="OG5" i="11"/>
  <c r="OF5" i="11"/>
  <c r="OE5" i="11"/>
  <c r="OD5" i="11"/>
  <c r="OC5" i="11"/>
  <c r="OB5" i="11"/>
  <c r="NS5" i="11"/>
  <c r="NQ5" i="11"/>
  <c r="NP5" i="11"/>
  <c r="NO5" i="11"/>
  <c r="NN5" i="11"/>
  <c r="NM5" i="11"/>
  <c r="NL5" i="11"/>
  <c r="NK5" i="11"/>
  <c r="NJ5" i="11"/>
  <c r="NI5" i="11"/>
  <c r="NH5" i="11"/>
  <c r="NG5" i="11"/>
  <c r="ON4" i="11"/>
  <c r="OM4" i="11"/>
  <c r="OL4" i="11"/>
  <c r="OK4" i="11"/>
  <c r="OJ4" i="11"/>
  <c r="OI4" i="11"/>
  <c r="OH4" i="11"/>
  <c r="OG4" i="11"/>
  <c r="OF4" i="11"/>
  <c r="OE4" i="11"/>
  <c r="OD4" i="11"/>
  <c r="OC4" i="11"/>
  <c r="OB4" i="11"/>
  <c r="NS4" i="11"/>
  <c r="NR4" i="11"/>
  <c r="NP4" i="11"/>
  <c r="NO4" i="11"/>
  <c r="NN4" i="11"/>
  <c r="NM4" i="11"/>
  <c r="NL4" i="11"/>
  <c r="NK4" i="11"/>
  <c r="NJ4" i="11"/>
  <c r="NI4" i="11"/>
  <c r="NH4" i="11"/>
  <c r="NG4" i="11"/>
  <c r="ON3" i="11"/>
  <c r="OM3" i="11"/>
  <c r="OL3" i="11"/>
  <c r="OK3" i="11"/>
  <c r="OJ3" i="11"/>
  <c r="OI3" i="11"/>
  <c r="OH3" i="11"/>
  <c r="OG3" i="11"/>
  <c r="OF3" i="11"/>
  <c r="OE3" i="11"/>
  <c r="OD3" i="11"/>
  <c r="OC3" i="11"/>
  <c r="OB3" i="11"/>
  <c r="NS3" i="11"/>
  <c r="NR3" i="11"/>
  <c r="NP3" i="11"/>
  <c r="NO3" i="11"/>
  <c r="NN3" i="11"/>
  <c r="NM3" i="11"/>
  <c r="NL3" i="11"/>
  <c r="NK3" i="11"/>
  <c r="NJ3" i="11"/>
  <c r="NI3" i="11"/>
  <c r="NH3" i="11"/>
  <c r="NG3" i="11"/>
  <c r="LK64" i="11"/>
  <c r="LJ64" i="11"/>
  <c r="LI64" i="11"/>
  <c r="LH64" i="11"/>
  <c r="LG64" i="11"/>
  <c r="LF64" i="11"/>
  <c r="LE64" i="11"/>
  <c r="LD64" i="11"/>
  <c r="LC64" i="11"/>
  <c r="LB64" i="11"/>
  <c r="LA64" i="11"/>
  <c r="KZ64" i="11"/>
  <c r="KY64" i="11"/>
  <c r="LK63" i="11"/>
  <c r="LJ63" i="11"/>
  <c r="LI63" i="11"/>
  <c r="LH63" i="11"/>
  <c r="LG63" i="11"/>
  <c r="LF63" i="11"/>
  <c r="LE63" i="11"/>
  <c r="LD63" i="11"/>
  <c r="LC63" i="11"/>
  <c r="LB63" i="11"/>
  <c r="LA63" i="11"/>
  <c r="KZ63" i="11"/>
  <c r="KY63" i="11"/>
  <c r="LK62" i="11"/>
  <c r="LJ62" i="11"/>
  <c r="LI62" i="11"/>
  <c r="LH62" i="11"/>
  <c r="LG62" i="11"/>
  <c r="LF62" i="11"/>
  <c r="LE62" i="11"/>
  <c r="LD62" i="11"/>
  <c r="LC62" i="11"/>
  <c r="LB62" i="11"/>
  <c r="LA62" i="11"/>
  <c r="KZ62" i="11"/>
  <c r="KY62" i="11"/>
  <c r="LK61" i="11"/>
  <c r="LJ61" i="11"/>
  <c r="LI61" i="11"/>
  <c r="LH61" i="11"/>
  <c r="LG61" i="11"/>
  <c r="LF61" i="11"/>
  <c r="LE61" i="11"/>
  <c r="LD61" i="11"/>
  <c r="LC61" i="11"/>
  <c r="LB61" i="11"/>
  <c r="LA61" i="11"/>
  <c r="KZ61" i="11"/>
  <c r="KY61" i="11"/>
  <c r="LK60" i="11"/>
  <c r="LJ60" i="11"/>
  <c r="LI60" i="11"/>
  <c r="LH60" i="11"/>
  <c r="LG60" i="11"/>
  <c r="LF60" i="11"/>
  <c r="LE60" i="11"/>
  <c r="LD60" i="11"/>
  <c r="LC60" i="11"/>
  <c r="LB60" i="11"/>
  <c r="LA60" i="11"/>
  <c r="KZ60" i="11"/>
  <c r="KY60" i="11"/>
  <c r="LK59" i="11"/>
  <c r="LJ59" i="11"/>
  <c r="LI59" i="11"/>
  <c r="LH59" i="11"/>
  <c r="LG59" i="11"/>
  <c r="LF59" i="11"/>
  <c r="LE59" i="11"/>
  <c r="LD59" i="11"/>
  <c r="LC59" i="11"/>
  <c r="LB59" i="11"/>
  <c r="LA59" i="11"/>
  <c r="KZ59" i="11"/>
  <c r="KY59" i="11"/>
  <c r="LK58" i="11"/>
  <c r="LJ58" i="11"/>
  <c r="LI58" i="11"/>
  <c r="LH58" i="11"/>
  <c r="LG58" i="11"/>
  <c r="LF58" i="11"/>
  <c r="LE58" i="11"/>
  <c r="LD58" i="11"/>
  <c r="LC58" i="11"/>
  <c r="LB58" i="11"/>
  <c r="LA58" i="11"/>
  <c r="KZ58" i="11"/>
  <c r="KY58" i="11"/>
  <c r="LK57" i="11"/>
  <c r="LJ57" i="11"/>
  <c r="LI57" i="11"/>
  <c r="LH57" i="11"/>
  <c r="LG57" i="11"/>
  <c r="LF57" i="11"/>
  <c r="LE57" i="11"/>
  <c r="LD57" i="11"/>
  <c r="LC57" i="11"/>
  <c r="LB57" i="11"/>
  <c r="LA57" i="11"/>
  <c r="KZ57" i="11"/>
  <c r="KY57" i="11"/>
  <c r="MF56" i="11"/>
  <c r="ME56" i="11"/>
  <c r="MD56" i="11"/>
  <c r="MC56" i="11"/>
  <c r="MB56" i="11"/>
  <c r="MA56" i="11"/>
  <c r="LZ56" i="11"/>
  <c r="LY56" i="11"/>
  <c r="LX56" i="11"/>
  <c r="LW56" i="11"/>
  <c r="LV56" i="11"/>
  <c r="LU56" i="11"/>
  <c r="LT56" i="11"/>
  <c r="LK56" i="11"/>
  <c r="LJ56" i="11"/>
  <c r="LI56" i="11"/>
  <c r="LH56" i="11"/>
  <c r="LG56" i="11"/>
  <c r="LF56" i="11"/>
  <c r="LE56" i="11"/>
  <c r="LD56" i="11"/>
  <c r="LC56" i="11"/>
  <c r="LB56" i="11"/>
  <c r="LA56" i="11"/>
  <c r="KZ56" i="11"/>
  <c r="KY56" i="11"/>
  <c r="MF55" i="11"/>
  <c r="ME55" i="11"/>
  <c r="MD55" i="11"/>
  <c r="MC55" i="11"/>
  <c r="MB55" i="11"/>
  <c r="MA55" i="11"/>
  <c r="LZ55" i="11"/>
  <c r="LY55" i="11"/>
  <c r="LX55" i="11"/>
  <c r="LW55" i="11"/>
  <c r="LV55" i="11"/>
  <c r="LU55" i="11"/>
  <c r="LT55" i="11"/>
  <c r="LK55" i="11"/>
  <c r="LJ55" i="11"/>
  <c r="LI55" i="11"/>
  <c r="LH55" i="11"/>
  <c r="LG55" i="11"/>
  <c r="LF55" i="11"/>
  <c r="LE55" i="11"/>
  <c r="LD55" i="11"/>
  <c r="LC55" i="11"/>
  <c r="LB55" i="11"/>
  <c r="LA55" i="11"/>
  <c r="KZ55" i="11"/>
  <c r="KY55" i="11"/>
  <c r="MF54" i="11"/>
  <c r="ME54" i="11"/>
  <c r="MD54" i="11"/>
  <c r="MC54" i="11"/>
  <c r="MB54" i="11"/>
  <c r="MA54" i="11"/>
  <c r="LZ54" i="11"/>
  <c r="LY54" i="11"/>
  <c r="LX54" i="11"/>
  <c r="LW54" i="11"/>
  <c r="LV54" i="11"/>
  <c r="LU54" i="11"/>
  <c r="LT54" i="11"/>
  <c r="LK54" i="11"/>
  <c r="LJ54" i="11"/>
  <c r="LI54" i="11"/>
  <c r="LH54" i="11"/>
  <c r="LG54" i="11"/>
  <c r="LF54" i="11"/>
  <c r="LE54" i="11"/>
  <c r="LD54" i="11"/>
  <c r="LC54" i="11"/>
  <c r="LB54" i="11"/>
  <c r="LA54" i="11"/>
  <c r="KZ54" i="11"/>
  <c r="KY54" i="11"/>
  <c r="MF53" i="11"/>
  <c r="ME53" i="11"/>
  <c r="MD53" i="11"/>
  <c r="MC53" i="11"/>
  <c r="MB53" i="11"/>
  <c r="MA53" i="11"/>
  <c r="LZ53" i="11"/>
  <c r="LY53" i="11"/>
  <c r="LX53" i="11"/>
  <c r="LW53" i="11"/>
  <c r="LV53" i="11"/>
  <c r="LU53" i="11"/>
  <c r="LT53" i="11"/>
  <c r="LK53" i="11"/>
  <c r="LJ53" i="11"/>
  <c r="LI53" i="11"/>
  <c r="LH53" i="11"/>
  <c r="LG53" i="11"/>
  <c r="LF53" i="11"/>
  <c r="LE53" i="11"/>
  <c r="LD53" i="11"/>
  <c r="LC53" i="11"/>
  <c r="LB53" i="11"/>
  <c r="LA53" i="11"/>
  <c r="KZ53" i="11"/>
  <c r="KY53" i="11"/>
  <c r="MF52" i="11"/>
  <c r="ME52" i="11"/>
  <c r="MD52" i="11"/>
  <c r="MC52" i="11"/>
  <c r="MB52" i="11"/>
  <c r="MA52" i="11"/>
  <c r="LZ52" i="11"/>
  <c r="LY52" i="11"/>
  <c r="LX52" i="11"/>
  <c r="LW52" i="11"/>
  <c r="LV52" i="11"/>
  <c r="LU52" i="11"/>
  <c r="LT52" i="11"/>
  <c r="LK52" i="11"/>
  <c r="LJ52" i="11"/>
  <c r="LI52" i="11"/>
  <c r="LH52" i="11"/>
  <c r="LG52" i="11"/>
  <c r="LF52" i="11"/>
  <c r="LE52" i="11"/>
  <c r="LD52" i="11"/>
  <c r="LC52" i="11"/>
  <c r="LB52" i="11"/>
  <c r="LA52" i="11"/>
  <c r="KZ52" i="11"/>
  <c r="KY52" i="11"/>
  <c r="MF51" i="11"/>
  <c r="ME51" i="11"/>
  <c r="MD51" i="11"/>
  <c r="MC51" i="11"/>
  <c r="MB51" i="11"/>
  <c r="MA51" i="11"/>
  <c r="LZ51" i="11"/>
  <c r="LY51" i="11"/>
  <c r="LX51" i="11"/>
  <c r="LW51" i="11"/>
  <c r="LV51" i="11"/>
  <c r="LU51" i="11"/>
  <c r="LT51" i="11"/>
  <c r="LK51" i="11"/>
  <c r="LJ51" i="11"/>
  <c r="LI51" i="11"/>
  <c r="LH51" i="11"/>
  <c r="LG51" i="11"/>
  <c r="LF51" i="11"/>
  <c r="LE51" i="11"/>
  <c r="LD51" i="11"/>
  <c r="LC51" i="11"/>
  <c r="LB51" i="11"/>
  <c r="LA51" i="11"/>
  <c r="KZ51" i="11"/>
  <c r="KY51" i="11"/>
  <c r="MF50" i="11"/>
  <c r="ME50" i="11"/>
  <c r="MD50" i="11"/>
  <c r="MC50" i="11"/>
  <c r="MB50" i="11"/>
  <c r="MA50" i="11"/>
  <c r="LZ50" i="11"/>
  <c r="LY50" i="11"/>
  <c r="LX50" i="11"/>
  <c r="LW50" i="11"/>
  <c r="LV50" i="11"/>
  <c r="LU50" i="11"/>
  <c r="LT50" i="11"/>
  <c r="LK50" i="11"/>
  <c r="LJ50" i="11"/>
  <c r="LI50" i="11"/>
  <c r="LH50" i="11"/>
  <c r="LG50" i="11"/>
  <c r="LF50" i="11"/>
  <c r="LE50" i="11"/>
  <c r="LD50" i="11"/>
  <c r="LC50" i="11"/>
  <c r="LB50" i="11"/>
  <c r="LA50" i="11"/>
  <c r="KZ50" i="11"/>
  <c r="KY50" i="11"/>
  <c r="MF49" i="11"/>
  <c r="ME49" i="11"/>
  <c r="MD49" i="11"/>
  <c r="MC49" i="11"/>
  <c r="MB49" i="11"/>
  <c r="MA49" i="11"/>
  <c r="LZ49" i="11"/>
  <c r="LY49" i="11"/>
  <c r="LX49" i="11"/>
  <c r="LW49" i="11"/>
  <c r="LV49" i="11"/>
  <c r="LU49" i="11"/>
  <c r="LT49" i="11"/>
  <c r="LK49" i="11"/>
  <c r="LJ49" i="11"/>
  <c r="LI49" i="11"/>
  <c r="LH49" i="11"/>
  <c r="LG49" i="11"/>
  <c r="LF49" i="11"/>
  <c r="LE49" i="11"/>
  <c r="LD49" i="11"/>
  <c r="LC49" i="11"/>
  <c r="LB49" i="11"/>
  <c r="LA49" i="11"/>
  <c r="KZ49" i="11"/>
  <c r="KY49" i="11"/>
  <c r="MF48" i="11"/>
  <c r="ME48" i="11"/>
  <c r="MD48" i="11"/>
  <c r="MC48" i="11"/>
  <c r="MB48" i="11"/>
  <c r="MA48" i="11"/>
  <c r="LZ48" i="11"/>
  <c r="LY48" i="11"/>
  <c r="LX48" i="11"/>
  <c r="LW48" i="11"/>
  <c r="LV48" i="11"/>
  <c r="LU48" i="11"/>
  <c r="LT48" i="11"/>
  <c r="LK48" i="11"/>
  <c r="LJ48" i="11"/>
  <c r="LI48" i="11"/>
  <c r="LH48" i="11"/>
  <c r="LG48" i="11"/>
  <c r="LF48" i="11"/>
  <c r="LE48" i="11"/>
  <c r="LD48" i="11"/>
  <c r="LC48" i="11"/>
  <c r="LB48" i="11"/>
  <c r="LA48" i="11"/>
  <c r="KZ48" i="11"/>
  <c r="KY48" i="11"/>
  <c r="MF47" i="11"/>
  <c r="ME47" i="11"/>
  <c r="MD47" i="11"/>
  <c r="MC47" i="11"/>
  <c r="MB47" i="11"/>
  <c r="MA47" i="11"/>
  <c r="LZ47" i="11"/>
  <c r="LY47" i="11"/>
  <c r="LX47" i="11"/>
  <c r="LW47" i="11"/>
  <c r="LV47" i="11"/>
  <c r="LU47" i="11"/>
  <c r="LT47" i="11"/>
  <c r="LK47" i="11"/>
  <c r="LJ47" i="11"/>
  <c r="LI47" i="11"/>
  <c r="LH47" i="11"/>
  <c r="LG47" i="11"/>
  <c r="LF47" i="11"/>
  <c r="LE47" i="11"/>
  <c r="LD47" i="11"/>
  <c r="LC47" i="11"/>
  <c r="LB47" i="11"/>
  <c r="LA47" i="11"/>
  <c r="KZ47" i="11"/>
  <c r="KY47" i="11"/>
  <c r="MF46" i="11"/>
  <c r="ME46" i="11"/>
  <c r="MD46" i="11"/>
  <c r="MC46" i="11"/>
  <c r="MB46" i="11"/>
  <c r="MA46" i="11"/>
  <c r="LZ46" i="11"/>
  <c r="LY46" i="11"/>
  <c r="LX46" i="11"/>
  <c r="LW46" i="11"/>
  <c r="LV46" i="11"/>
  <c r="LU46" i="11"/>
  <c r="LT46" i="11"/>
  <c r="LK46" i="11"/>
  <c r="LJ46" i="11"/>
  <c r="LI46" i="11"/>
  <c r="LH46" i="11"/>
  <c r="LG46" i="11"/>
  <c r="LF46" i="11"/>
  <c r="LE46" i="11"/>
  <c r="LD46" i="11"/>
  <c r="LC46" i="11"/>
  <c r="LB46" i="11"/>
  <c r="LA46" i="11"/>
  <c r="KZ46" i="11"/>
  <c r="KY46" i="11"/>
  <c r="MF45" i="11"/>
  <c r="ME45" i="11"/>
  <c r="MD45" i="11"/>
  <c r="MC45" i="11"/>
  <c r="MB45" i="11"/>
  <c r="MA45" i="11"/>
  <c r="LZ45" i="11"/>
  <c r="LY45" i="11"/>
  <c r="LX45" i="11"/>
  <c r="LW45" i="11"/>
  <c r="LV45" i="11"/>
  <c r="LU45" i="11"/>
  <c r="LT45" i="11"/>
  <c r="LK45" i="11"/>
  <c r="LJ45" i="11"/>
  <c r="LI45" i="11"/>
  <c r="LH45" i="11"/>
  <c r="LG45" i="11"/>
  <c r="LF45" i="11"/>
  <c r="LE45" i="11"/>
  <c r="LD45" i="11"/>
  <c r="LC45" i="11"/>
  <c r="LB45" i="11"/>
  <c r="LA45" i="11"/>
  <c r="KZ45" i="11"/>
  <c r="KY45" i="11"/>
  <c r="MF44" i="11"/>
  <c r="ME44" i="11"/>
  <c r="MD44" i="11"/>
  <c r="MC44" i="11"/>
  <c r="MB44" i="11"/>
  <c r="MA44" i="11"/>
  <c r="LZ44" i="11"/>
  <c r="LY44" i="11"/>
  <c r="LX44" i="11"/>
  <c r="LW44" i="11"/>
  <c r="LV44" i="11"/>
  <c r="LU44" i="11"/>
  <c r="LT44" i="11"/>
  <c r="LK44" i="11"/>
  <c r="LJ44" i="11"/>
  <c r="LI44" i="11"/>
  <c r="LH44" i="11"/>
  <c r="LG44" i="11"/>
  <c r="LF44" i="11"/>
  <c r="LE44" i="11"/>
  <c r="LD44" i="11"/>
  <c r="LC44" i="11"/>
  <c r="LB44" i="11"/>
  <c r="LA44" i="11"/>
  <c r="KZ44" i="11"/>
  <c r="KY44" i="11"/>
  <c r="MF43" i="11"/>
  <c r="ME43" i="11"/>
  <c r="MD43" i="11"/>
  <c r="MC43" i="11"/>
  <c r="MB43" i="11"/>
  <c r="MA43" i="11"/>
  <c r="LZ43" i="11"/>
  <c r="LY43" i="11"/>
  <c r="LX43" i="11"/>
  <c r="LW43" i="11"/>
  <c r="LV43" i="11"/>
  <c r="LU43" i="11"/>
  <c r="LT43" i="11"/>
  <c r="LK43" i="11"/>
  <c r="LJ43" i="11"/>
  <c r="LI43" i="11"/>
  <c r="LH43" i="11"/>
  <c r="LG43" i="11"/>
  <c r="LF43" i="11"/>
  <c r="LE43" i="11"/>
  <c r="LD43" i="11"/>
  <c r="LC43" i="11"/>
  <c r="LB43" i="11"/>
  <c r="LA43" i="11"/>
  <c r="KZ43" i="11"/>
  <c r="KY43" i="11"/>
  <c r="MF42" i="11"/>
  <c r="ME42" i="11"/>
  <c r="MD42" i="11"/>
  <c r="MC42" i="11"/>
  <c r="MB42" i="11"/>
  <c r="MA42" i="11"/>
  <c r="LZ42" i="11"/>
  <c r="LY42" i="11"/>
  <c r="LX42" i="11"/>
  <c r="LW42" i="11"/>
  <c r="LV42" i="11"/>
  <c r="LU42" i="11"/>
  <c r="LT42" i="11"/>
  <c r="LK42" i="11"/>
  <c r="LJ42" i="11"/>
  <c r="LI42" i="11"/>
  <c r="LH42" i="11"/>
  <c r="LG42" i="11"/>
  <c r="LF42" i="11"/>
  <c r="LE42" i="11"/>
  <c r="LD42" i="11"/>
  <c r="LC42" i="11"/>
  <c r="LB42" i="11"/>
  <c r="LA42" i="11"/>
  <c r="KZ42" i="11"/>
  <c r="KY42" i="11"/>
  <c r="MF41" i="11"/>
  <c r="ME41" i="11"/>
  <c r="MD41" i="11"/>
  <c r="MC41" i="11"/>
  <c r="MB41" i="11"/>
  <c r="MA41" i="11"/>
  <c r="LZ41" i="11"/>
  <c r="LY41" i="11"/>
  <c r="LX41" i="11"/>
  <c r="LW41" i="11"/>
  <c r="LV41" i="11"/>
  <c r="LU41" i="11"/>
  <c r="LT41" i="11"/>
  <c r="LK41" i="11"/>
  <c r="LJ41" i="11"/>
  <c r="LI41" i="11"/>
  <c r="LH41" i="11"/>
  <c r="LG41" i="11"/>
  <c r="LF41" i="11"/>
  <c r="LE41" i="11"/>
  <c r="LD41" i="11"/>
  <c r="LC41" i="11"/>
  <c r="LB41" i="11"/>
  <c r="LA41" i="11"/>
  <c r="KZ41" i="11"/>
  <c r="KY41" i="11"/>
  <c r="MF40" i="11"/>
  <c r="ME40" i="11"/>
  <c r="MD40" i="11"/>
  <c r="MC40" i="11"/>
  <c r="MB40" i="11"/>
  <c r="MA40" i="11"/>
  <c r="LZ40" i="11"/>
  <c r="LY40" i="11"/>
  <c r="LX40" i="11"/>
  <c r="LW40" i="11"/>
  <c r="LV40" i="11"/>
  <c r="LU40" i="11"/>
  <c r="LT40" i="11"/>
  <c r="LK40" i="11"/>
  <c r="LJ40" i="11"/>
  <c r="LI40" i="11"/>
  <c r="LH40" i="11"/>
  <c r="LG40" i="11"/>
  <c r="LF40" i="11"/>
  <c r="LE40" i="11"/>
  <c r="LD40" i="11"/>
  <c r="LC40" i="11"/>
  <c r="LB40" i="11"/>
  <c r="LA40" i="11"/>
  <c r="KZ40" i="11"/>
  <c r="KY40" i="11"/>
  <c r="MF39" i="11"/>
  <c r="ME39" i="11"/>
  <c r="MD39" i="11"/>
  <c r="MC39" i="11"/>
  <c r="MB39" i="11"/>
  <c r="MA39" i="11"/>
  <c r="LZ39" i="11"/>
  <c r="LY39" i="11"/>
  <c r="LX39" i="11"/>
  <c r="LW39" i="11"/>
  <c r="LV39" i="11"/>
  <c r="LU39" i="11"/>
  <c r="LT39" i="11"/>
  <c r="LK39" i="11"/>
  <c r="LJ39" i="11"/>
  <c r="LI39" i="11"/>
  <c r="LH39" i="11"/>
  <c r="LG39" i="11"/>
  <c r="LF39" i="11"/>
  <c r="LE39" i="11"/>
  <c r="LD39" i="11"/>
  <c r="LC39" i="11"/>
  <c r="LB39" i="11"/>
  <c r="LA39" i="11"/>
  <c r="KZ39" i="11"/>
  <c r="KY39" i="11"/>
  <c r="MF38" i="11"/>
  <c r="ME38" i="11"/>
  <c r="MD38" i="11"/>
  <c r="MC38" i="11"/>
  <c r="MB38" i="11"/>
  <c r="MA38" i="11"/>
  <c r="LZ38" i="11"/>
  <c r="LY38" i="11"/>
  <c r="LX38" i="11"/>
  <c r="LW38" i="11"/>
  <c r="LV38" i="11"/>
  <c r="LU38" i="11"/>
  <c r="LT38" i="11"/>
  <c r="LK38" i="11"/>
  <c r="LJ38" i="11"/>
  <c r="LI38" i="11"/>
  <c r="LH38" i="11"/>
  <c r="LG38" i="11"/>
  <c r="LF38" i="11"/>
  <c r="LE38" i="11"/>
  <c r="LD38" i="11"/>
  <c r="LC38" i="11"/>
  <c r="LB38" i="11"/>
  <c r="LA38" i="11"/>
  <c r="KZ38" i="11"/>
  <c r="KY38" i="11"/>
  <c r="MF37" i="11"/>
  <c r="ME37" i="11"/>
  <c r="MD37" i="11"/>
  <c r="MC37" i="11"/>
  <c r="MB37" i="11"/>
  <c r="MA37" i="11"/>
  <c r="LZ37" i="11"/>
  <c r="LY37" i="11"/>
  <c r="LX37" i="11"/>
  <c r="LW37" i="11"/>
  <c r="LV37" i="11"/>
  <c r="LU37" i="11"/>
  <c r="LT37" i="11"/>
  <c r="LK37" i="11"/>
  <c r="LJ37" i="11"/>
  <c r="LI37" i="11"/>
  <c r="LH37" i="11"/>
  <c r="LG37" i="11"/>
  <c r="LF37" i="11"/>
  <c r="LE37" i="11"/>
  <c r="LD37" i="11"/>
  <c r="LC37" i="11"/>
  <c r="LB37" i="11"/>
  <c r="LA37" i="11"/>
  <c r="KZ37" i="11"/>
  <c r="KY37" i="11"/>
  <c r="MF36" i="11"/>
  <c r="ME36" i="11"/>
  <c r="MD36" i="11"/>
  <c r="MC36" i="11"/>
  <c r="MB36" i="11"/>
  <c r="MA36" i="11"/>
  <c r="LZ36" i="11"/>
  <c r="LY36" i="11"/>
  <c r="LX36" i="11"/>
  <c r="LW36" i="11"/>
  <c r="LV36" i="11"/>
  <c r="LU36" i="11"/>
  <c r="LT36" i="11"/>
  <c r="LK36" i="11"/>
  <c r="LJ36" i="11"/>
  <c r="LI36" i="11"/>
  <c r="LH36" i="11"/>
  <c r="LG36" i="11"/>
  <c r="LF36" i="11"/>
  <c r="LE36" i="11"/>
  <c r="LD36" i="11"/>
  <c r="LC36" i="11"/>
  <c r="LB36" i="11"/>
  <c r="LA36" i="11"/>
  <c r="KZ36" i="11"/>
  <c r="KY36" i="11"/>
  <c r="MF35" i="11"/>
  <c r="ME35" i="11"/>
  <c r="MD35" i="11"/>
  <c r="MC35" i="11"/>
  <c r="MB35" i="11"/>
  <c r="MA35" i="11"/>
  <c r="LZ35" i="11"/>
  <c r="LY35" i="11"/>
  <c r="LX35" i="11"/>
  <c r="LW35" i="11"/>
  <c r="LV35" i="11"/>
  <c r="LU35" i="11"/>
  <c r="LT35" i="11"/>
  <c r="LK35" i="11"/>
  <c r="LJ35" i="11"/>
  <c r="LI35" i="11"/>
  <c r="LH35" i="11"/>
  <c r="LG35" i="11"/>
  <c r="LF35" i="11"/>
  <c r="LE35" i="11"/>
  <c r="LD35" i="11"/>
  <c r="LC35" i="11"/>
  <c r="LB35" i="11"/>
  <c r="LA35" i="11"/>
  <c r="KZ35" i="11"/>
  <c r="KY35" i="11"/>
  <c r="MF34" i="11"/>
  <c r="ME34" i="11"/>
  <c r="MD34" i="11"/>
  <c r="MC34" i="11"/>
  <c r="MB34" i="11"/>
  <c r="MA34" i="11"/>
  <c r="LZ34" i="11"/>
  <c r="LY34" i="11"/>
  <c r="LX34" i="11"/>
  <c r="LW34" i="11"/>
  <c r="LV34" i="11"/>
  <c r="LU34" i="11"/>
  <c r="LT34" i="11"/>
  <c r="LK34" i="11"/>
  <c r="LJ34" i="11"/>
  <c r="LI34" i="11"/>
  <c r="LH34" i="11"/>
  <c r="LG34" i="11"/>
  <c r="LF34" i="11"/>
  <c r="LE34" i="11"/>
  <c r="LD34" i="11"/>
  <c r="LC34" i="11"/>
  <c r="LB34" i="11"/>
  <c r="LA34" i="11"/>
  <c r="KZ34" i="11"/>
  <c r="KY34" i="11"/>
  <c r="MF33" i="11"/>
  <c r="ME33" i="11"/>
  <c r="MD33" i="11"/>
  <c r="MC33" i="11"/>
  <c r="MB33" i="11"/>
  <c r="MA33" i="11"/>
  <c r="LZ33" i="11"/>
  <c r="LY33" i="11"/>
  <c r="LX33" i="11"/>
  <c r="LW33" i="11"/>
  <c r="LV33" i="11"/>
  <c r="LU33" i="11"/>
  <c r="LT33" i="11"/>
  <c r="LK33" i="11"/>
  <c r="LJ33" i="11"/>
  <c r="LI33" i="11"/>
  <c r="LH33" i="11"/>
  <c r="LG33" i="11"/>
  <c r="LF33" i="11"/>
  <c r="LE33" i="11"/>
  <c r="LD33" i="11"/>
  <c r="LC33" i="11"/>
  <c r="LB33" i="11"/>
  <c r="LA33" i="11"/>
  <c r="KZ33" i="11"/>
  <c r="KY33" i="11"/>
  <c r="MF32" i="11"/>
  <c r="ME32" i="11"/>
  <c r="MD32" i="11"/>
  <c r="MC32" i="11"/>
  <c r="MB32" i="11"/>
  <c r="MA32" i="11"/>
  <c r="LZ32" i="11"/>
  <c r="LY32" i="11"/>
  <c r="LX32" i="11"/>
  <c r="LW32" i="11"/>
  <c r="LV32" i="11"/>
  <c r="LU32" i="11"/>
  <c r="LT32" i="11"/>
  <c r="LK32" i="11"/>
  <c r="LJ32" i="11"/>
  <c r="LI32" i="11"/>
  <c r="LH32" i="11"/>
  <c r="LG32" i="11"/>
  <c r="LF32" i="11"/>
  <c r="LE32" i="11"/>
  <c r="LD32" i="11"/>
  <c r="LC32" i="11"/>
  <c r="LB32" i="11"/>
  <c r="LA32" i="11"/>
  <c r="KZ32" i="11"/>
  <c r="KY32" i="11"/>
  <c r="MF31" i="11"/>
  <c r="ME31" i="11"/>
  <c r="MD31" i="11"/>
  <c r="MC31" i="11"/>
  <c r="MB31" i="11"/>
  <c r="MA31" i="11"/>
  <c r="LZ31" i="11"/>
  <c r="LY31" i="11"/>
  <c r="LX31" i="11"/>
  <c r="LW31" i="11"/>
  <c r="LV31" i="11"/>
  <c r="LU31" i="11"/>
  <c r="LT31" i="11"/>
  <c r="LK31" i="11"/>
  <c r="LJ31" i="11"/>
  <c r="LI31" i="11"/>
  <c r="LH31" i="11"/>
  <c r="LG31" i="11"/>
  <c r="LF31" i="11"/>
  <c r="LE31" i="11"/>
  <c r="LD31" i="11"/>
  <c r="LC31" i="11"/>
  <c r="LB31" i="11"/>
  <c r="LA31" i="11"/>
  <c r="KZ31" i="11"/>
  <c r="KY31" i="11"/>
  <c r="MF30" i="11"/>
  <c r="ME30" i="11"/>
  <c r="MD30" i="11"/>
  <c r="MC30" i="11"/>
  <c r="MB30" i="11"/>
  <c r="MA30" i="11"/>
  <c r="LZ30" i="11"/>
  <c r="LY30" i="11"/>
  <c r="LX30" i="11"/>
  <c r="LW30" i="11"/>
  <c r="LV30" i="11"/>
  <c r="LU30" i="11"/>
  <c r="LT30" i="11"/>
  <c r="LK30" i="11"/>
  <c r="LJ30" i="11"/>
  <c r="LI30" i="11"/>
  <c r="LH30" i="11"/>
  <c r="LG30" i="11"/>
  <c r="LF30" i="11"/>
  <c r="LE30" i="11"/>
  <c r="LD30" i="11"/>
  <c r="LC30" i="11"/>
  <c r="LB30" i="11"/>
  <c r="LA30" i="11"/>
  <c r="KZ30" i="11"/>
  <c r="KY30" i="11"/>
  <c r="MF29" i="11"/>
  <c r="ME29" i="11"/>
  <c r="MD29" i="11"/>
  <c r="MC29" i="11"/>
  <c r="MB29" i="11"/>
  <c r="MA29" i="11"/>
  <c r="LZ29" i="11"/>
  <c r="LY29" i="11"/>
  <c r="LX29" i="11"/>
  <c r="LW29" i="11"/>
  <c r="LV29" i="11"/>
  <c r="LU29" i="11"/>
  <c r="LT29" i="11"/>
  <c r="LK29" i="11"/>
  <c r="LJ29" i="11"/>
  <c r="LI29" i="11"/>
  <c r="LH29" i="11"/>
  <c r="LG29" i="11"/>
  <c r="LF29" i="11"/>
  <c r="LE29" i="11"/>
  <c r="LD29" i="11"/>
  <c r="LC29" i="11"/>
  <c r="LB29" i="11"/>
  <c r="LA29" i="11"/>
  <c r="KZ29" i="11"/>
  <c r="KY29" i="11"/>
  <c r="MF28" i="11"/>
  <c r="ME28" i="11"/>
  <c r="MD28" i="11"/>
  <c r="MC28" i="11"/>
  <c r="MB28" i="11"/>
  <c r="MA28" i="11"/>
  <c r="LZ28" i="11"/>
  <c r="LY28" i="11"/>
  <c r="LX28" i="11"/>
  <c r="LW28" i="11"/>
  <c r="LV28" i="11"/>
  <c r="LU28" i="11"/>
  <c r="LT28" i="11"/>
  <c r="LK28" i="11"/>
  <c r="LJ28" i="11"/>
  <c r="LI28" i="11"/>
  <c r="LH28" i="11"/>
  <c r="LG28" i="11"/>
  <c r="LF28" i="11"/>
  <c r="LE28" i="11"/>
  <c r="LD28" i="11"/>
  <c r="LC28" i="11"/>
  <c r="LB28" i="11"/>
  <c r="LA28" i="11"/>
  <c r="KZ28" i="11"/>
  <c r="KY28" i="11"/>
  <c r="MF27" i="11"/>
  <c r="ME27" i="11"/>
  <c r="MD27" i="11"/>
  <c r="MC27" i="11"/>
  <c r="MB27" i="11"/>
  <c r="MA27" i="11"/>
  <c r="LZ27" i="11"/>
  <c r="LY27" i="11"/>
  <c r="LX27" i="11"/>
  <c r="LW27" i="11"/>
  <c r="LV27" i="11"/>
  <c r="LU27" i="11"/>
  <c r="LT27" i="11"/>
  <c r="LK27" i="11"/>
  <c r="LJ27" i="11"/>
  <c r="LI27" i="11"/>
  <c r="LH27" i="11"/>
  <c r="LG27" i="11"/>
  <c r="LF27" i="11"/>
  <c r="LE27" i="11"/>
  <c r="LD27" i="11"/>
  <c r="LC27" i="11"/>
  <c r="LB27" i="11"/>
  <c r="LA27" i="11"/>
  <c r="KZ27" i="11"/>
  <c r="KY27" i="11"/>
  <c r="MF26" i="11"/>
  <c r="ME26" i="11"/>
  <c r="MD26" i="11"/>
  <c r="MC26" i="11"/>
  <c r="MB26" i="11"/>
  <c r="MA26" i="11"/>
  <c r="LZ26" i="11"/>
  <c r="LY26" i="11"/>
  <c r="LX26" i="11"/>
  <c r="LW26" i="11"/>
  <c r="LV26" i="11"/>
  <c r="LU26" i="11"/>
  <c r="LT26" i="11"/>
  <c r="LK26" i="11"/>
  <c r="LJ26" i="11"/>
  <c r="LI26" i="11"/>
  <c r="LH26" i="11"/>
  <c r="LG26" i="11"/>
  <c r="LF26" i="11"/>
  <c r="LE26" i="11"/>
  <c r="LD26" i="11"/>
  <c r="LC26" i="11"/>
  <c r="LB26" i="11"/>
  <c r="LA26" i="11"/>
  <c r="KZ26" i="11"/>
  <c r="KY26" i="11"/>
  <c r="MF25" i="11"/>
  <c r="ME25" i="11"/>
  <c r="MD25" i="11"/>
  <c r="MC25" i="11"/>
  <c r="MB25" i="11"/>
  <c r="MA25" i="11"/>
  <c r="LZ25" i="11"/>
  <c r="LY25" i="11"/>
  <c r="LX25" i="11"/>
  <c r="LW25" i="11"/>
  <c r="LV25" i="11"/>
  <c r="LU25" i="11"/>
  <c r="LT25" i="11"/>
  <c r="LK25" i="11"/>
  <c r="LJ25" i="11"/>
  <c r="LI25" i="11"/>
  <c r="LH25" i="11"/>
  <c r="LG25" i="11"/>
  <c r="LF25" i="11"/>
  <c r="LE25" i="11"/>
  <c r="LD25" i="11"/>
  <c r="LC25" i="11"/>
  <c r="LB25" i="11"/>
  <c r="LA25" i="11"/>
  <c r="KZ25" i="11"/>
  <c r="KY25" i="11"/>
  <c r="MF24" i="11"/>
  <c r="ME24" i="11"/>
  <c r="MD24" i="11"/>
  <c r="MC24" i="11"/>
  <c r="MB24" i="11"/>
  <c r="MA24" i="11"/>
  <c r="LZ24" i="11"/>
  <c r="LY24" i="11"/>
  <c r="LX24" i="11"/>
  <c r="LW24" i="11"/>
  <c r="LV24" i="11"/>
  <c r="LU24" i="11"/>
  <c r="LT24" i="11"/>
  <c r="LK24" i="11"/>
  <c r="LJ24" i="11"/>
  <c r="LI24" i="11"/>
  <c r="LH24" i="11"/>
  <c r="LG24" i="11"/>
  <c r="LF24" i="11"/>
  <c r="LE24" i="11"/>
  <c r="LD24" i="11"/>
  <c r="LC24" i="11"/>
  <c r="LB24" i="11"/>
  <c r="LA24" i="11"/>
  <c r="KZ24" i="11"/>
  <c r="KY24" i="11"/>
  <c r="MF23" i="11"/>
  <c r="ME23" i="11"/>
  <c r="MD23" i="11"/>
  <c r="MC23" i="11"/>
  <c r="MB23" i="11"/>
  <c r="MA23" i="11"/>
  <c r="LZ23" i="11"/>
  <c r="LY23" i="11"/>
  <c r="LX23" i="11"/>
  <c r="LW23" i="11"/>
  <c r="LV23" i="11"/>
  <c r="LU23" i="11"/>
  <c r="LT23" i="11"/>
  <c r="LK23" i="11"/>
  <c r="LJ23" i="11"/>
  <c r="LI23" i="11"/>
  <c r="LH23" i="11"/>
  <c r="LG23" i="11"/>
  <c r="LF23" i="11"/>
  <c r="LE23" i="11"/>
  <c r="LD23" i="11"/>
  <c r="LC23" i="11"/>
  <c r="LB23" i="11"/>
  <c r="LA23" i="11"/>
  <c r="KZ23" i="11"/>
  <c r="KY23" i="11"/>
  <c r="MF22" i="11"/>
  <c r="ME22" i="11"/>
  <c r="MD22" i="11"/>
  <c r="MC22" i="11"/>
  <c r="MB22" i="11"/>
  <c r="MA22" i="11"/>
  <c r="LZ22" i="11"/>
  <c r="LY22" i="11"/>
  <c r="LX22" i="11"/>
  <c r="LW22" i="11"/>
  <c r="LV22" i="11"/>
  <c r="LU22" i="11"/>
  <c r="LT22" i="11"/>
  <c r="LK22" i="11"/>
  <c r="LJ22" i="11"/>
  <c r="LI22" i="11"/>
  <c r="LH22" i="11"/>
  <c r="LG22" i="11"/>
  <c r="LF22" i="11"/>
  <c r="LE22" i="11"/>
  <c r="LD22" i="11"/>
  <c r="LC22" i="11"/>
  <c r="LB22" i="11"/>
  <c r="LA22" i="11"/>
  <c r="KZ22" i="11"/>
  <c r="KY22" i="11"/>
  <c r="MF21" i="11"/>
  <c r="ME21" i="11"/>
  <c r="MD21" i="11"/>
  <c r="MC21" i="11"/>
  <c r="MB21" i="11"/>
  <c r="MA21" i="11"/>
  <c r="LZ21" i="11"/>
  <c r="LY21" i="11"/>
  <c r="LX21" i="11"/>
  <c r="LW21" i="11"/>
  <c r="LV21" i="11"/>
  <c r="LU21" i="11"/>
  <c r="LT21" i="11"/>
  <c r="LK21" i="11"/>
  <c r="LJ21" i="11"/>
  <c r="LI21" i="11"/>
  <c r="LH21" i="11"/>
  <c r="LG21" i="11"/>
  <c r="LF21" i="11"/>
  <c r="LE21" i="11"/>
  <c r="LD21" i="11"/>
  <c r="LC21" i="11"/>
  <c r="LB21" i="11"/>
  <c r="LA21" i="11"/>
  <c r="KZ21" i="11"/>
  <c r="KY21" i="11"/>
  <c r="MF20" i="11"/>
  <c r="ME20" i="11"/>
  <c r="MD20" i="11"/>
  <c r="MC20" i="11"/>
  <c r="MB20" i="11"/>
  <c r="MA20" i="11"/>
  <c r="LZ20" i="11"/>
  <c r="LY20" i="11"/>
  <c r="LX20" i="11"/>
  <c r="LW20" i="11"/>
  <c r="LV20" i="11"/>
  <c r="LU20" i="11"/>
  <c r="LT20" i="11"/>
  <c r="LK20" i="11"/>
  <c r="LJ20" i="11"/>
  <c r="LI20" i="11"/>
  <c r="LH20" i="11"/>
  <c r="LG20" i="11"/>
  <c r="LF20" i="11"/>
  <c r="LE20" i="11"/>
  <c r="LD20" i="11"/>
  <c r="LC20" i="11"/>
  <c r="LB20" i="11"/>
  <c r="LA20" i="11"/>
  <c r="KZ20" i="11"/>
  <c r="KY20" i="11"/>
  <c r="MF19" i="11"/>
  <c r="ME19" i="11"/>
  <c r="MD19" i="11"/>
  <c r="MC19" i="11"/>
  <c r="MB19" i="11"/>
  <c r="MA19" i="11"/>
  <c r="LZ19" i="11"/>
  <c r="LY19" i="11"/>
  <c r="LX19" i="11"/>
  <c r="LW19" i="11"/>
  <c r="LV19" i="11"/>
  <c r="LU19" i="11"/>
  <c r="LT19" i="11"/>
  <c r="LK19" i="11"/>
  <c r="LJ19" i="11"/>
  <c r="LI19" i="11"/>
  <c r="LH19" i="11"/>
  <c r="LG19" i="11"/>
  <c r="LF19" i="11"/>
  <c r="LE19" i="11"/>
  <c r="LD19" i="11"/>
  <c r="LC19" i="11"/>
  <c r="LB19" i="11"/>
  <c r="LA19" i="11"/>
  <c r="KZ19" i="11"/>
  <c r="KY19" i="11"/>
  <c r="MF18" i="11"/>
  <c r="ME18" i="11"/>
  <c r="MD18" i="11"/>
  <c r="MC18" i="11"/>
  <c r="MB18" i="11"/>
  <c r="MA18" i="11"/>
  <c r="LZ18" i="11"/>
  <c r="LY18" i="11"/>
  <c r="LX18" i="11"/>
  <c r="LW18" i="11"/>
  <c r="LV18" i="11"/>
  <c r="LU18" i="11"/>
  <c r="LT18" i="11"/>
  <c r="LK18" i="11"/>
  <c r="LJ18" i="11"/>
  <c r="LI18" i="11"/>
  <c r="LH18" i="11"/>
  <c r="LG18" i="11"/>
  <c r="LF18" i="11"/>
  <c r="LE18" i="11"/>
  <c r="LD18" i="11"/>
  <c r="LC18" i="11"/>
  <c r="LB18" i="11"/>
  <c r="LA18" i="11"/>
  <c r="KZ18" i="11"/>
  <c r="KY18" i="11"/>
  <c r="MF17" i="11"/>
  <c r="ME17" i="11"/>
  <c r="MD17" i="11"/>
  <c r="MC17" i="11"/>
  <c r="MB17" i="11"/>
  <c r="MA17" i="11"/>
  <c r="LZ17" i="11"/>
  <c r="LY17" i="11"/>
  <c r="LX17" i="11"/>
  <c r="LW17" i="11"/>
  <c r="LV17" i="11"/>
  <c r="LU17" i="11"/>
  <c r="LT17" i="11"/>
  <c r="LK17" i="11"/>
  <c r="LJ17" i="11"/>
  <c r="LI17" i="11"/>
  <c r="LH17" i="11"/>
  <c r="LG17" i="11"/>
  <c r="LF17" i="11"/>
  <c r="LE17" i="11"/>
  <c r="LD17" i="11"/>
  <c r="LC17" i="11"/>
  <c r="LB17" i="11"/>
  <c r="LA17" i="11"/>
  <c r="KZ17" i="11"/>
  <c r="KY17" i="11"/>
  <c r="MF16" i="11"/>
  <c r="ME16" i="11"/>
  <c r="MD16" i="11"/>
  <c r="MC16" i="11"/>
  <c r="MB16" i="11"/>
  <c r="MA16" i="11"/>
  <c r="LZ16" i="11"/>
  <c r="LY16" i="11"/>
  <c r="LX16" i="11"/>
  <c r="LW16" i="11"/>
  <c r="LV16" i="11"/>
  <c r="LU16" i="11"/>
  <c r="LT16" i="11"/>
  <c r="LK16" i="11"/>
  <c r="LJ16" i="11"/>
  <c r="LI16" i="11"/>
  <c r="LH16" i="11"/>
  <c r="LG16" i="11"/>
  <c r="LF16" i="11"/>
  <c r="LE16" i="11"/>
  <c r="LD16" i="11"/>
  <c r="LC16" i="11"/>
  <c r="LB16" i="11"/>
  <c r="LA16" i="11"/>
  <c r="KZ16" i="11"/>
  <c r="KY16" i="11"/>
  <c r="MF15" i="11"/>
  <c r="ME15" i="11"/>
  <c r="MD15" i="11"/>
  <c r="MC15" i="11"/>
  <c r="MB15" i="11"/>
  <c r="MA15" i="11"/>
  <c r="LZ15" i="11"/>
  <c r="LY15" i="11"/>
  <c r="LX15" i="11"/>
  <c r="LW15" i="11"/>
  <c r="LV15" i="11"/>
  <c r="LU15" i="11"/>
  <c r="LT15" i="11"/>
  <c r="LK15" i="11"/>
  <c r="LJ15" i="11"/>
  <c r="LI15" i="11"/>
  <c r="LH15" i="11"/>
  <c r="LG15" i="11"/>
  <c r="LF15" i="11"/>
  <c r="LE15" i="11"/>
  <c r="LD15" i="11"/>
  <c r="LC15" i="11"/>
  <c r="LB15" i="11"/>
  <c r="LA15" i="11"/>
  <c r="KZ15" i="11"/>
  <c r="KY15" i="11"/>
  <c r="MF14" i="11"/>
  <c r="ME14" i="11"/>
  <c r="MD14" i="11"/>
  <c r="MC14" i="11"/>
  <c r="MB14" i="11"/>
  <c r="MA14" i="11"/>
  <c r="LZ14" i="11"/>
  <c r="LY14" i="11"/>
  <c r="LX14" i="11"/>
  <c r="LW14" i="11"/>
  <c r="LV14" i="11"/>
  <c r="LU14" i="11"/>
  <c r="LT14" i="11"/>
  <c r="LK14" i="11"/>
  <c r="LJ14" i="11"/>
  <c r="LI14" i="11"/>
  <c r="LH14" i="11"/>
  <c r="LG14" i="11"/>
  <c r="LF14" i="11"/>
  <c r="LE14" i="11"/>
  <c r="LD14" i="11"/>
  <c r="LC14" i="11"/>
  <c r="LB14" i="11"/>
  <c r="LA14" i="11"/>
  <c r="KZ14" i="11"/>
  <c r="KY14" i="11"/>
  <c r="MF13" i="11"/>
  <c r="ME13" i="11"/>
  <c r="MD13" i="11"/>
  <c r="MC13" i="11"/>
  <c r="MB13" i="11"/>
  <c r="MA13" i="11"/>
  <c r="LZ13" i="11"/>
  <c r="LY13" i="11"/>
  <c r="LX13" i="11"/>
  <c r="LW13" i="11"/>
  <c r="LV13" i="11"/>
  <c r="LU13" i="11"/>
  <c r="LT13" i="11"/>
  <c r="LK13" i="11"/>
  <c r="LJ13" i="11"/>
  <c r="LI13" i="11"/>
  <c r="LH13" i="11"/>
  <c r="LG13" i="11"/>
  <c r="LF13" i="11"/>
  <c r="LE13" i="11"/>
  <c r="LD13" i="11"/>
  <c r="LC13" i="11"/>
  <c r="LB13" i="11"/>
  <c r="LA13" i="11"/>
  <c r="KZ13" i="11"/>
  <c r="KY13" i="11"/>
  <c r="MF12" i="11"/>
  <c r="ME12" i="11"/>
  <c r="MD12" i="11"/>
  <c r="MC12" i="11"/>
  <c r="MB12" i="11"/>
  <c r="MA12" i="11"/>
  <c r="LZ12" i="11"/>
  <c r="LY12" i="11"/>
  <c r="LX12" i="11"/>
  <c r="LW12" i="11"/>
  <c r="LV12" i="11"/>
  <c r="LU12" i="11"/>
  <c r="LT12" i="11"/>
  <c r="LK12" i="11"/>
  <c r="LJ12" i="11"/>
  <c r="LI12" i="11"/>
  <c r="LH12" i="11"/>
  <c r="LG12" i="11"/>
  <c r="LF12" i="11"/>
  <c r="LE12" i="11"/>
  <c r="LD12" i="11"/>
  <c r="LC12" i="11"/>
  <c r="LB12" i="11"/>
  <c r="LA12" i="11"/>
  <c r="KZ12" i="11"/>
  <c r="KY12" i="11"/>
  <c r="MF11" i="11"/>
  <c r="ME11" i="11"/>
  <c r="MD11" i="11"/>
  <c r="MC11" i="11"/>
  <c r="MB11" i="11"/>
  <c r="MA11" i="11"/>
  <c r="LZ11" i="11"/>
  <c r="LY11" i="11"/>
  <c r="LX11" i="11"/>
  <c r="LW11" i="11"/>
  <c r="LV11" i="11"/>
  <c r="LU11" i="11"/>
  <c r="LT11" i="11"/>
  <c r="LK11" i="11"/>
  <c r="LJ11" i="11"/>
  <c r="LI11" i="11"/>
  <c r="LH11" i="11"/>
  <c r="LG11" i="11"/>
  <c r="LF11" i="11"/>
  <c r="LE11" i="11"/>
  <c r="LD11" i="11"/>
  <c r="LC11" i="11"/>
  <c r="LB11" i="11"/>
  <c r="LA11" i="11"/>
  <c r="KZ11" i="11"/>
  <c r="KY11" i="11"/>
  <c r="MF10" i="11"/>
  <c r="ME10" i="11"/>
  <c r="MD10" i="11"/>
  <c r="MC10" i="11"/>
  <c r="MB10" i="11"/>
  <c r="MA10" i="11"/>
  <c r="LZ10" i="11"/>
  <c r="LY10" i="11"/>
  <c r="LX10" i="11"/>
  <c r="LW10" i="11"/>
  <c r="LV10" i="11"/>
  <c r="LU10" i="11"/>
  <c r="LT10" i="11"/>
  <c r="LK10" i="11"/>
  <c r="LJ10" i="11"/>
  <c r="LI10" i="11"/>
  <c r="LH10" i="11"/>
  <c r="LG10" i="11"/>
  <c r="LF10" i="11"/>
  <c r="LE10" i="11"/>
  <c r="LD10" i="11"/>
  <c r="LC10" i="11"/>
  <c r="LB10" i="11"/>
  <c r="LA10" i="11"/>
  <c r="KZ10" i="11"/>
  <c r="KY10" i="11"/>
  <c r="MF9" i="11"/>
  <c r="ME9" i="11"/>
  <c r="MD9" i="11"/>
  <c r="MC9" i="11"/>
  <c r="MB9" i="11"/>
  <c r="MA9" i="11"/>
  <c r="LZ9" i="11"/>
  <c r="LY9" i="11"/>
  <c r="LX9" i="11"/>
  <c r="LW9" i="11"/>
  <c r="LV9" i="11"/>
  <c r="LU9" i="11"/>
  <c r="LT9" i="11"/>
  <c r="LK9" i="11"/>
  <c r="LJ9" i="11"/>
  <c r="LI9" i="11"/>
  <c r="LH9" i="11"/>
  <c r="LG9" i="11"/>
  <c r="LF9" i="11"/>
  <c r="LE9" i="11"/>
  <c r="LD9" i="11"/>
  <c r="LC9" i="11"/>
  <c r="LB9" i="11"/>
  <c r="LA9" i="11"/>
  <c r="KZ9" i="11"/>
  <c r="KY9" i="11"/>
  <c r="MF8" i="11"/>
  <c r="ME8" i="11"/>
  <c r="MD8" i="11"/>
  <c r="MC8" i="11"/>
  <c r="MB8" i="11"/>
  <c r="MA8" i="11"/>
  <c r="LZ8" i="11"/>
  <c r="LY8" i="11"/>
  <c r="LX8" i="11"/>
  <c r="LW8" i="11"/>
  <c r="LV8" i="11"/>
  <c r="LU8" i="11"/>
  <c r="LT8" i="11"/>
  <c r="LK8" i="11"/>
  <c r="LJ8" i="11"/>
  <c r="LI8" i="11"/>
  <c r="LH8" i="11"/>
  <c r="LG8" i="11"/>
  <c r="LF8" i="11"/>
  <c r="LE8" i="11"/>
  <c r="LD8" i="11"/>
  <c r="LC8" i="11"/>
  <c r="LB8" i="11"/>
  <c r="LA8" i="11"/>
  <c r="KZ8" i="11"/>
  <c r="KY8" i="11"/>
  <c r="MF7" i="11"/>
  <c r="ME7" i="11"/>
  <c r="MD7" i="11"/>
  <c r="MC7" i="11"/>
  <c r="MB7" i="11"/>
  <c r="MA7" i="11"/>
  <c r="LZ7" i="11"/>
  <c r="LY7" i="11"/>
  <c r="LX7" i="11"/>
  <c r="LW7" i="11"/>
  <c r="LV7" i="11"/>
  <c r="LU7" i="11"/>
  <c r="LT7" i="11"/>
  <c r="LK7" i="11"/>
  <c r="LJ7" i="11"/>
  <c r="LI7" i="11"/>
  <c r="LH7" i="11"/>
  <c r="LG7" i="11"/>
  <c r="LF7" i="11"/>
  <c r="LE7" i="11"/>
  <c r="LD7" i="11"/>
  <c r="LC7" i="11"/>
  <c r="LB7" i="11"/>
  <c r="LA7" i="11"/>
  <c r="KZ7" i="11"/>
  <c r="KY7" i="11"/>
  <c r="MF6" i="11"/>
  <c r="ME6" i="11"/>
  <c r="MD6" i="11"/>
  <c r="MC6" i="11"/>
  <c r="MB6" i="11"/>
  <c r="MA6" i="11"/>
  <c r="LZ6" i="11"/>
  <c r="LY6" i="11"/>
  <c r="LX6" i="11"/>
  <c r="LW6" i="11"/>
  <c r="LV6" i="11"/>
  <c r="LU6" i="11"/>
  <c r="LT6" i="11"/>
  <c r="LK6" i="11"/>
  <c r="LJ6" i="11"/>
  <c r="LI6" i="11"/>
  <c r="LH6" i="11"/>
  <c r="LG6" i="11"/>
  <c r="LF6" i="11"/>
  <c r="LE6" i="11"/>
  <c r="LD6" i="11"/>
  <c r="LC6" i="11"/>
  <c r="LB6" i="11"/>
  <c r="LA6" i="11"/>
  <c r="KZ6" i="11"/>
  <c r="KY6" i="11"/>
  <c r="MF5" i="11"/>
  <c r="ME5" i="11"/>
  <c r="MD5" i="11"/>
  <c r="MC5" i="11"/>
  <c r="MB5" i="11"/>
  <c r="MA5" i="11"/>
  <c r="LZ5" i="11"/>
  <c r="LY5" i="11"/>
  <c r="LX5" i="11"/>
  <c r="LW5" i="11"/>
  <c r="LV5" i="11"/>
  <c r="LU5" i="11"/>
  <c r="LT5" i="11"/>
  <c r="LK5" i="11"/>
  <c r="LI5" i="11"/>
  <c r="LH5" i="11"/>
  <c r="LG5" i="11"/>
  <c r="LF5" i="11"/>
  <c r="LE5" i="11"/>
  <c r="LD5" i="11"/>
  <c r="LC5" i="11"/>
  <c r="LB5" i="11"/>
  <c r="LA5" i="11"/>
  <c r="KZ5" i="11"/>
  <c r="KY5" i="11"/>
  <c r="MF4" i="11"/>
  <c r="ME4" i="11"/>
  <c r="MD4" i="11"/>
  <c r="MC4" i="11"/>
  <c r="MB4" i="11"/>
  <c r="MA4" i="11"/>
  <c r="LZ4" i="11"/>
  <c r="LY4" i="11"/>
  <c r="LX4" i="11"/>
  <c r="LW4" i="11"/>
  <c r="LV4" i="11"/>
  <c r="LU4" i="11"/>
  <c r="LT4" i="11"/>
  <c r="LK4" i="11"/>
  <c r="LJ4" i="11"/>
  <c r="LI4" i="11"/>
  <c r="LH4" i="11"/>
  <c r="LG4" i="11"/>
  <c r="LF4" i="11"/>
  <c r="LE4" i="11"/>
  <c r="LD4" i="11"/>
  <c r="LC4" i="11"/>
  <c r="LB4" i="11"/>
  <c r="LA4" i="11"/>
  <c r="KZ4" i="11"/>
  <c r="KY4" i="11"/>
  <c r="MF3" i="11"/>
  <c r="ME3" i="11"/>
  <c r="MD3" i="11"/>
  <c r="MC3" i="11"/>
  <c r="MB3" i="11"/>
  <c r="MA3" i="11"/>
  <c r="LZ3" i="11"/>
  <c r="LY3" i="11"/>
  <c r="LX3" i="11"/>
  <c r="LW3" i="11"/>
  <c r="LV3" i="11"/>
  <c r="LU3" i="11"/>
  <c r="LT3" i="11"/>
  <c r="LK3" i="11"/>
  <c r="LJ3" i="11"/>
  <c r="LI3" i="11"/>
  <c r="LH3" i="11"/>
  <c r="LG3" i="11"/>
  <c r="LF3" i="11"/>
  <c r="LE3" i="11"/>
  <c r="LD3" i="11"/>
  <c r="LC3" i="11"/>
  <c r="LB3" i="11"/>
  <c r="LA3" i="11"/>
  <c r="KZ3" i="11"/>
  <c r="KY3" i="11"/>
  <c r="JX44" i="11"/>
  <c r="JW44" i="11"/>
  <c r="JV44" i="11"/>
  <c r="JU44" i="11"/>
  <c r="JT44" i="11"/>
  <c r="JS44" i="11"/>
  <c r="JR44" i="11"/>
  <c r="JQ44" i="11"/>
  <c r="JP44" i="11"/>
  <c r="JO44" i="11"/>
  <c r="JN44" i="11"/>
  <c r="JM44" i="11"/>
  <c r="JL44" i="11"/>
  <c r="JC44" i="11"/>
  <c r="JB44" i="11"/>
  <c r="JA44" i="11"/>
  <c r="IZ44" i="11"/>
  <c r="IY44" i="11"/>
  <c r="IX44" i="11"/>
  <c r="IW44" i="11"/>
  <c r="IV44" i="11"/>
  <c r="IU44" i="11"/>
  <c r="IT44" i="11"/>
  <c r="IS44" i="11"/>
  <c r="IR44" i="11"/>
  <c r="IQ44" i="11"/>
  <c r="JX43" i="11"/>
  <c r="JW43" i="11"/>
  <c r="JV43" i="11"/>
  <c r="JU43" i="11"/>
  <c r="JT43" i="11"/>
  <c r="JS43" i="11"/>
  <c r="JR43" i="11"/>
  <c r="JQ43" i="11"/>
  <c r="JP43" i="11"/>
  <c r="JO43" i="11"/>
  <c r="JN43" i="11"/>
  <c r="JM43" i="11"/>
  <c r="JL43" i="11"/>
  <c r="JC43" i="11"/>
  <c r="JB43" i="11"/>
  <c r="JA43" i="11"/>
  <c r="IZ43" i="11"/>
  <c r="IY43" i="11"/>
  <c r="IX43" i="11"/>
  <c r="IW43" i="11"/>
  <c r="IV43" i="11"/>
  <c r="IU43" i="11"/>
  <c r="IT43" i="11"/>
  <c r="IS43" i="11"/>
  <c r="IR43" i="11"/>
  <c r="IQ43" i="11"/>
  <c r="JX42" i="11"/>
  <c r="JW42" i="11"/>
  <c r="JV42" i="11"/>
  <c r="JU42" i="11"/>
  <c r="JT42" i="11"/>
  <c r="JS42" i="11"/>
  <c r="JR42" i="11"/>
  <c r="JQ42" i="11"/>
  <c r="JP42" i="11"/>
  <c r="JO42" i="11"/>
  <c r="JN42" i="11"/>
  <c r="JM42" i="11"/>
  <c r="JL42" i="11"/>
  <c r="JC42" i="11"/>
  <c r="JB42" i="11"/>
  <c r="JA42" i="11"/>
  <c r="IZ42" i="11"/>
  <c r="IY42" i="11"/>
  <c r="IX42" i="11"/>
  <c r="IW42" i="11"/>
  <c r="IV42" i="11"/>
  <c r="IU42" i="11"/>
  <c r="IT42" i="11"/>
  <c r="IS42" i="11"/>
  <c r="IR42" i="11"/>
  <c r="IQ42" i="11"/>
  <c r="JX41" i="11"/>
  <c r="JW41" i="11"/>
  <c r="JV41" i="11"/>
  <c r="JU41" i="11"/>
  <c r="JT41" i="11"/>
  <c r="JS41" i="11"/>
  <c r="JR41" i="11"/>
  <c r="JQ41" i="11"/>
  <c r="JP41" i="11"/>
  <c r="JO41" i="11"/>
  <c r="JN41" i="11"/>
  <c r="JM41" i="11"/>
  <c r="JL41" i="11"/>
  <c r="JC41" i="11"/>
  <c r="JB41" i="11"/>
  <c r="JA41" i="11"/>
  <c r="IZ41" i="11"/>
  <c r="IY41" i="11"/>
  <c r="IX41" i="11"/>
  <c r="IW41" i="11"/>
  <c r="IV41" i="11"/>
  <c r="IU41" i="11"/>
  <c r="IT41" i="11"/>
  <c r="IS41" i="11"/>
  <c r="IR41" i="11"/>
  <c r="IQ41" i="11"/>
  <c r="JX40" i="11"/>
  <c r="JW40" i="11"/>
  <c r="JV40" i="11"/>
  <c r="JU40" i="11"/>
  <c r="JT40" i="11"/>
  <c r="JS40" i="11"/>
  <c r="JR40" i="11"/>
  <c r="JQ40" i="11"/>
  <c r="JP40" i="11"/>
  <c r="JO40" i="11"/>
  <c r="JN40" i="11"/>
  <c r="JM40" i="11"/>
  <c r="JL40" i="11"/>
  <c r="JC40" i="11"/>
  <c r="JB40" i="11"/>
  <c r="JA40" i="11"/>
  <c r="IZ40" i="11"/>
  <c r="IY40" i="11"/>
  <c r="IX40" i="11"/>
  <c r="IW40" i="11"/>
  <c r="IV40" i="11"/>
  <c r="IU40" i="11"/>
  <c r="IT40" i="11"/>
  <c r="IS40" i="11"/>
  <c r="IR40" i="11"/>
  <c r="IQ40" i="11"/>
  <c r="JX39" i="11"/>
  <c r="JW39" i="11"/>
  <c r="JV39" i="11"/>
  <c r="JU39" i="11"/>
  <c r="JT39" i="11"/>
  <c r="JS39" i="11"/>
  <c r="JR39" i="11"/>
  <c r="JQ39" i="11"/>
  <c r="JP39" i="11"/>
  <c r="JO39" i="11"/>
  <c r="JN39" i="11"/>
  <c r="JM39" i="11"/>
  <c r="JL39" i="11"/>
  <c r="JC39" i="11"/>
  <c r="JB39" i="11"/>
  <c r="JA39" i="11"/>
  <c r="IZ39" i="11"/>
  <c r="IY39" i="11"/>
  <c r="IX39" i="11"/>
  <c r="IW39" i="11"/>
  <c r="IV39" i="11"/>
  <c r="IU39" i="11"/>
  <c r="IT39" i="11"/>
  <c r="IS39" i="11"/>
  <c r="IR39" i="11"/>
  <c r="IQ39" i="11"/>
  <c r="JX38" i="11"/>
  <c r="JW38" i="11"/>
  <c r="JV38" i="11"/>
  <c r="JU38" i="11"/>
  <c r="JT38" i="11"/>
  <c r="JS38" i="11"/>
  <c r="JR38" i="11"/>
  <c r="JQ38" i="11"/>
  <c r="JP38" i="11"/>
  <c r="JO38" i="11"/>
  <c r="JN38" i="11"/>
  <c r="JM38" i="11"/>
  <c r="JL38" i="11"/>
  <c r="JC38" i="11"/>
  <c r="JB38" i="11"/>
  <c r="JA38" i="11"/>
  <c r="IZ38" i="11"/>
  <c r="IY38" i="11"/>
  <c r="IX38" i="11"/>
  <c r="IW38" i="11"/>
  <c r="IV38" i="11"/>
  <c r="IU38" i="11"/>
  <c r="IT38" i="11"/>
  <c r="IS38" i="11"/>
  <c r="IR38" i="11"/>
  <c r="IQ38" i="11"/>
  <c r="JX37" i="11"/>
  <c r="JW37" i="11"/>
  <c r="JV37" i="11"/>
  <c r="JU37" i="11"/>
  <c r="JT37" i="11"/>
  <c r="JS37" i="11"/>
  <c r="JR37" i="11"/>
  <c r="JQ37" i="11"/>
  <c r="JP37" i="11"/>
  <c r="JO37" i="11"/>
  <c r="JN37" i="11"/>
  <c r="JM37" i="11"/>
  <c r="JL37" i="11"/>
  <c r="JC37" i="11"/>
  <c r="JB37" i="11"/>
  <c r="JA37" i="11"/>
  <c r="IZ37" i="11"/>
  <c r="IY37" i="11"/>
  <c r="IX37" i="11"/>
  <c r="IW37" i="11"/>
  <c r="IV37" i="11"/>
  <c r="IU37" i="11"/>
  <c r="IT37" i="11"/>
  <c r="IS37" i="11"/>
  <c r="IR37" i="11"/>
  <c r="IQ37" i="11"/>
  <c r="JX36" i="11"/>
  <c r="JW36" i="11"/>
  <c r="JV36" i="11"/>
  <c r="JU36" i="11"/>
  <c r="JT36" i="11"/>
  <c r="JS36" i="11"/>
  <c r="JR36" i="11"/>
  <c r="JQ36" i="11"/>
  <c r="JP36" i="11"/>
  <c r="JO36" i="11"/>
  <c r="JN36" i="11"/>
  <c r="JM36" i="11"/>
  <c r="JL36" i="11"/>
  <c r="JC36" i="11"/>
  <c r="JB36" i="11"/>
  <c r="JA36" i="11"/>
  <c r="IZ36" i="11"/>
  <c r="IY36" i="11"/>
  <c r="IX36" i="11"/>
  <c r="IW36" i="11"/>
  <c r="IV36" i="11"/>
  <c r="IU36" i="11"/>
  <c r="IT36" i="11"/>
  <c r="IS36" i="11"/>
  <c r="IR36" i="11"/>
  <c r="IQ36" i="11"/>
  <c r="JX35" i="11"/>
  <c r="JW35" i="11"/>
  <c r="JV35" i="11"/>
  <c r="JU35" i="11"/>
  <c r="JT35" i="11"/>
  <c r="JS35" i="11"/>
  <c r="JR35" i="11"/>
  <c r="JQ35" i="11"/>
  <c r="JP35" i="11"/>
  <c r="JO35" i="11"/>
  <c r="JN35" i="11"/>
  <c r="JM35" i="11"/>
  <c r="JL35" i="11"/>
  <c r="JC35" i="11"/>
  <c r="JB35" i="11"/>
  <c r="JA35" i="11"/>
  <c r="IZ35" i="11"/>
  <c r="IY35" i="11"/>
  <c r="IX35" i="11"/>
  <c r="IW35" i="11"/>
  <c r="IV35" i="11"/>
  <c r="IU35" i="11"/>
  <c r="IT35" i="11"/>
  <c r="IS35" i="11"/>
  <c r="IR35" i="11"/>
  <c r="IQ35" i="11"/>
  <c r="JX34" i="11"/>
  <c r="JW34" i="11"/>
  <c r="JV34" i="11"/>
  <c r="JU34" i="11"/>
  <c r="JT34" i="11"/>
  <c r="JS34" i="11"/>
  <c r="JR34" i="11"/>
  <c r="JQ34" i="11"/>
  <c r="JP34" i="11"/>
  <c r="JO34" i="11"/>
  <c r="JN34" i="11"/>
  <c r="JM34" i="11"/>
  <c r="JL34" i="11"/>
  <c r="JC34" i="11"/>
  <c r="JB34" i="11"/>
  <c r="JA34" i="11"/>
  <c r="IZ34" i="11"/>
  <c r="IY34" i="11"/>
  <c r="IX34" i="11"/>
  <c r="IW34" i="11"/>
  <c r="IV34" i="11"/>
  <c r="IU34" i="11"/>
  <c r="IT34" i="11"/>
  <c r="IS34" i="11"/>
  <c r="IR34" i="11"/>
  <c r="IQ34" i="11"/>
  <c r="JX33" i="11"/>
  <c r="JW33" i="11"/>
  <c r="JV33" i="11"/>
  <c r="JU33" i="11"/>
  <c r="JT33" i="11"/>
  <c r="JS33" i="11"/>
  <c r="JR33" i="11"/>
  <c r="JQ33" i="11"/>
  <c r="JP33" i="11"/>
  <c r="JO33" i="11"/>
  <c r="JN33" i="11"/>
  <c r="JM33" i="11"/>
  <c r="JL33" i="11"/>
  <c r="JC33" i="11"/>
  <c r="JB33" i="11"/>
  <c r="JA33" i="11"/>
  <c r="IZ33" i="11"/>
  <c r="IY33" i="11"/>
  <c r="IX33" i="11"/>
  <c r="IW33" i="11"/>
  <c r="IV33" i="11"/>
  <c r="IU33" i="11"/>
  <c r="IT33" i="11"/>
  <c r="IS33" i="11"/>
  <c r="IR33" i="11"/>
  <c r="IQ33" i="11"/>
  <c r="JX32" i="11"/>
  <c r="JW32" i="11"/>
  <c r="JV32" i="11"/>
  <c r="JU32" i="11"/>
  <c r="JT32" i="11"/>
  <c r="JS32" i="11"/>
  <c r="JR32" i="11"/>
  <c r="JQ32" i="11"/>
  <c r="JP32" i="11"/>
  <c r="JO32" i="11"/>
  <c r="JN32" i="11"/>
  <c r="JM32" i="11"/>
  <c r="JL32" i="11"/>
  <c r="JC32" i="11"/>
  <c r="JB32" i="11"/>
  <c r="JA32" i="11"/>
  <c r="IZ32" i="11"/>
  <c r="IY32" i="11"/>
  <c r="IX32" i="11"/>
  <c r="IW32" i="11"/>
  <c r="IV32" i="11"/>
  <c r="IU32" i="11"/>
  <c r="IT32" i="11"/>
  <c r="IS32" i="11"/>
  <c r="IR32" i="11"/>
  <c r="IQ32" i="11"/>
  <c r="JX31" i="11"/>
  <c r="JW31" i="11"/>
  <c r="JV31" i="11"/>
  <c r="JU31" i="11"/>
  <c r="JT31" i="11"/>
  <c r="JS31" i="11"/>
  <c r="JR31" i="11"/>
  <c r="JQ31" i="11"/>
  <c r="JP31" i="11"/>
  <c r="JO31" i="11"/>
  <c r="JN31" i="11"/>
  <c r="JM31" i="11"/>
  <c r="JL31" i="11"/>
  <c r="JC31" i="11"/>
  <c r="JB31" i="11"/>
  <c r="JA31" i="11"/>
  <c r="IZ31" i="11"/>
  <c r="IY31" i="11"/>
  <c r="IX31" i="11"/>
  <c r="IW31" i="11"/>
  <c r="IV31" i="11"/>
  <c r="IU31" i="11"/>
  <c r="IT31" i="11"/>
  <c r="IS31" i="11"/>
  <c r="IR31" i="11"/>
  <c r="IQ31" i="11"/>
  <c r="JX30" i="11"/>
  <c r="JW30" i="11"/>
  <c r="JV30" i="11"/>
  <c r="JU30" i="11"/>
  <c r="JT30" i="11"/>
  <c r="JS30" i="11"/>
  <c r="JR30" i="11"/>
  <c r="JQ30" i="11"/>
  <c r="JP30" i="11"/>
  <c r="JO30" i="11"/>
  <c r="JN30" i="11"/>
  <c r="JM30" i="11"/>
  <c r="JL30" i="11"/>
  <c r="JC30" i="11"/>
  <c r="JB30" i="11"/>
  <c r="JA30" i="11"/>
  <c r="IZ30" i="11"/>
  <c r="IY30" i="11"/>
  <c r="IX30" i="11"/>
  <c r="IW30" i="11"/>
  <c r="IV30" i="11"/>
  <c r="IU30" i="11"/>
  <c r="IT30" i="11"/>
  <c r="IS30" i="11"/>
  <c r="IR30" i="11"/>
  <c r="IQ30" i="11"/>
  <c r="JX29" i="11"/>
  <c r="JW29" i="11"/>
  <c r="JV29" i="11"/>
  <c r="JU29" i="11"/>
  <c r="JT29" i="11"/>
  <c r="JS29" i="11"/>
  <c r="JR29" i="11"/>
  <c r="JQ29" i="11"/>
  <c r="JP29" i="11"/>
  <c r="JO29" i="11"/>
  <c r="JN29" i="11"/>
  <c r="JM29" i="11"/>
  <c r="JL29" i="11"/>
  <c r="JC29" i="11"/>
  <c r="JB29" i="11"/>
  <c r="JA29" i="11"/>
  <c r="IZ29" i="11"/>
  <c r="IY29" i="11"/>
  <c r="IX29" i="11"/>
  <c r="IW29" i="11"/>
  <c r="IV29" i="11"/>
  <c r="IU29" i="11"/>
  <c r="IT29" i="11"/>
  <c r="IS29" i="11"/>
  <c r="IR29" i="11"/>
  <c r="IQ29" i="11"/>
  <c r="JX28" i="11"/>
  <c r="JW28" i="11"/>
  <c r="JV28" i="11"/>
  <c r="JU28" i="11"/>
  <c r="JT28" i="11"/>
  <c r="JS28" i="11"/>
  <c r="JR28" i="11"/>
  <c r="JQ28" i="11"/>
  <c r="JP28" i="11"/>
  <c r="JO28" i="11"/>
  <c r="JN28" i="11"/>
  <c r="JM28" i="11"/>
  <c r="JL28" i="11"/>
  <c r="JC28" i="11"/>
  <c r="JB28" i="11"/>
  <c r="JA28" i="11"/>
  <c r="IZ28" i="11"/>
  <c r="IY28" i="11"/>
  <c r="IX28" i="11"/>
  <c r="IW28" i="11"/>
  <c r="IV28" i="11"/>
  <c r="IU28" i="11"/>
  <c r="IT28" i="11"/>
  <c r="IS28" i="11"/>
  <c r="IR28" i="11"/>
  <c r="IQ28" i="11"/>
  <c r="JX27" i="11"/>
  <c r="JW27" i="11"/>
  <c r="JV27" i="11"/>
  <c r="JU27" i="11"/>
  <c r="JT27" i="11"/>
  <c r="JS27" i="11"/>
  <c r="JR27" i="11"/>
  <c r="JQ27" i="11"/>
  <c r="JP27" i="11"/>
  <c r="JO27" i="11"/>
  <c r="JN27" i="11"/>
  <c r="JM27" i="11"/>
  <c r="JL27" i="11"/>
  <c r="JC27" i="11"/>
  <c r="JB27" i="11"/>
  <c r="JA27" i="11"/>
  <c r="IZ27" i="11"/>
  <c r="IY27" i="11"/>
  <c r="IX27" i="11"/>
  <c r="IW27" i="11"/>
  <c r="IV27" i="11"/>
  <c r="IU27" i="11"/>
  <c r="IT27" i="11"/>
  <c r="IS27" i="11"/>
  <c r="IR27" i="11"/>
  <c r="IQ27" i="11"/>
  <c r="JX26" i="11"/>
  <c r="JW26" i="11"/>
  <c r="JV26" i="11"/>
  <c r="JU26" i="11"/>
  <c r="JT26" i="11"/>
  <c r="JS26" i="11"/>
  <c r="JR26" i="11"/>
  <c r="JQ26" i="11"/>
  <c r="JP26" i="11"/>
  <c r="JO26" i="11"/>
  <c r="JN26" i="11"/>
  <c r="JM26" i="11"/>
  <c r="JL26" i="11"/>
  <c r="JC26" i="11"/>
  <c r="JB26" i="11"/>
  <c r="JA26" i="11"/>
  <c r="IZ26" i="11"/>
  <c r="IY26" i="11"/>
  <c r="IX26" i="11"/>
  <c r="IW26" i="11"/>
  <c r="IV26" i="11"/>
  <c r="IU26" i="11"/>
  <c r="IT26" i="11"/>
  <c r="IS26" i="11"/>
  <c r="IR26" i="11"/>
  <c r="IQ26" i="11"/>
  <c r="JX25" i="11"/>
  <c r="JW25" i="11"/>
  <c r="JV25" i="11"/>
  <c r="JU25" i="11"/>
  <c r="JT25" i="11"/>
  <c r="JS25" i="11"/>
  <c r="JR25" i="11"/>
  <c r="JQ25" i="11"/>
  <c r="JP25" i="11"/>
  <c r="JO25" i="11"/>
  <c r="JN25" i="11"/>
  <c r="JM25" i="11"/>
  <c r="JL25" i="11"/>
  <c r="JC25" i="11"/>
  <c r="JB25" i="11"/>
  <c r="JA25" i="11"/>
  <c r="IZ25" i="11"/>
  <c r="IY25" i="11"/>
  <c r="IX25" i="11"/>
  <c r="IW25" i="11"/>
  <c r="IV25" i="11"/>
  <c r="IU25" i="11"/>
  <c r="IT25" i="11"/>
  <c r="IS25" i="11"/>
  <c r="IR25" i="11"/>
  <c r="IQ25" i="11"/>
  <c r="JX24" i="11"/>
  <c r="JW24" i="11"/>
  <c r="JV24" i="11"/>
  <c r="JU24" i="11"/>
  <c r="JT24" i="11"/>
  <c r="JS24" i="11"/>
  <c r="JR24" i="11"/>
  <c r="JQ24" i="11"/>
  <c r="JP24" i="11"/>
  <c r="JO24" i="11"/>
  <c r="JN24" i="11"/>
  <c r="JM24" i="11"/>
  <c r="JL24" i="11"/>
  <c r="JC24" i="11"/>
  <c r="JB24" i="11"/>
  <c r="JA24" i="11"/>
  <c r="IZ24" i="11"/>
  <c r="IY24" i="11"/>
  <c r="IX24" i="11"/>
  <c r="IW24" i="11"/>
  <c r="IV24" i="11"/>
  <c r="IU24" i="11"/>
  <c r="IT24" i="11"/>
  <c r="IS24" i="11"/>
  <c r="IR24" i="11"/>
  <c r="IQ24" i="11"/>
  <c r="JX23" i="11"/>
  <c r="JW23" i="11"/>
  <c r="JV23" i="11"/>
  <c r="JU23" i="11"/>
  <c r="JT23" i="11"/>
  <c r="JS23" i="11"/>
  <c r="JR23" i="11"/>
  <c r="JQ23" i="11"/>
  <c r="JP23" i="11"/>
  <c r="JO23" i="11"/>
  <c r="JN23" i="11"/>
  <c r="JM23" i="11"/>
  <c r="JL23" i="11"/>
  <c r="JC23" i="11"/>
  <c r="JB23" i="11"/>
  <c r="JA23" i="11"/>
  <c r="IZ23" i="11"/>
  <c r="IY23" i="11"/>
  <c r="IX23" i="11"/>
  <c r="IW23" i="11"/>
  <c r="IV23" i="11"/>
  <c r="IU23" i="11"/>
  <c r="IT23" i="11"/>
  <c r="IS23" i="11"/>
  <c r="IR23" i="11"/>
  <c r="IQ23" i="11"/>
  <c r="JX22" i="11"/>
  <c r="JW22" i="11"/>
  <c r="JV22" i="11"/>
  <c r="JU22" i="11"/>
  <c r="JT22" i="11"/>
  <c r="JS22" i="11"/>
  <c r="JR22" i="11"/>
  <c r="JQ22" i="11"/>
  <c r="JP22" i="11"/>
  <c r="JO22" i="11"/>
  <c r="JN22" i="11"/>
  <c r="JM22" i="11"/>
  <c r="JL22" i="11"/>
  <c r="JC22" i="11"/>
  <c r="JB22" i="11"/>
  <c r="JA22" i="11"/>
  <c r="IZ22" i="11"/>
  <c r="IY22" i="11"/>
  <c r="IX22" i="11"/>
  <c r="IW22" i="11"/>
  <c r="IV22" i="11"/>
  <c r="IU22" i="11"/>
  <c r="IT22" i="11"/>
  <c r="IS22" i="11"/>
  <c r="IR22" i="11"/>
  <c r="IQ22" i="11"/>
  <c r="JX21" i="11"/>
  <c r="JW21" i="11"/>
  <c r="JV21" i="11"/>
  <c r="JU21" i="11"/>
  <c r="JT21" i="11"/>
  <c r="JS21" i="11"/>
  <c r="JR21" i="11"/>
  <c r="JQ21" i="11"/>
  <c r="JP21" i="11"/>
  <c r="JO21" i="11"/>
  <c r="JN21" i="11"/>
  <c r="JM21" i="11"/>
  <c r="JL21" i="11"/>
  <c r="JC21" i="11"/>
  <c r="JB21" i="11"/>
  <c r="JA21" i="11"/>
  <c r="IZ21" i="11"/>
  <c r="IY21" i="11"/>
  <c r="IX21" i="11"/>
  <c r="IW21" i="11"/>
  <c r="IV21" i="11"/>
  <c r="IU21" i="11"/>
  <c r="IT21" i="11"/>
  <c r="IS21" i="11"/>
  <c r="IR21" i="11"/>
  <c r="IQ21" i="11"/>
  <c r="JX20" i="11"/>
  <c r="JW20" i="11"/>
  <c r="JV20" i="11"/>
  <c r="JU20" i="11"/>
  <c r="JT20" i="11"/>
  <c r="JS20" i="11"/>
  <c r="JR20" i="11"/>
  <c r="JQ20" i="11"/>
  <c r="JP20" i="11"/>
  <c r="JO20" i="11"/>
  <c r="JN20" i="11"/>
  <c r="JM20" i="11"/>
  <c r="JL20" i="11"/>
  <c r="JC20" i="11"/>
  <c r="JB20" i="11"/>
  <c r="JA20" i="11"/>
  <c r="IZ20" i="11"/>
  <c r="IY20" i="11"/>
  <c r="IX20" i="11"/>
  <c r="IW20" i="11"/>
  <c r="IV20" i="11"/>
  <c r="IU20" i="11"/>
  <c r="IT20" i="11"/>
  <c r="IS20" i="11"/>
  <c r="IR20" i="11"/>
  <c r="IQ20" i="11"/>
  <c r="JX19" i="11"/>
  <c r="JW19" i="11"/>
  <c r="JV19" i="11"/>
  <c r="JU19" i="11"/>
  <c r="JT19" i="11"/>
  <c r="JS19" i="11"/>
  <c r="JR19" i="11"/>
  <c r="JQ19" i="11"/>
  <c r="JP19" i="11"/>
  <c r="JO19" i="11"/>
  <c r="JN19" i="11"/>
  <c r="JM19" i="11"/>
  <c r="JL19" i="11"/>
  <c r="JC19" i="11"/>
  <c r="JB19" i="11"/>
  <c r="JA19" i="11"/>
  <c r="IZ19" i="11"/>
  <c r="IY19" i="11"/>
  <c r="IX19" i="11"/>
  <c r="IW19" i="11"/>
  <c r="IV19" i="11"/>
  <c r="IU19" i="11"/>
  <c r="IT19" i="11"/>
  <c r="IS19" i="11"/>
  <c r="IR19" i="11"/>
  <c r="IQ19" i="11"/>
  <c r="JX18" i="11"/>
  <c r="JW18" i="11"/>
  <c r="JV18" i="11"/>
  <c r="JU18" i="11"/>
  <c r="JT18" i="11"/>
  <c r="JS18" i="11"/>
  <c r="JR18" i="11"/>
  <c r="JQ18" i="11"/>
  <c r="JP18" i="11"/>
  <c r="JO18" i="11"/>
  <c r="JN18" i="11"/>
  <c r="JM18" i="11"/>
  <c r="JL18" i="11"/>
  <c r="JC18" i="11"/>
  <c r="JB18" i="11"/>
  <c r="JA18" i="11"/>
  <c r="IZ18" i="11"/>
  <c r="IY18" i="11"/>
  <c r="IX18" i="11"/>
  <c r="IW18" i="11"/>
  <c r="IV18" i="11"/>
  <c r="IU18" i="11"/>
  <c r="IT18" i="11"/>
  <c r="IS18" i="11"/>
  <c r="IR18" i="11"/>
  <c r="IQ18" i="11"/>
  <c r="JX17" i="11"/>
  <c r="JW17" i="11"/>
  <c r="JV17" i="11"/>
  <c r="JU17" i="11"/>
  <c r="JT17" i="11"/>
  <c r="JS17" i="11"/>
  <c r="JR17" i="11"/>
  <c r="JQ17" i="11"/>
  <c r="JP17" i="11"/>
  <c r="JO17" i="11"/>
  <c r="JN17" i="11"/>
  <c r="JM17" i="11"/>
  <c r="JL17" i="11"/>
  <c r="JC17" i="11"/>
  <c r="JB17" i="11"/>
  <c r="JA17" i="11"/>
  <c r="IZ17" i="11"/>
  <c r="IY17" i="11"/>
  <c r="IX17" i="11"/>
  <c r="IW17" i="11"/>
  <c r="IV17" i="11"/>
  <c r="IU17" i="11"/>
  <c r="IT17" i="11"/>
  <c r="IS17" i="11"/>
  <c r="IR17" i="11"/>
  <c r="IQ17" i="11"/>
  <c r="JX16" i="11"/>
  <c r="JW16" i="11"/>
  <c r="JV16" i="11"/>
  <c r="JU16" i="11"/>
  <c r="JT16" i="11"/>
  <c r="JS16" i="11"/>
  <c r="JR16" i="11"/>
  <c r="JQ16" i="11"/>
  <c r="JP16" i="11"/>
  <c r="JO16" i="11"/>
  <c r="JN16" i="11"/>
  <c r="JM16" i="11"/>
  <c r="JL16" i="11"/>
  <c r="JC16" i="11"/>
  <c r="JB16" i="11"/>
  <c r="JA16" i="11"/>
  <c r="IZ16" i="11"/>
  <c r="IY16" i="11"/>
  <c r="IX16" i="11"/>
  <c r="IW16" i="11"/>
  <c r="IV16" i="11"/>
  <c r="IU16" i="11"/>
  <c r="IT16" i="11"/>
  <c r="IS16" i="11"/>
  <c r="IR16" i="11"/>
  <c r="IQ16" i="11"/>
  <c r="JX15" i="11"/>
  <c r="JW15" i="11"/>
  <c r="JV15" i="11"/>
  <c r="JU15" i="11"/>
  <c r="JT15" i="11"/>
  <c r="JS15" i="11"/>
  <c r="JR15" i="11"/>
  <c r="JQ15" i="11"/>
  <c r="JP15" i="11"/>
  <c r="JO15" i="11"/>
  <c r="JN15" i="11"/>
  <c r="JM15" i="11"/>
  <c r="JL15" i="11"/>
  <c r="JC15" i="11"/>
  <c r="JB15" i="11"/>
  <c r="JA15" i="11"/>
  <c r="IZ15" i="11"/>
  <c r="IY15" i="11"/>
  <c r="IX15" i="11"/>
  <c r="IW15" i="11"/>
  <c r="IV15" i="11"/>
  <c r="IU15" i="11"/>
  <c r="IT15" i="11"/>
  <c r="IS15" i="11"/>
  <c r="IR15" i="11"/>
  <c r="IQ15" i="11"/>
  <c r="JX14" i="11"/>
  <c r="JW14" i="11"/>
  <c r="JV14" i="11"/>
  <c r="JU14" i="11"/>
  <c r="JT14" i="11"/>
  <c r="JS14" i="11"/>
  <c r="JR14" i="11"/>
  <c r="JQ14" i="11"/>
  <c r="JP14" i="11"/>
  <c r="JO14" i="11"/>
  <c r="JN14" i="11"/>
  <c r="JM14" i="11"/>
  <c r="JL14" i="11"/>
  <c r="JC14" i="11"/>
  <c r="JB14" i="11"/>
  <c r="JA14" i="11"/>
  <c r="IZ14" i="11"/>
  <c r="IY14" i="11"/>
  <c r="IX14" i="11"/>
  <c r="IW14" i="11"/>
  <c r="IV14" i="11"/>
  <c r="IU14" i="11"/>
  <c r="IT14" i="11"/>
  <c r="IS14" i="11"/>
  <c r="IR14" i="11"/>
  <c r="IQ14" i="11"/>
  <c r="JX13" i="11"/>
  <c r="JW13" i="11"/>
  <c r="JV13" i="11"/>
  <c r="JU13" i="11"/>
  <c r="JT13" i="11"/>
  <c r="JS13" i="11"/>
  <c r="JR13" i="11"/>
  <c r="JQ13" i="11"/>
  <c r="JP13" i="11"/>
  <c r="JO13" i="11"/>
  <c r="JN13" i="11"/>
  <c r="JM13" i="11"/>
  <c r="JL13" i="11"/>
  <c r="JC13" i="11"/>
  <c r="JB13" i="11"/>
  <c r="JA13" i="11"/>
  <c r="IZ13" i="11"/>
  <c r="IY13" i="11"/>
  <c r="IX13" i="11"/>
  <c r="IW13" i="11"/>
  <c r="IV13" i="11"/>
  <c r="IU13" i="11"/>
  <c r="IT13" i="11"/>
  <c r="IS13" i="11"/>
  <c r="IR13" i="11"/>
  <c r="IQ13" i="11"/>
  <c r="JX12" i="11"/>
  <c r="JW12" i="11"/>
  <c r="JV12" i="11"/>
  <c r="JU12" i="11"/>
  <c r="JT12" i="11"/>
  <c r="JS12" i="11"/>
  <c r="JR12" i="11"/>
  <c r="JQ12" i="11"/>
  <c r="JP12" i="11"/>
  <c r="JO12" i="11"/>
  <c r="JN12" i="11"/>
  <c r="JM12" i="11"/>
  <c r="JL12" i="11"/>
  <c r="JC12" i="11"/>
  <c r="JB12" i="11"/>
  <c r="JA12" i="11"/>
  <c r="IZ12" i="11"/>
  <c r="IY12" i="11"/>
  <c r="IX12" i="11"/>
  <c r="IW12" i="11"/>
  <c r="IV12" i="11"/>
  <c r="IU12" i="11"/>
  <c r="IT12" i="11"/>
  <c r="IS12" i="11"/>
  <c r="IR12" i="11"/>
  <c r="IQ12" i="11"/>
  <c r="JX11" i="11"/>
  <c r="JW11" i="11"/>
  <c r="JV11" i="11"/>
  <c r="JU11" i="11"/>
  <c r="JT11" i="11"/>
  <c r="JS11" i="11"/>
  <c r="JR11" i="11"/>
  <c r="JQ11" i="11"/>
  <c r="JP11" i="11"/>
  <c r="JO11" i="11"/>
  <c r="JN11" i="11"/>
  <c r="JM11" i="11"/>
  <c r="JL11" i="11"/>
  <c r="JC11" i="11"/>
  <c r="JB11" i="11"/>
  <c r="JA11" i="11"/>
  <c r="IZ11" i="11"/>
  <c r="IY11" i="11"/>
  <c r="IX11" i="11"/>
  <c r="IW11" i="11"/>
  <c r="IV11" i="11"/>
  <c r="IU11" i="11"/>
  <c r="IT11" i="11"/>
  <c r="IS11" i="11"/>
  <c r="IR11" i="11"/>
  <c r="IQ11" i="11"/>
  <c r="JX10" i="11"/>
  <c r="JW10" i="11"/>
  <c r="JV10" i="11"/>
  <c r="JU10" i="11"/>
  <c r="JT10" i="11"/>
  <c r="JS10" i="11"/>
  <c r="JR10" i="11"/>
  <c r="JQ10" i="11"/>
  <c r="JP10" i="11"/>
  <c r="JO10" i="11"/>
  <c r="JN10" i="11"/>
  <c r="JM10" i="11"/>
  <c r="JL10" i="11"/>
  <c r="JC10" i="11"/>
  <c r="JB10" i="11"/>
  <c r="JA10" i="11"/>
  <c r="IZ10" i="11"/>
  <c r="IY10" i="11"/>
  <c r="IX10" i="11"/>
  <c r="IW10" i="11"/>
  <c r="IV10" i="11"/>
  <c r="IU10" i="11"/>
  <c r="IT10" i="11"/>
  <c r="IS10" i="11"/>
  <c r="IR10" i="11"/>
  <c r="IQ10" i="11"/>
  <c r="JX9" i="11"/>
  <c r="JW9" i="11"/>
  <c r="JV9" i="11"/>
  <c r="JU9" i="11"/>
  <c r="JT9" i="11"/>
  <c r="JS9" i="11"/>
  <c r="JR9" i="11"/>
  <c r="JQ9" i="11"/>
  <c r="JP9" i="11"/>
  <c r="JO9" i="11"/>
  <c r="JN9" i="11"/>
  <c r="JM9" i="11"/>
  <c r="JL9" i="11"/>
  <c r="JC9" i="11"/>
  <c r="JB9" i="11"/>
  <c r="JA9" i="11"/>
  <c r="IZ9" i="11"/>
  <c r="IY9" i="11"/>
  <c r="IX9" i="11"/>
  <c r="IW9" i="11"/>
  <c r="IV9" i="11"/>
  <c r="IU9" i="11"/>
  <c r="IT9" i="11"/>
  <c r="IS9" i="11"/>
  <c r="IR9" i="11"/>
  <c r="IQ9" i="11"/>
  <c r="JX8" i="11"/>
  <c r="JW8" i="11"/>
  <c r="JV8" i="11"/>
  <c r="JU8" i="11"/>
  <c r="JT8" i="11"/>
  <c r="JS8" i="11"/>
  <c r="JR8" i="11"/>
  <c r="JQ8" i="11"/>
  <c r="JP8" i="11"/>
  <c r="JO8" i="11"/>
  <c r="JN8" i="11"/>
  <c r="JM8" i="11"/>
  <c r="JL8" i="11"/>
  <c r="JC8" i="11"/>
  <c r="JB8" i="11"/>
  <c r="JA8" i="11"/>
  <c r="IZ8" i="11"/>
  <c r="IY8" i="11"/>
  <c r="IX8" i="11"/>
  <c r="IW8" i="11"/>
  <c r="IV8" i="11"/>
  <c r="IU8" i="11"/>
  <c r="IT8" i="11"/>
  <c r="IS8" i="11"/>
  <c r="IR8" i="11"/>
  <c r="IQ8" i="11"/>
  <c r="JX7" i="11"/>
  <c r="JW7" i="11"/>
  <c r="JV7" i="11"/>
  <c r="JU7" i="11"/>
  <c r="JT7" i="11"/>
  <c r="JS7" i="11"/>
  <c r="JR7" i="11"/>
  <c r="JQ7" i="11"/>
  <c r="JP7" i="11"/>
  <c r="JO7" i="11"/>
  <c r="JN7" i="11"/>
  <c r="JM7" i="11"/>
  <c r="JL7" i="11"/>
  <c r="JC7" i="11"/>
  <c r="JB7" i="11"/>
  <c r="JA7" i="11"/>
  <c r="IZ7" i="11"/>
  <c r="IY7" i="11"/>
  <c r="IX7" i="11"/>
  <c r="IW7" i="11"/>
  <c r="IV7" i="11"/>
  <c r="IU7" i="11"/>
  <c r="IT7" i="11"/>
  <c r="IS7" i="11"/>
  <c r="IR7" i="11"/>
  <c r="IQ7" i="11"/>
  <c r="JX6" i="11"/>
  <c r="JW6" i="11"/>
  <c r="JV6" i="11"/>
  <c r="JU6" i="11"/>
  <c r="JT6" i="11"/>
  <c r="JS6" i="11"/>
  <c r="JR6" i="11"/>
  <c r="JQ6" i="11"/>
  <c r="JP6" i="11"/>
  <c r="JO6" i="11"/>
  <c r="JN6" i="11"/>
  <c r="JM6" i="11"/>
  <c r="JL6" i="11"/>
  <c r="JC6" i="11"/>
  <c r="JB6" i="11"/>
  <c r="JA6" i="11"/>
  <c r="IZ6" i="11"/>
  <c r="IY6" i="11"/>
  <c r="IX6" i="11"/>
  <c r="IW6" i="11"/>
  <c r="IV6" i="11"/>
  <c r="IU6" i="11"/>
  <c r="IT6" i="11"/>
  <c r="IS6" i="11"/>
  <c r="IR6" i="11"/>
  <c r="IQ6" i="11"/>
  <c r="JW5" i="11"/>
  <c r="JV5" i="11"/>
  <c r="JU5" i="11"/>
  <c r="JT5" i="11"/>
  <c r="JS5" i="11"/>
  <c r="JR5" i="11"/>
  <c r="JQ5" i="11"/>
  <c r="JP5" i="11"/>
  <c r="JO5" i="11"/>
  <c r="JN5" i="11"/>
  <c r="JM5" i="11"/>
  <c r="JL5" i="11"/>
  <c r="JA5" i="11"/>
  <c r="IZ5" i="11"/>
  <c r="IY5" i="11"/>
  <c r="IX5" i="11"/>
  <c r="IW5" i="11"/>
  <c r="IV5" i="11"/>
  <c r="IU5" i="11"/>
  <c r="IT5" i="11"/>
  <c r="IS5" i="11"/>
  <c r="IR5" i="11"/>
  <c r="IQ5" i="11"/>
  <c r="JW4" i="11"/>
  <c r="JV4" i="11"/>
  <c r="JU4" i="11"/>
  <c r="JT4" i="11"/>
  <c r="JS4" i="11"/>
  <c r="JR4" i="11"/>
  <c r="JQ4" i="11"/>
  <c r="JP4" i="11"/>
  <c r="JO4" i="11"/>
  <c r="JN4" i="11"/>
  <c r="JM4" i="11"/>
  <c r="JL4" i="11"/>
  <c r="JB4" i="11"/>
  <c r="JA4" i="11"/>
  <c r="IZ4" i="11"/>
  <c r="IY4" i="11"/>
  <c r="IX4" i="11"/>
  <c r="IW4" i="11"/>
  <c r="IV4" i="11"/>
  <c r="IU4" i="11"/>
  <c r="IT4" i="11"/>
  <c r="IS4" i="11"/>
  <c r="IR4" i="11"/>
  <c r="IQ4" i="11"/>
  <c r="JW3" i="11"/>
  <c r="JV3" i="11"/>
  <c r="JU3" i="11"/>
  <c r="JT3" i="11"/>
  <c r="JS3" i="11"/>
  <c r="JR3" i="11"/>
  <c r="JQ3" i="11"/>
  <c r="JP3" i="11"/>
  <c r="JO3" i="11"/>
  <c r="JN3" i="11"/>
  <c r="JM3" i="11"/>
  <c r="JL3" i="11"/>
  <c r="JB3" i="11"/>
  <c r="JA3" i="11"/>
  <c r="IZ3" i="11"/>
  <c r="IY3" i="11"/>
  <c r="IX3" i="11"/>
  <c r="IW3" i="11"/>
  <c r="IV3" i="11"/>
  <c r="IU3" i="11"/>
  <c r="IT3" i="11"/>
  <c r="IS3" i="11"/>
  <c r="IR3" i="11"/>
  <c r="IQ3" i="11"/>
  <c r="FT2" i="11"/>
  <c r="IC2" i="11" s="1"/>
  <c r="FU2" i="11"/>
  <c r="ID2" i="11" s="1"/>
  <c r="FV2" i="11"/>
  <c r="IE2" i="11" s="1"/>
  <c r="FW2" i="11"/>
  <c r="IF2" i="11" s="1"/>
  <c r="FX2" i="11"/>
  <c r="IG2" i="11" s="1"/>
  <c r="FY2" i="11"/>
  <c r="IH2" i="11" s="1"/>
  <c r="FZ2" i="11"/>
  <c r="II2" i="11" s="1"/>
  <c r="GA2" i="11"/>
  <c r="IJ2" i="11" s="1"/>
  <c r="GB2" i="11"/>
  <c r="IK2" i="11" s="1"/>
  <c r="GC2" i="11"/>
  <c r="IL2" i="11" s="1"/>
  <c r="GD2" i="11"/>
  <c r="IM2" i="11" s="1"/>
  <c r="GE2" i="11"/>
  <c r="IN2" i="11" s="1"/>
  <c r="GF2" i="11"/>
  <c r="IO2" i="11" s="1"/>
  <c r="GG2" i="11"/>
  <c r="IP2" i="11" s="1"/>
  <c r="GH2" i="11"/>
  <c r="IQ2" i="11" s="1"/>
  <c r="GI2" i="11"/>
  <c r="IR2" i="11" s="1"/>
  <c r="GJ2" i="11"/>
  <c r="IS2" i="11" s="1"/>
  <c r="GK2" i="11"/>
  <c r="IT2" i="11" s="1"/>
  <c r="GL2" i="11"/>
  <c r="IU2" i="11" s="1"/>
  <c r="GM2" i="11"/>
  <c r="IV2" i="11" s="1"/>
  <c r="GN2" i="11"/>
  <c r="IW2" i="11" s="1"/>
  <c r="GO2" i="11"/>
  <c r="IX2" i="11" s="1"/>
  <c r="GP2" i="11"/>
  <c r="IY2" i="11" s="1"/>
  <c r="GQ2" i="11"/>
  <c r="IZ2" i="11" s="1"/>
  <c r="GR2" i="11"/>
  <c r="JA2" i="11" s="1"/>
  <c r="GS2" i="11"/>
  <c r="JB2" i="11" s="1"/>
  <c r="GT2" i="11"/>
  <c r="JC2" i="11" s="1"/>
  <c r="GU2" i="11"/>
  <c r="JD2" i="11" s="1"/>
  <c r="GV2" i="11"/>
  <c r="JE2" i="11" s="1"/>
  <c r="GW2" i="11"/>
  <c r="JF2" i="11" s="1"/>
  <c r="GX2" i="11"/>
  <c r="JG2" i="11" s="1"/>
  <c r="GY2" i="11"/>
  <c r="JH2" i="11" s="1"/>
  <c r="GZ2" i="11"/>
  <c r="JI2" i="11" s="1"/>
  <c r="HA2" i="11"/>
  <c r="JJ2" i="11" s="1"/>
  <c r="HB2" i="11"/>
  <c r="JK2" i="11" s="1"/>
  <c r="HC2" i="11"/>
  <c r="JL2" i="11" s="1"/>
  <c r="HD2" i="11"/>
  <c r="JM2" i="11" s="1"/>
  <c r="HE2" i="11"/>
  <c r="JN2" i="11" s="1"/>
  <c r="HF2" i="11"/>
  <c r="JO2" i="11" s="1"/>
  <c r="HG2" i="11"/>
  <c r="JP2" i="11" s="1"/>
  <c r="HH2" i="11"/>
  <c r="JQ2" i="11" s="1"/>
  <c r="HI2" i="11"/>
  <c r="JR2" i="11" s="1"/>
  <c r="HJ2" i="11"/>
  <c r="JS2" i="11" s="1"/>
  <c r="HK2" i="11"/>
  <c r="JT2" i="11" s="1"/>
  <c r="HL2" i="11"/>
  <c r="JU2" i="11" s="1"/>
  <c r="HM2" i="11"/>
  <c r="JV2" i="11" s="1"/>
  <c r="HN2" i="11"/>
  <c r="JW2" i="11" s="1"/>
  <c r="HO2" i="11"/>
  <c r="JX2" i="11" s="1"/>
  <c r="HP2" i="11"/>
  <c r="JY2" i="11" s="1"/>
  <c r="HQ2" i="11"/>
  <c r="JZ2" i="11" s="1"/>
  <c r="HR2" i="11"/>
  <c r="KA2" i="11" s="1"/>
  <c r="HS2" i="11"/>
  <c r="KB2" i="11" s="1"/>
  <c r="HT2" i="11"/>
  <c r="KC2" i="11" s="1"/>
  <c r="HU2" i="11"/>
  <c r="KD2" i="11" s="1"/>
  <c r="HV2" i="11"/>
  <c r="KE2" i="11" s="1"/>
  <c r="FS2" i="11"/>
  <c r="IB2" i="11" s="1"/>
  <c r="GT63" i="11"/>
  <c r="GS63" i="11"/>
  <c r="GR63" i="11"/>
  <c r="GQ63" i="11"/>
  <c r="GP63" i="11"/>
  <c r="GO63" i="11"/>
  <c r="GN63" i="11"/>
  <c r="GM63" i="11"/>
  <c r="GL63" i="11"/>
  <c r="GK63" i="11"/>
  <c r="GJ63" i="11"/>
  <c r="GI63" i="11"/>
  <c r="GH63" i="11"/>
  <c r="GT62" i="11"/>
  <c r="GS62" i="11"/>
  <c r="GR62" i="11"/>
  <c r="GQ62" i="11"/>
  <c r="GP62" i="11"/>
  <c r="GO62" i="11"/>
  <c r="GN62" i="11"/>
  <c r="GM62" i="11"/>
  <c r="GL62" i="11"/>
  <c r="GK62" i="11"/>
  <c r="GJ62" i="11"/>
  <c r="GI62" i="11"/>
  <c r="GH62" i="11"/>
  <c r="GT61" i="11"/>
  <c r="GS61" i="11"/>
  <c r="GR61" i="11"/>
  <c r="GQ61" i="11"/>
  <c r="GP61" i="11"/>
  <c r="GO61" i="11"/>
  <c r="GN61" i="11"/>
  <c r="GM61" i="11"/>
  <c r="GL61" i="11"/>
  <c r="GK61" i="11"/>
  <c r="GJ61" i="11"/>
  <c r="GI61" i="11"/>
  <c r="GH61" i="11"/>
  <c r="GT60" i="11"/>
  <c r="GS60" i="11"/>
  <c r="GR60" i="11"/>
  <c r="GQ60" i="11"/>
  <c r="GP60" i="11"/>
  <c r="GO60" i="11"/>
  <c r="GN60" i="11"/>
  <c r="GM60" i="11"/>
  <c r="GL60" i="11"/>
  <c r="GK60" i="11"/>
  <c r="GJ60" i="11"/>
  <c r="GI60" i="11"/>
  <c r="GH60" i="11"/>
  <c r="GT59" i="11"/>
  <c r="GS59" i="11"/>
  <c r="GR59" i="11"/>
  <c r="GQ59" i="11"/>
  <c r="GP59" i="11"/>
  <c r="GO59" i="11"/>
  <c r="GN59" i="11"/>
  <c r="GM59" i="11"/>
  <c r="GL59" i="11"/>
  <c r="GK59" i="11"/>
  <c r="GJ59" i="11"/>
  <c r="GI59" i="11"/>
  <c r="GH59" i="11"/>
  <c r="GT58" i="11"/>
  <c r="GS58" i="11"/>
  <c r="GR58" i="11"/>
  <c r="GQ58" i="11"/>
  <c r="GP58" i="11"/>
  <c r="GO58" i="11"/>
  <c r="GN58" i="11"/>
  <c r="GM58" i="11"/>
  <c r="GL58" i="11"/>
  <c r="GK58" i="11"/>
  <c r="GJ58" i="11"/>
  <c r="GI58" i="11"/>
  <c r="GH58" i="11"/>
  <c r="GT57" i="11"/>
  <c r="GS57" i="11"/>
  <c r="GR57" i="11"/>
  <c r="GQ57" i="11"/>
  <c r="GP57" i="11"/>
  <c r="GO57" i="11"/>
  <c r="GN57" i="11"/>
  <c r="GM57" i="11"/>
  <c r="GL57" i="11"/>
  <c r="GK57" i="11"/>
  <c r="GJ57" i="11"/>
  <c r="GI57" i="11"/>
  <c r="GH57" i="11"/>
  <c r="HO56" i="11"/>
  <c r="HN56" i="11"/>
  <c r="HM56" i="11"/>
  <c r="HL56" i="11"/>
  <c r="HK56" i="11"/>
  <c r="HJ56" i="11"/>
  <c r="HI56" i="11"/>
  <c r="HH56" i="11"/>
  <c r="HG56" i="11"/>
  <c r="HF56" i="11"/>
  <c r="HE56" i="11"/>
  <c r="HD56" i="11"/>
  <c r="HC56" i="11"/>
  <c r="GT56" i="11"/>
  <c r="GS56" i="11"/>
  <c r="GR56" i="11"/>
  <c r="GQ56" i="11"/>
  <c r="GP56" i="11"/>
  <c r="GO56" i="11"/>
  <c r="GN56" i="11"/>
  <c r="GM56" i="11"/>
  <c r="GL56" i="11"/>
  <c r="GK56" i="11"/>
  <c r="GJ56" i="11"/>
  <c r="GI56" i="11"/>
  <c r="GH56" i="11"/>
  <c r="HO55" i="11"/>
  <c r="HN55" i="11"/>
  <c r="HM55" i="11"/>
  <c r="HL55" i="11"/>
  <c r="HK55" i="11"/>
  <c r="HJ55" i="11"/>
  <c r="HI55" i="11"/>
  <c r="HH55" i="11"/>
  <c r="HG55" i="11"/>
  <c r="HF55" i="11"/>
  <c r="HE55" i="11"/>
  <c r="HD55" i="11"/>
  <c r="HC55" i="11"/>
  <c r="GT55" i="11"/>
  <c r="GS55" i="11"/>
  <c r="GR55" i="11"/>
  <c r="GQ55" i="11"/>
  <c r="GP55" i="11"/>
  <c r="GO55" i="11"/>
  <c r="GN55" i="11"/>
  <c r="GM55" i="11"/>
  <c r="GL55" i="11"/>
  <c r="GK55" i="11"/>
  <c r="GJ55" i="11"/>
  <c r="GI55" i="11"/>
  <c r="GH55" i="11"/>
  <c r="HO54" i="11"/>
  <c r="HN54" i="11"/>
  <c r="HM54" i="11"/>
  <c r="HL54" i="11"/>
  <c r="HK54" i="11"/>
  <c r="HJ54" i="11"/>
  <c r="HI54" i="11"/>
  <c r="HH54" i="11"/>
  <c r="HG54" i="11"/>
  <c r="HF54" i="11"/>
  <c r="HE54" i="11"/>
  <c r="HD54" i="11"/>
  <c r="HC54" i="11"/>
  <c r="GT54" i="11"/>
  <c r="GS54" i="11"/>
  <c r="GR54" i="11"/>
  <c r="GQ54" i="11"/>
  <c r="GP54" i="11"/>
  <c r="GO54" i="11"/>
  <c r="GN54" i="11"/>
  <c r="GM54" i="11"/>
  <c r="GL54" i="11"/>
  <c r="GK54" i="11"/>
  <c r="GJ54" i="11"/>
  <c r="GI54" i="11"/>
  <c r="GH54" i="11"/>
  <c r="HO53" i="11"/>
  <c r="HN53" i="11"/>
  <c r="HM53" i="11"/>
  <c r="HL53" i="11"/>
  <c r="HK53" i="11"/>
  <c r="HJ53" i="11"/>
  <c r="HI53" i="11"/>
  <c r="HH53" i="11"/>
  <c r="HG53" i="11"/>
  <c r="HF53" i="11"/>
  <c r="HE53" i="11"/>
  <c r="HD53" i="11"/>
  <c r="HC53" i="11"/>
  <c r="GT53" i="11"/>
  <c r="GS53" i="11"/>
  <c r="GR53" i="11"/>
  <c r="GQ53" i="11"/>
  <c r="GP53" i="11"/>
  <c r="GO53" i="11"/>
  <c r="GN53" i="11"/>
  <c r="GM53" i="11"/>
  <c r="GL53" i="11"/>
  <c r="GK53" i="11"/>
  <c r="GJ53" i="11"/>
  <c r="GI53" i="11"/>
  <c r="GH53" i="11"/>
  <c r="HO52" i="11"/>
  <c r="HN52" i="11"/>
  <c r="HM52" i="11"/>
  <c r="HL52" i="11"/>
  <c r="HK52" i="11"/>
  <c r="HJ52" i="11"/>
  <c r="HI52" i="11"/>
  <c r="HH52" i="11"/>
  <c r="HG52" i="11"/>
  <c r="HF52" i="11"/>
  <c r="HE52" i="11"/>
  <c r="HD52" i="11"/>
  <c r="HC52" i="11"/>
  <c r="GT52" i="11"/>
  <c r="GS52" i="11"/>
  <c r="GR52" i="11"/>
  <c r="GQ52" i="11"/>
  <c r="GP52" i="11"/>
  <c r="GO52" i="11"/>
  <c r="GN52" i="11"/>
  <c r="GM52" i="11"/>
  <c r="GL52" i="11"/>
  <c r="GK52" i="11"/>
  <c r="GJ52" i="11"/>
  <c r="GI52" i="11"/>
  <c r="GH52" i="11"/>
  <c r="HO51" i="11"/>
  <c r="HN51" i="11"/>
  <c r="HM51" i="11"/>
  <c r="HL51" i="11"/>
  <c r="HK51" i="11"/>
  <c r="HJ51" i="11"/>
  <c r="HI51" i="11"/>
  <c r="HH51" i="11"/>
  <c r="HG51" i="11"/>
  <c r="HF51" i="11"/>
  <c r="HE51" i="11"/>
  <c r="HD51" i="11"/>
  <c r="HC51" i="11"/>
  <c r="GT51" i="11"/>
  <c r="GS51" i="11"/>
  <c r="GR51" i="11"/>
  <c r="GQ51" i="11"/>
  <c r="GP51" i="11"/>
  <c r="GO51" i="11"/>
  <c r="GN51" i="11"/>
  <c r="GM51" i="11"/>
  <c r="GL51" i="11"/>
  <c r="GK51" i="11"/>
  <c r="GJ51" i="11"/>
  <c r="GI51" i="11"/>
  <c r="GH51" i="11"/>
  <c r="HO50" i="11"/>
  <c r="HN50" i="11"/>
  <c r="HM50" i="11"/>
  <c r="HL50" i="11"/>
  <c r="HK50" i="11"/>
  <c r="HJ50" i="11"/>
  <c r="HI50" i="11"/>
  <c r="HH50" i="11"/>
  <c r="HG50" i="11"/>
  <c r="HF50" i="11"/>
  <c r="HE50" i="11"/>
  <c r="HD50" i="11"/>
  <c r="HC50" i="11"/>
  <c r="GT50" i="11"/>
  <c r="GS50" i="11"/>
  <c r="GR50" i="11"/>
  <c r="GQ50" i="11"/>
  <c r="GP50" i="11"/>
  <c r="GO50" i="11"/>
  <c r="GN50" i="11"/>
  <c r="GM50" i="11"/>
  <c r="GL50" i="11"/>
  <c r="GK50" i="11"/>
  <c r="GJ50" i="11"/>
  <c r="GI50" i="11"/>
  <c r="GH50" i="11"/>
  <c r="HO49" i="11"/>
  <c r="HN49" i="11"/>
  <c r="HM49" i="11"/>
  <c r="HL49" i="11"/>
  <c r="HK49" i="11"/>
  <c r="HJ49" i="11"/>
  <c r="HI49" i="11"/>
  <c r="HH49" i="11"/>
  <c r="HG49" i="11"/>
  <c r="HF49" i="11"/>
  <c r="HE49" i="11"/>
  <c r="HD49" i="11"/>
  <c r="HC49" i="11"/>
  <c r="GT49" i="11"/>
  <c r="GS49" i="11"/>
  <c r="GR49" i="11"/>
  <c r="GQ49" i="11"/>
  <c r="GP49" i="11"/>
  <c r="GO49" i="11"/>
  <c r="GN49" i="11"/>
  <c r="GM49" i="11"/>
  <c r="GL49" i="11"/>
  <c r="GK49" i="11"/>
  <c r="GJ49" i="11"/>
  <c r="GI49" i="11"/>
  <c r="GH49" i="11"/>
  <c r="HO48" i="11"/>
  <c r="HN48" i="11"/>
  <c r="HM48" i="11"/>
  <c r="HL48" i="11"/>
  <c r="HK48" i="11"/>
  <c r="HJ48" i="11"/>
  <c r="HI48" i="11"/>
  <c r="HH48" i="11"/>
  <c r="HG48" i="11"/>
  <c r="HF48" i="11"/>
  <c r="HE48" i="11"/>
  <c r="HD48" i="11"/>
  <c r="HC48" i="11"/>
  <c r="GT48" i="11"/>
  <c r="GS48" i="11"/>
  <c r="GR48" i="11"/>
  <c r="GQ48" i="11"/>
  <c r="GP48" i="11"/>
  <c r="GO48" i="11"/>
  <c r="GN48" i="11"/>
  <c r="GM48" i="11"/>
  <c r="GL48" i="11"/>
  <c r="GK48" i="11"/>
  <c r="GJ48" i="11"/>
  <c r="GI48" i="11"/>
  <c r="GH48" i="11"/>
  <c r="HO47" i="11"/>
  <c r="HN47" i="11"/>
  <c r="HM47" i="11"/>
  <c r="HL47" i="11"/>
  <c r="HK47" i="11"/>
  <c r="HJ47" i="11"/>
  <c r="HI47" i="11"/>
  <c r="HH47" i="11"/>
  <c r="HG47" i="11"/>
  <c r="HF47" i="11"/>
  <c r="HE47" i="11"/>
  <c r="HD47" i="11"/>
  <c r="HC47" i="11"/>
  <c r="GT47" i="11"/>
  <c r="GS47" i="11"/>
  <c r="GR47" i="11"/>
  <c r="GQ47" i="11"/>
  <c r="GP47" i="11"/>
  <c r="GO47" i="11"/>
  <c r="GN47" i="11"/>
  <c r="GM47" i="11"/>
  <c r="GL47" i="11"/>
  <c r="GK47" i="11"/>
  <c r="GJ47" i="11"/>
  <c r="GI47" i="11"/>
  <c r="GH47" i="11"/>
  <c r="HO46" i="11"/>
  <c r="HN46" i="11"/>
  <c r="HM46" i="11"/>
  <c r="HL46" i="11"/>
  <c r="HK46" i="11"/>
  <c r="HJ46" i="11"/>
  <c r="HI46" i="11"/>
  <c r="HH46" i="11"/>
  <c r="HG46" i="11"/>
  <c r="HF46" i="11"/>
  <c r="HE46" i="11"/>
  <c r="HD46" i="11"/>
  <c r="HC46" i="11"/>
  <c r="GT46" i="11"/>
  <c r="GS46" i="11"/>
  <c r="GR46" i="11"/>
  <c r="GQ46" i="11"/>
  <c r="GP46" i="11"/>
  <c r="GO46" i="11"/>
  <c r="GN46" i="11"/>
  <c r="GM46" i="11"/>
  <c r="GL46" i="11"/>
  <c r="GK46" i="11"/>
  <c r="GJ46" i="11"/>
  <c r="GI46" i="11"/>
  <c r="GH46" i="11"/>
  <c r="HO45" i="11"/>
  <c r="HN45" i="11"/>
  <c r="HM45" i="11"/>
  <c r="HL45" i="11"/>
  <c r="HK45" i="11"/>
  <c r="HJ45" i="11"/>
  <c r="HI45" i="11"/>
  <c r="HH45" i="11"/>
  <c r="HG45" i="11"/>
  <c r="HF45" i="11"/>
  <c r="HE45" i="11"/>
  <c r="HD45" i="11"/>
  <c r="HC45" i="11"/>
  <c r="GT45" i="11"/>
  <c r="GS45" i="11"/>
  <c r="GR45" i="11"/>
  <c r="GQ45" i="11"/>
  <c r="GP45" i="11"/>
  <c r="GO45" i="11"/>
  <c r="GN45" i="11"/>
  <c r="GM45" i="11"/>
  <c r="GL45" i="11"/>
  <c r="GK45" i="11"/>
  <c r="GJ45" i="11"/>
  <c r="GI45" i="11"/>
  <c r="GH45" i="11"/>
  <c r="HO44" i="11"/>
  <c r="HN44" i="11"/>
  <c r="HM44" i="11"/>
  <c r="HL44" i="11"/>
  <c r="HK44" i="11"/>
  <c r="HJ44" i="11"/>
  <c r="HI44" i="11"/>
  <c r="HH44" i="11"/>
  <c r="HG44" i="11"/>
  <c r="HF44" i="11"/>
  <c r="HE44" i="11"/>
  <c r="HD44" i="11"/>
  <c r="HC44" i="11"/>
  <c r="GT44" i="11"/>
  <c r="GS44" i="11"/>
  <c r="GR44" i="11"/>
  <c r="GQ44" i="11"/>
  <c r="GP44" i="11"/>
  <c r="GO44" i="11"/>
  <c r="GN44" i="11"/>
  <c r="GM44" i="11"/>
  <c r="GL44" i="11"/>
  <c r="GK44" i="11"/>
  <c r="GJ44" i="11"/>
  <c r="GI44" i="11"/>
  <c r="GH44" i="11"/>
  <c r="HO43" i="11"/>
  <c r="HN43" i="11"/>
  <c r="HM43" i="11"/>
  <c r="HL43" i="11"/>
  <c r="HK43" i="11"/>
  <c r="HJ43" i="11"/>
  <c r="HI43" i="11"/>
  <c r="HH43" i="11"/>
  <c r="HG43" i="11"/>
  <c r="HF43" i="11"/>
  <c r="HE43" i="11"/>
  <c r="HD43" i="11"/>
  <c r="HC43" i="11"/>
  <c r="GT43" i="11"/>
  <c r="GS43" i="11"/>
  <c r="GR43" i="11"/>
  <c r="GQ43" i="11"/>
  <c r="GP43" i="11"/>
  <c r="GO43" i="11"/>
  <c r="GN43" i="11"/>
  <c r="GM43" i="11"/>
  <c r="GL43" i="11"/>
  <c r="GK43" i="11"/>
  <c r="GJ43" i="11"/>
  <c r="GI43" i="11"/>
  <c r="GH43" i="11"/>
  <c r="HO42" i="11"/>
  <c r="HN42" i="11"/>
  <c r="HM42" i="11"/>
  <c r="HL42" i="11"/>
  <c r="HK42" i="11"/>
  <c r="HJ42" i="11"/>
  <c r="HI42" i="11"/>
  <c r="HH42" i="11"/>
  <c r="HG42" i="11"/>
  <c r="HF42" i="11"/>
  <c r="HE42" i="11"/>
  <c r="HD42" i="11"/>
  <c r="HC42" i="11"/>
  <c r="GT42" i="11"/>
  <c r="GS42" i="11"/>
  <c r="GR42" i="11"/>
  <c r="GQ42" i="11"/>
  <c r="GP42" i="11"/>
  <c r="GO42" i="11"/>
  <c r="GN42" i="11"/>
  <c r="GM42" i="11"/>
  <c r="GL42" i="11"/>
  <c r="GK42" i="11"/>
  <c r="GJ42" i="11"/>
  <c r="GI42" i="11"/>
  <c r="GH42" i="11"/>
  <c r="HO41" i="11"/>
  <c r="HN41" i="11"/>
  <c r="HM41" i="11"/>
  <c r="HL41" i="11"/>
  <c r="HK41" i="11"/>
  <c r="HJ41" i="11"/>
  <c r="HI41" i="11"/>
  <c r="HH41" i="11"/>
  <c r="HG41" i="11"/>
  <c r="HF41" i="11"/>
  <c r="HE41" i="11"/>
  <c r="HD41" i="11"/>
  <c r="HC41" i="11"/>
  <c r="GT41" i="11"/>
  <c r="GS41" i="11"/>
  <c r="GR41" i="11"/>
  <c r="GQ41" i="11"/>
  <c r="GP41" i="11"/>
  <c r="GO41" i="11"/>
  <c r="GN41" i="11"/>
  <c r="GM41" i="11"/>
  <c r="GL41" i="11"/>
  <c r="GK41" i="11"/>
  <c r="GJ41" i="11"/>
  <c r="GI41" i="11"/>
  <c r="GH41" i="11"/>
  <c r="HO40" i="11"/>
  <c r="HN40" i="11"/>
  <c r="HM40" i="11"/>
  <c r="HL40" i="11"/>
  <c r="HK40" i="11"/>
  <c r="HJ40" i="11"/>
  <c r="HI40" i="11"/>
  <c r="HH40" i="11"/>
  <c r="HG40" i="11"/>
  <c r="HF40" i="11"/>
  <c r="HE40" i="11"/>
  <c r="HD40" i="11"/>
  <c r="HC40" i="11"/>
  <c r="GT40" i="11"/>
  <c r="GS40" i="11"/>
  <c r="GR40" i="11"/>
  <c r="GQ40" i="11"/>
  <c r="GP40" i="11"/>
  <c r="GO40" i="11"/>
  <c r="GN40" i="11"/>
  <c r="GM40" i="11"/>
  <c r="GL40" i="11"/>
  <c r="GK40" i="11"/>
  <c r="GJ40" i="11"/>
  <c r="GI40" i="11"/>
  <c r="GH40" i="11"/>
  <c r="HO39" i="11"/>
  <c r="HN39" i="11"/>
  <c r="HM39" i="11"/>
  <c r="HL39" i="11"/>
  <c r="HK39" i="11"/>
  <c r="HJ39" i="11"/>
  <c r="HI39" i="11"/>
  <c r="HH39" i="11"/>
  <c r="HG39" i="11"/>
  <c r="HF39" i="11"/>
  <c r="HE39" i="11"/>
  <c r="HD39" i="11"/>
  <c r="HC39" i="11"/>
  <c r="GT39" i="11"/>
  <c r="GS39" i="11"/>
  <c r="GR39" i="11"/>
  <c r="GQ39" i="11"/>
  <c r="GP39" i="11"/>
  <c r="GO39" i="11"/>
  <c r="GN39" i="11"/>
  <c r="GM39" i="11"/>
  <c r="GL39" i="11"/>
  <c r="GK39" i="11"/>
  <c r="GJ39" i="11"/>
  <c r="GI39" i="11"/>
  <c r="GH39" i="11"/>
  <c r="HO38" i="11"/>
  <c r="HN38" i="11"/>
  <c r="HM38" i="11"/>
  <c r="HL38" i="11"/>
  <c r="HK38" i="11"/>
  <c r="HJ38" i="11"/>
  <c r="HI38" i="11"/>
  <c r="HH38" i="11"/>
  <c r="HG38" i="11"/>
  <c r="HF38" i="11"/>
  <c r="HE38" i="11"/>
  <c r="HD38" i="11"/>
  <c r="HC38" i="11"/>
  <c r="GT38" i="11"/>
  <c r="GS38" i="11"/>
  <c r="GR38" i="11"/>
  <c r="GQ38" i="11"/>
  <c r="GP38" i="11"/>
  <c r="GO38" i="11"/>
  <c r="GN38" i="11"/>
  <c r="GM38" i="11"/>
  <c r="GL38" i="11"/>
  <c r="GK38" i="11"/>
  <c r="GJ38" i="11"/>
  <c r="GI38" i="11"/>
  <c r="GH38" i="11"/>
  <c r="HO37" i="11"/>
  <c r="HN37" i="11"/>
  <c r="HM37" i="11"/>
  <c r="HL37" i="11"/>
  <c r="HK37" i="11"/>
  <c r="HJ37" i="11"/>
  <c r="HI37" i="11"/>
  <c r="HH37" i="11"/>
  <c r="HG37" i="11"/>
  <c r="HF37" i="11"/>
  <c r="HE37" i="11"/>
  <c r="HD37" i="11"/>
  <c r="HC37" i="11"/>
  <c r="GT37" i="11"/>
  <c r="GS37" i="11"/>
  <c r="GR37" i="11"/>
  <c r="GQ37" i="11"/>
  <c r="GP37" i="11"/>
  <c r="GO37" i="11"/>
  <c r="GN37" i="11"/>
  <c r="GM37" i="11"/>
  <c r="GL37" i="11"/>
  <c r="GK37" i="11"/>
  <c r="GJ37" i="11"/>
  <c r="GI37" i="11"/>
  <c r="GH37" i="11"/>
  <c r="HO36" i="11"/>
  <c r="HN36" i="11"/>
  <c r="HM36" i="11"/>
  <c r="HL36" i="11"/>
  <c r="HK36" i="11"/>
  <c r="HJ36" i="11"/>
  <c r="HI36" i="11"/>
  <c r="HH36" i="11"/>
  <c r="HG36" i="11"/>
  <c r="HF36" i="11"/>
  <c r="HE36" i="11"/>
  <c r="HD36" i="11"/>
  <c r="HC36" i="11"/>
  <c r="GT36" i="11"/>
  <c r="GS36" i="11"/>
  <c r="GR36" i="11"/>
  <c r="GQ36" i="11"/>
  <c r="GP36" i="11"/>
  <c r="GO36" i="11"/>
  <c r="GN36" i="11"/>
  <c r="GM36" i="11"/>
  <c r="GL36" i="11"/>
  <c r="GK36" i="11"/>
  <c r="GJ36" i="11"/>
  <c r="GI36" i="11"/>
  <c r="GH36" i="11"/>
  <c r="HO35" i="11"/>
  <c r="HN35" i="11"/>
  <c r="HM35" i="11"/>
  <c r="HL35" i="11"/>
  <c r="HK35" i="11"/>
  <c r="HJ35" i="11"/>
  <c r="HI35" i="11"/>
  <c r="HH35" i="11"/>
  <c r="HG35" i="11"/>
  <c r="HF35" i="11"/>
  <c r="HE35" i="11"/>
  <c r="HD35" i="11"/>
  <c r="HC35" i="11"/>
  <c r="GT35" i="11"/>
  <c r="GS35" i="11"/>
  <c r="GR35" i="11"/>
  <c r="GQ35" i="11"/>
  <c r="GP35" i="11"/>
  <c r="GO35" i="11"/>
  <c r="GN35" i="11"/>
  <c r="GM35" i="11"/>
  <c r="GL35" i="11"/>
  <c r="GK35" i="11"/>
  <c r="GJ35" i="11"/>
  <c r="GI35" i="11"/>
  <c r="GH35" i="11"/>
  <c r="HO34" i="11"/>
  <c r="HN34" i="11"/>
  <c r="HM34" i="11"/>
  <c r="HL34" i="11"/>
  <c r="HK34" i="11"/>
  <c r="HJ34" i="11"/>
  <c r="HI34" i="11"/>
  <c r="HH34" i="11"/>
  <c r="HG34" i="11"/>
  <c r="HF34" i="11"/>
  <c r="HE34" i="11"/>
  <c r="HD34" i="11"/>
  <c r="HC34" i="11"/>
  <c r="GT34" i="11"/>
  <c r="GS34" i="11"/>
  <c r="GR34" i="11"/>
  <c r="GQ34" i="11"/>
  <c r="GP34" i="11"/>
  <c r="GO34" i="11"/>
  <c r="GN34" i="11"/>
  <c r="GM34" i="11"/>
  <c r="GL34" i="11"/>
  <c r="GK34" i="11"/>
  <c r="GJ34" i="11"/>
  <c r="GI34" i="11"/>
  <c r="GH34" i="11"/>
  <c r="HO33" i="11"/>
  <c r="HN33" i="11"/>
  <c r="HM33" i="11"/>
  <c r="HL33" i="11"/>
  <c r="HK33" i="11"/>
  <c r="HJ33" i="11"/>
  <c r="HI33" i="11"/>
  <c r="HH33" i="11"/>
  <c r="HG33" i="11"/>
  <c r="HF33" i="11"/>
  <c r="HE33" i="11"/>
  <c r="HD33" i="11"/>
  <c r="HC33" i="11"/>
  <c r="GT33" i="11"/>
  <c r="GS33" i="11"/>
  <c r="GR33" i="11"/>
  <c r="GQ33" i="11"/>
  <c r="GP33" i="11"/>
  <c r="GO33" i="11"/>
  <c r="GN33" i="11"/>
  <c r="GM33" i="11"/>
  <c r="GL33" i="11"/>
  <c r="GK33" i="11"/>
  <c r="GJ33" i="11"/>
  <c r="GI33" i="11"/>
  <c r="GH33" i="11"/>
  <c r="HO32" i="11"/>
  <c r="HN32" i="11"/>
  <c r="HM32" i="11"/>
  <c r="HL32" i="11"/>
  <c r="HK32" i="11"/>
  <c r="HJ32" i="11"/>
  <c r="HI32" i="11"/>
  <c r="HH32" i="11"/>
  <c r="HG32" i="11"/>
  <c r="HF32" i="11"/>
  <c r="HE32" i="11"/>
  <c r="HD32" i="11"/>
  <c r="HC32" i="11"/>
  <c r="GT32" i="11"/>
  <c r="GS32" i="11"/>
  <c r="GR32" i="11"/>
  <c r="GQ32" i="11"/>
  <c r="GP32" i="11"/>
  <c r="GO32" i="11"/>
  <c r="GN32" i="11"/>
  <c r="GM32" i="11"/>
  <c r="GL32" i="11"/>
  <c r="GK32" i="11"/>
  <c r="GJ32" i="11"/>
  <c r="GI32" i="11"/>
  <c r="GH32" i="11"/>
  <c r="HO31" i="11"/>
  <c r="HN31" i="11"/>
  <c r="HM31" i="11"/>
  <c r="HL31" i="11"/>
  <c r="HK31" i="11"/>
  <c r="HJ31" i="11"/>
  <c r="HI31" i="11"/>
  <c r="HH31" i="11"/>
  <c r="HG31" i="11"/>
  <c r="HF31" i="11"/>
  <c r="HE31" i="11"/>
  <c r="HD31" i="11"/>
  <c r="HC31" i="11"/>
  <c r="GT31" i="11"/>
  <c r="GS31" i="11"/>
  <c r="GR31" i="11"/>
  <c r="GQ31" i="11"/>
  <c r="GP31" i="11"/>
  <c r="GO31" i="11"/>
  <c r="GN31" i="11"/>
  <c r="GM31" i="11"/>
  <c r="GL31" i="11"/>
  <c r="GK31" i="11"/>
  <c r="GJ31" i="11"/>
  <c r="GI31" i="11"/>
  <c r="GH31" i="11"/>
  <c r="HO30" i="11"/>
  <c r="HN30" i="11"/>
  <c r="HM30" i="11"/>
  <c r="HL30" i="11"/>
  <c r="HK30" i="11"/>
  <c r="HJ30" i="11"/>
  <c r="HI30" i="11"/>
  <c r="HH30" i="11"/>
  <c r="HG30" i="11"/>
  <c r="HF30" i="11"/>
  <c r="HE30" i="11"/>
  <c r="HD30" i="11"/>
  <c r="HC30" i="11"/>
  <c r="GT30" i="11"/>
  <c r="GS30" i="11"/>
  <c r="GR30" i="11"/>
  <c r="GQ30" i="11"/>
  <c r="GP30" i="11"/>
  <c r="GO30" i="11"/>
  <c r="GN30" i="11"/>
  <c r="GM30" i="11"/>
  <c r="GL30" i="11"/>
  <c r="GK30" i="11"/>
  <c r="GJ30" i="11"/>
  <c r="GI30" i="11"/>
  <c r="GH30" i="11"/>
  <c r="HO29" i="11"/>
  <c r="HN29" i="11"/>
  <c r="HM29" i="11"/>
  <c r="HL29" i="11"/>
  <c r="HK29" i="11"/>
  <c r="HJ29" i="11"/>
  <c r="HI29" i="11"/>
  <c r="HH29" i="11"/>
  <c r="HG29" i="11"/>
  <c r="HF29" i="11"/>
  <c r="HE29" i="11"/>
  <c r="HD29" i="11"/>
  <c r="HC29" i="11"/>
  <c r="GT29" i="11"/>
  <c r="GS29" i="11"/>
  <c r="GR29" i="11"/>
  <c r="GQ29" i="11"/>
  <c r="GP29" i="11"/>
  <c r="GO29" i="11"/>
  <c r="GN29" i="11"/>
  <c r="GM29" i="11"/>
  <c r="GL29" i="11"/>
  <c r="GK29" i="11"/>
  <c r="GJ29" i="11"/>
  <c r="GI29" i="11"/>
  <c r="GH29" i="11"/>
  <c r="HO28" i="11"/>
  <c r="HN28" i="11"/>
  <c r="HM28" i="11"/>
  <c r="HL28" i="11"/>
  <c r="HK28" i="11"/>
  <c r="HJ28" i="11"/>
  <c r="HI28" i="11"/>
  <c r="HH28" i="11"/>
  <c r="HG28" i="11"/>
  <c r="HF28" i="11"/>
  <c r="HE28" i="11"/>
  <c r="HD28" i="11"/>
  <c r="HC28" i="11"/>
  <c r="GT28" i="11"/>
  <c r="GS28" i="11"/>
  <c r="GR28" i="11"/>
  <c r="GQ28" i="11"/>
  <c r="GP28" i="11"/>
  <c r="GO28" i="11"/>
  <c r="GN28" i="11"/>
  <c r="GM28" i="11"/>
  <c r="GL28" i="11"/>
  <c r="GK28" i="11"/>
  <c r="GJ28" i="11"/>
  <c r="GI28" i="11"/>
  <c r="GH28" i="11"/>
  <c r="HO27" i="11"/>
  <c r="HN27" i="11"/>
  <c r="HM27" i="11"/>
  <c r="HL27" i="11"/>
  <c r="HK27" i="11"/>
  <c r="HJ27" i="11"/>
  <c r="HI27" i="11"/>
  <c r="HH27" i="11"/>
  <c r="HG27" i="11"/>
  <c r="HF27" i="11"/>
  <c r="HE27" i="11"/>
  <c r="HD27" i="11"/>
  <c r="HC27" i="11"/>
  <c r="GT27" i="11"/>
  <c r="GS27" i="11"/>
  <c r="GR27" i="11"/>
  <c r="GQ27" i="11"/>
  <c r="GP27" i="11"/>
  <c r="GO27" i="11"/>
  <c r="GN27" i="11"/>
  <c r="GM27" i="11"/>
  <c r="GL27" i="11"/>
  <c r="GK27" i="11"/>
  <c r="GJ27" i="11"/>
  <c r="GI27" i="11"/>
  <c r="GH27" i="11"/>
  <c r="HO26" i="11"/>
  <c r="HN26" i="11"/>
  <c r="HM26" i="11"/>
  <c r="HL26" i="11"/>
  <c r="HK26" i="11"/>
  <c r="HJ26" i="11"/>
  <c r="HI26" i="11"/>
  <c r="HH26" i="11"/>
  <c r="HG26" i="11"/>
  <c r="HF26" i="11"/>
  <c r="HE26" i="11"/>
  <c r="HD26" i="11"/>
  <c r="HC26" i="11"/>
  <c r="GT26" i="11"/>
  <c r="GS26" i="11"/>
  <c r="GR26" i="11"/>
  <c r="GQ26" i="11"/>
  <c r="GP26" i="11"/>
  <c r="GO26" i="11"/>
  <c r="GN26" i="11"/>
  <c r="GM26" i="11"/>
  <c r="GL26" i="11"/>
  <c r="GK26" i="11"/>
  <c r="GJ26" i="11"/>
  <c r="GI26" i="11"/>
  <c r="GH26" i="11"/>
  <c r="HO25" i="11"/>
  <c r="HN25" i="11"/>
  <c r="HM25" i="11"/>
  <c r="HL25" i="11"/>
  <c r="HK25" i="11"/>
  <c r="HJ25" i="11"/>
  <c r="HI25" i="11"/>
  <c r="HH25" i="11"/>
  <c r="HG25" i="11"/>
  <c r="HF25" i="11"/>
  <c r="HE25" i="11"/>
  <c r="HD25" i="11"/>
  <c r="HC25" i="11"/>
  <c r="GT25" i="11"/>
  <c r="GS25" i="11"/>
  <c r="GR25" i="11"/>
  <c r="GQ25" i="11"/>
  <c r="GP25" i="11"/>
  <c r="GO25" i="11"/>
  <c r="GN25" i="11"/>
  <c r="GM25" i="11"/>
  <c r="GL25" i="11"/>
  <c r="GK25" i="11"/>
  <c r="GJ25" i="11"/>
  <c r="GI25" i="11"/>
  <c r="GH25" i="11"/>
  <c r="HO24" i="11"/>
  <c r="HN24" i="11"/>
  <c r="HM24" i="11"/>
  <c r="HL24" i="11"/>
  <c r="HK24" i="11"/>
  <c r="HJ24" i="11"/>
  <c r="HI24" i="11"/>
  <c r="HH24" i="11"/>
  <c r="HG24" i="11"/>
  <c r="HF24" i="11"/>
  <c r="HE24" i="11"/>
  <c r="HD24" i="11"/>
  <c r="HC24" i="11"/>
  <c r="GT24" i="11"/>
  <c r="GS24" i="11"/>
  <c r="GR24" i="11"/>
  <c r="GQ24" i="11"/>
  <c r="GP24" i="11"/>
  <c r="GO24" i="11"/>
  <c r="GN24" i="11"/>
  <c r="GM24" i="11"/>
  <c r="GL24" i="11"/>
  <c r="GK24" i="11"/>
  <c r="GJ24" i="11"/>
  <c r="GI24" i="11"/>
  <c r="GH24" i="11"/>
  <c r="HO23" i="11"/>
  <c r="HN23" i="11"/>
  <c r="HM23" i="11"/>
  <c r="HL23" i="11"/>
  <c r="HK23" i="11"/>
  <c r="HJ23" i="11"/>
  <c r="HI23" i="11"/>
  <c r="HH23" i="11"/>
  <c r="HG23" i="11"/>
  <c r="HF23" i="11"/>
  <c r="HE23" i="11"/>
  <c r="HD23" i="11"/>
  <c r="HC23" i="11"/>
  <c r="GT23" i="11"/>
  <c r="GS23" i="11"/>
  <c r="GR23" i="11"/>
  <c r="GQ23" i="11"/>
  <c r="GP23" i="11"/>
  <c r="GO23" i="11"/>
  <c r="GN23" i="11"/>
  <c r="GM23" i="11"/>
  <c r="GL23" i="11"/>
  <c r="GK23" i="11"/>
  <c r="GJ23" i="11"/>
  <c r="GI23" i="11"/>
  <c r="GH23" i="11"/>
  <c r="HO22" i="11"/>
  <c r="HN22" i="11"/>
  <c r="HM22" i="11"/>
  <c r="HL22" i="11"/>
  <c r="HK22" i="11"/>
  <c r="HJ22" i="11"/>
  <c r="HI22" i="11"/>
  <c r="HH22" i="11"/>
  <c r="HG22" i="11"/>
  <c r="HF22" i="11"/>
  <c r="HE22" i="11"/>
  <c r="HD22" i="11"/>
  <c r="HC22" i="11"/>
  <c r="GT22" i="11"/>
  <c r="GS22" i="11"/>
  <c r="GR22" i="11"/>
  <c r="GQ22" i="11"/>
  <c r="GP22" i="11"/>
  <c r="GO22" i="11"/>
  <c r="GN22" i="11"/>
  <c r="GM22" i="11"/>
  <c r="GL22" i="11"/>
  <c r="GK22" i="11"/>
  <c r="GJ22" i="11"/>
  <c r="GI22" i="11"/>
  <c r="GH22" i="11"/>
  <c r="HO21" i="11"/>
  <c r="HN21" i="11"/>
  <c r="HM21" i="11"/>
  <c r="HL21" i="11"/>
  <c r="HK21" i="11"/>
  <c r="HJ21" i="11"/>
  <c r="HI21" i="11"/>
  <c r="HH21" i="11"/>
  <c r="HG21" i="11"/>
  <c r="HF21" i="11"/>
  <c r="HE21" i="11"/>
  <c r="HD21" i="11"/>
  <c r="HC21" i="11"/>
  <c r="GT21" i="11"/>
  <c r="GS21" i="11"/>
  <c r="GR21" i="11"/>
  <c r="GQ21" i="11"/>
  <c r="GP21" i="11"/>
  <c r="GO21" i="11"/>
  <c r="GN21" i="11"/>
  <c r="GM21" i="11"/>
  <c r="GL21" i="11"/>
  <c r="GK21" i="11"/>
  <c r="GJ21" i="11"/>
  <c r="GI21" i="11"/>
  <c r="GH21" i="11"/>
  <c r="HO20" i="11"/>
  <c r="HN20" i="11"/>
  <c r="HM20" i="11"/>
  <c r="HL20" i="11"/>
  <c r="HK20" i="11"/>
  <c r="HJ20" i="11"/>
  <c r="HI20" i="11"/>
  <c r="HH20" i="11"/>
  <c r="HG20" i="11"/>
  <c r="HF20" i="11"/>
  <c r="HE20" i="11"/>
  <c r="HD20" i="11"/>
  <c r="HC20" i="11"/>
  <c r="GT20" i="11"/>
  <c r="GS20" i="11"/>
  <c r="GR20" i="11"/>
  <c r="GQ20" i="11"/>
  <c r="GP20" i="11"/>
  <c r="GO20" i="11"/>
  <c r="GN20" i="11"/>
  <c r="GM20" i="11"/>
  <c r="GL20" i="11"/>
  <c r="GK20" i="11"/>
  <c r="GJ20" i="11"/>
  <c r="GI20" i="11"/>
  <c r="GH20" i="11"/>
  <c r="HO19" i="11"/>
  <c r="HN19" i="11"/>
  <c r="HM19" i="11"/>
  <c r="HL19" i="11"/>
  <c r="HK19" i="11"/>
  <c r="HJ19" i="11"/>
  <c r="HI19" i="11"/>
  <c r="HH19" i="11"/>
  <c r="HG19" i="11"/>
  <c r="HF19" i="11"/>
  <c r="HE19" i="11"/>
  <c r="HD19" i="11"/>
  <c r="HC19" i="11"/>
  <c r="GT19" i="11"/>
  <c r="GS19" i="11"/>
  <c r="GR19" i="11"/>
  <c r="GQ19" i="11"/>
  <c r="GP19" i="11"/>
  <c r="GO19" i="11"/>
  <c r="GN19" i="11"/>
  <c r="GM19" i="11"/>
  <c r="GL19" i="11"/>
  <c r="GK19" i="11"/>
  <c r="GJ19" i="11"/>
  <c r="GI19" i="11"/>
  <c r="GH19" i="11"/>
  <c r="HO18" i="11"/>
  <c r="HN18" i="11"/>
  <c r="HM18" i="11"/>
  <c r="HL18" i="11"/>
  <c r="HK18" i="11"/>
  <c r="HJ18" i="11"/>
  <c r="HI18" i="11"/>
  <c r="HH18" i="11"/>
  <c r="HG18" i="11"/>
  <c r="HF18" i="11"/>
  <c r="HE18" i="11"/>
  <c r="HD18" i="11"/>
  <c r="HC18" i="11"/>
  <c r="GT18" i="11"/>
  <c r="GS18" i="11"/>
  <c r="GR18" i="11"/>
  <c r="GQ18" i="11"/>
  <c r="GP18" i="11"/>
  <c r="GO18" i="11"/>
  <c r="GN18" i="11"/>
  <c r="GM18" i="11"/>
  <c r="GL18" i="11"/>
  <c r="GK18" i="11"/>
  <c r="GJ18" i="11"/>
  <c r="GI18" i="11"/>
  <c r="GH18" i="11"/>
  <c r="HO17" i="11"/>
  <c r="HN17" i="11"/>
  <c r="HM17" i="11"/>
  <c r="HL17" i="11"/>
  <c r="HK17" i="11"/>
  <c r="HJ17" i="11"/>
  <c r="HI17" i="11"/>
  <c r="HH17" i="11"/>
  <c r="HG17" i="11"/>
  <c r="HF17" i="11"/>
  <c r="HE17" i="11"/>
  <c r="HD17" i="11"/>
  <c r="HC17" i="11"/>
  <c r="GT17" i="11"/>
  <c r="GS17" i="11"/>
  <c r="GR17" i="11"/>
  <c r="GQ17" i="11"/>
  <c r="GP17" i="11"/>
  <c r="GO17" i="11"/>
  <c r="GN17" i="11"/>
  <c r="GM17" i="11"/>
  <c r="GL17" i="11"/>
  <c r="GK17" i="11"/>
  <c r="GJ17" i="11"/>
  <c r="GI17" i="11"/>
  <c r="GH17" i="11"/>
  <c r="HO16" i="11"/>
  <c r="HN16" i="11"/>
  <c r="HM16" i="11"/>
  <c r="HL16" i="11"/>
  <c r="HK16" i="11"/>
  <c r="HJ16" i="11"/>
  <c r="HI16" i="11"/>
  <c r="HH16" i="11"/>
  <c r="HG16" i="11"/>
  <c r="HF16" i="11"/>
  <c r="HE16" i="11"/>
  <c r="HD16" i="11"/>
  <c r="HC16" i="11"/>
  <c r="GT16" i="11"/>
  <c r="GS16" i="11"/>
  <c r="GR16" i="11"/>
  <c r="GQ16" i="11"/>
  <c r="GP16" i="11"/>
  <c r="GO16" i="11"/>
  <c r="GN16" i="11"/>
  <c r="GM16" i="11"/>
  <c r="GL16" i="11"/>
  <c r="GK16" i="11"/>
  <c r="GJ16" i="11"/>
  <c r="GI16" i="11"/>
  <c r="GH16" i="11"/>
  <c r="HO15" i="11"/>
  <c r="HN15" i="11"/>
  <c r="HM15" i="11"/>
  <c r="HL15" i="11"/>
  <c r="HK15" i="11"/>
  <c r="HJ15" i="11"/>
  <c r="HI15" i="11"/>
  <c r="HH15" i="11"/>
  <c r="HG15" i="11"/>
  <c r="HF15" i="11"/>
  <c r="HE15" i="11"/>
  <c r="HD15" i="11"/>
  <c r="HC15" i="11"/>
  <c r="GT15" i="11"/>
  <c r="GS15" i="11"/>
  <c r="GR15" i="11"/>
  <c r="GQ15" i="11"/>
  <c r="GP15" i="11"/>
  <c r="GO15" i="11"/>
  <c r="GN15" i="11"/>
  <c r="GM15" i="11"/>
  <c r="GL15" i="11"/>
  <c r="GK15" i="11"/>
  <c r="GJ15" i="11"/>
  <c r="GI15" i="11"/>
  <c r="GH15" i="11"/>
  <c r="HO14" i="11"/>
  <c r="HN14" i="11"/>
  <c r="HM14" i="11"/>
  <c r="HL14" i="11"/>
  <c r="HK14" i="11"/>
  <c r="HJ14" i="11"/>
  <c r="HI14" i="11"/>
  <c r="HH14" i="11"/>
  <c r="HG14" i="11"/>
  <c r="HF14" i="11"/>
  <c r="HE14" i="11"/>
  <c r="HD14" i="11"/>
  <c r="HC14" i="11"/>
  <c r="GT14" i="11"/>
  <c r="GS14" i="11"/>
  <c r="GR14" i="11"/>
  <c r="GQ14" i="11"/>
  <c r="GP14" i="11"/>
  <c r="GO14" i="11"/>
  <c r="GN14" i="11"/>
  <c r="GM14" i="11"/>
  <c r="GL14" i="11"/>
  <c r="GK14" i="11"/>
  <c r="GJ14" i="11"/>
  <c r="GI14" i="11"/>
  <c r="GH14" i="11"/>
  <c r="HO13" i="11"/>
  <c r="HN13" i="11"/>
  <c r="HM13" i="11"/>
  <c r="HL13" i="11"/>
  <c r="HK13" i="11"/>
  <c r="HJ13" i="11"/>
  <c r="HI13" i="11"/>
  <c r="HH13" i="11"/>
  <c r="HG13" i="11"/>
  <c r="HF13" i="11"/>
  <c r="HE13" i="11"/>
  <c r="HD13" i="11"/>
  <c r="HC13" i="11"/>
  <c r="GT13" i="11"/>
  <c r="GS13" i="11"/>
  <c r="GR13" i="11"/>
  <c r="GQ13" i="11"/>
  <c r="GP13" i="11"/>
  <c r="GO13" i="11"/>
  <c r="GN13" i="11"/>
  <c r="GM13" i="11"/>
  <c r="GL13" i="11"/>
  <c r="GK13" i="11"/>
  <c r="GJ13" i="11"/>
  <c r="GI13" i="11"/>
  <c r="GH13" i="11"/>
  <c r="HO12" i="11"/>
  <c r="HN12" i="11"/>
  <c r="HM12" i="11"/>
  <c r="HL12" i="11"/>
  <c r="HK12" i="11"/>
  <c r="HJ12" i="11"/>
  <c r="HI12" i="11"/>
  <c r="HH12" i="11"/>
  <c r="HG12" i="11"/>
  <c r="HF12" i="11"/>
  <c r="HE12" i="11"/>
  <c r="HD12" i="11"/>
  <c r="HC12" i="11"/>
  <c r="GT12" i="11"/>
  <c r="GS12" i="11"/>
  <c r="GR12" i="11"/>
  <c r="GQ12" i="11"/>
  <c r="GP12" i="11"/>
  <c r="GO12" i="11"/>
  <c r="GN12" i="11"/>
  <c r="GM12" i="11"/>
  <c r="GL12" i="11"/>
  <c r="GK12" i="11"/>
  <c r="GJ12" i="11"/>
  <c r="GI12" i="11"/>
  <c r="GH12" i="11"/>
  <c r="HO11" i="11"/>
  <c r="HN11" i="11"/>
  <c r="HM11" i="11"/>
  <c r="HL11" i="11"/>
  <c r="HK11" i="11"/>
  <c r="HJ11" i="11"/>
  <c r="HI11" i="11"/>
  <c r="HH11" i="11"/>
  <c r="HG11" i="11"/>
  <c r="HF11" i="11"/>
  <c r="HE11" i="11"/>
  <c r="HD11" i="11"/>
  <c r="HC11" i="11"/>
  <c r="GT11" i="11"/>
  <c r="GS11" i="11"/>
  <c r="GR11" i="11"/>
  <c r="GQ11" i="11"/>
  <c r="GP11" i="11"/>
  <c r="GO11" i="11"/>
  <c r="GN11" i="11"/>
  <c r="GM11" i="11"/>
  <c r="GL11" i="11"/>
  <c r="GK11" i="11"/>
  <c r="GJ11" i="11"/>
  <c r="GI11" i="11"/>
  <c r="GH11" i="11"/>
  <c r="HO10" i="11"/>
  <c r="HN10" i="11"/>
  <c r="HM10" i="11"/>
  <c r="HL10" i="11"/>
  <c r="HK10" i="11"/>
  <c r="HJ10" i="11"/>
  <c r="HI10" i="11"/>
  <c r="HH10" i="11"/>
  <c r="HG10" i="11"/>
  <c r="HF10" i="11"/>
  <c r="HE10" i="11"/>
  <c r="HD10" i="11"/>
  <c r="HC10" i="11"/>
  <c r="GT10" i="11"/>
  <c r="GS10" i="11"/>
  <c r="GR10" i="11"/>
  <c r="GQ10" i="11"/>
  <c r="GP10" i="11"/>
  <c r="GO10" i="11"/>
  <c r="GN10" i="11"/>
  <c r="GM10" i="11"/>
  <c r="GL10" i="11"/>
  <c r="GK10" i="11"/>
  <c r="GJ10" i="11"/>
  <c r="GI10" i="11"/>
  <c r="GH10" i="11"/>
  <c r="HO9" i="11"/>
  <c r="HN9" i="11"/>
  <c r="HM9" i="11"/>
  <c r="HL9" i="11"/>
  <c r="HK9" i="11"/>
  <c r="HJ9" i="11"/>
  <c r="HI9" i="11"/>
  <c r="HH9" i="11"/>
  <c r="HG9" i="11"/>
  <c r="HF9" i="11"/>
  <c r="HE9" i="11"/>
  <c r="HD9" i="11"/>
  <c r="HC9" i="11"/>
  <c r="GT9" i="11"/>
  <c r="GS9" i="11"/>
  <c r="GR9" i="11"/>
  <c r="GQ9" i="11"/>
  <c r="GP9" i="11"/>
  <c r="GO9" i="11"/>
  <c r="GN9" i="11"/>
  <c r="GM9" i="11"/>
  <c r="GL9" i="11"/>
  <c r="GK9" i="11"/>
  <c r="GJ9" i="11"/>
  <c r="GI9" i="11"/>
  <c r="GH9" i="11"/>
  <c r="HO8" i="11"/>
  <c r="HN8" i="11"/>
  <c r="HM8" i="11"/>
  <c r="HL8" i="11"/>
  <c r="HK8" i="11"/>
  <c r="HJ8" i="11"/>
  <c r="HI8" i="11"/>
  <c r="HH8" i="11"/>
  <c r="HG8" i="11"/>
  <c r="HF8" i="11"/>
  <c r="HE8" i="11"/>
  <c r="HD8" i="11"/>
  <c r="HC8" i="11"/>
  <c r="GT8" i="11"/>
  <c r="GS8" i="11"/>
  <c r="GR8" i="11"/>
  <c r="GQ8" i="11"/>
  <c r="GP8" i="11"/>
  <c r="GO8" i="11"/>
  <c r="GN8" i="11"/>
  <c r="GM8" i="11"/>
  <c r="GL8" i="11"/>
  <c r="GK8" i="11"/>
  <c r="GJ8" i="11"/>
  <c r="GI8" i="11"/>
  <c r="GH8" i="11"/>
  <c r="HO7" i="11"/>
  <c r="HN7" i="11"/>
  <c r="HM7" i="11"/>
  <c r="HL7" i="11"/>
  <c r="HK7" i="11"/>
  <c r="HJ7" i="11"/>
  <c r="HI7" i="11"/>
  <c r="HH7" i="11"/>
  <c r="HG7" i="11"/>
  <c r="HF7" i="11"/>
  <c r="HE7" i="11"/>
  <c r="HD7" i="11"/>
  <c r="HC7" i="11"/>
  <c r="GT7" i="11"/>
  <c r="GS7" i="11"/>
  <c r="GR7" i="11"/>
  <c r="GQ7" i="11"/>
  <c r="GP7" i="11"/>
  <c r="GO7" i="11"/>
  <c r="GN7" i="11"/>
  <c r="GM7" i="11"/>
  <c r="GL7" i="11"/>
  <c r="GK7" i="11"/>
  <c r="GJ7" i="11"/>
  <c r="GI7" i="11"/>
  <c r="GH7" i="11"/>
  <c r="HO6" i="11"/>
  <c r="HN6" i="11"/>
  <c r="HM6" i="11"/>
  <c r="HL6" i="11"/>
  <c r="HK6" i="11"/>
  <c r="HJ6" i="11"/>
  <c r="HI6" i="11"/>
  <c r="HH6" i="11"/>
  <c r="HG6" i="11"/>
  <c r="HF6" i="11"/>
  <c r="HE6" i="11"/>
  <c r="HD6" i="11"/>
  <c r="HC6" i="11"/>
  <c r="GT6" i="11"/>
  <c r="GS6" i="11"/>
  <c r="GR6" i="11"/>
  <c r="GQ6" i="11"/>
  <c r="GP6" i="11"/>
  <c r="GO6" i="11"/>
  <c r="GN6" i="11"/>
  <c r="GM6" i="11"/>
  <c r="GL6" i="11"/>
  <c r="GK6" i="11"/>
  <c r="GJ6" i="11"/>
  <c r="GI6" i="11"/>
  <c r="GH6" i="11"/>
  <c r="HO5" i="11"/>
  <c r="HN5" i="11"/>
  <c r="HM5" i="11"/>
  <c r="HL5" i="11"/>
  <c r="HK5" i="11"/>
  <c r="HJ5" i="11"/>
  <c r="HI5" i="11"/>
  <c r="HH5" i="11"/>
  <c r="HG5" i="11"/>
  <c r="HF5" i="11"/>
  <c r="HE5" i="11"/>
  <c r="HD5" i="11"/>
  <c r="HC5" i="11"/>
  <c r="GT5" i="11"/>
  <c r="GR5" i="11"/>
  <c r="GQ5" i="11"/>
  <c r="GP5" i="11"/>
  <c r="GO5" i="11"/>
  <c r="GN5" i="11"/>
  <c r="GM5" i="11"/>
  <c r="GL5" i="11"/>
  <c r="GK5" i="11"/>
  <c r="GJ5" i="11"/>
  <c r="GI5" i="11"/>
  <c r="GH5" i="11"/>
  <c r="HO4" i="11"/>
  <c r="HN4" i="11"/>
  <c r="HM4" i="11"/>
  <c r="HL4" i="11"/>
  <c r="HK4" i="11"/>
  <c r="HJ4" i="11"/>
  <c r="HI4" i="11"/>
  <c r="HH4" i="11"/>
  <c r="HG4" i="11"/>
  <c r="HF4" i="11"/>
  <c r="HE4" i="11"/>
  <c r="HD4" i="11"/>
  <c r="HC4" i="11"/>
  <c r="GT4" i="11"/>
  <c r="GS4" i="11"/>
  <c r="GR4" i="11"/>
  <c r="GQ4" i="11"/>
  <c r="GP4" i="11"/>
  <c r="GO4" i="11"/>
  <c r="GN4" i="11"/>
  <c r="GM4" i="11"/>
  <c r="GL4" i="11"/>
  <c r="GK4" i="11"/>
  <c r="GJ4" i="11"/>
  <c r="GI4" i="11"/>
  <c r="GH4" i="11"/>
  <c r="HO3" i="11"/>
  <c r="HN3" i="11"/>
  <c r="HM3" i="11"/>
  <c r="HL3" i="11"/>
  <c r="HK3" i="11"/>
  <c r="HJ3" i="11"/>
  <c r="HI3" i="11"/>
  <c r="HH3" i="11"/>
  <c r="HG3" i="11"/>
  <c r="HF3" i="11"/>
  <c r="HE3" i="11"/>
  <c r="HD3" i="11"/>
  <c r="HC3" i="11"/>
  <c r="GT3" i="11"/>
  <c r="GS3" i="11"/>
  <c r="GR3" i="11"/>
  <c r="GQ3" i="11"/>
  <c r="GP3" i="11"/>
  <c r="GO3" i="11"/>
  <c r="GN3" i="11"/>
  <c r="GM3" i="11"/>
  <c r="GL3" i="11"/>
  <c r="GK3" i="11"/>
  <c r="GJ3" i="11"/>
  <c r="GI3" i="11"/>
  <c r="GH3" i="11"/>
  <c r="BV64" i="11"/>
  <c r="BW64" i="11"/>
  <c r="BX64" i="11"/>
  <c r="BY64" i="11"/>
  <c r="BZ64" i="11"/>
  <c r="CA64" i="11"/>
  <c r="CB64" i="11"/>
  <c r="CC64" i="11"/>
  <c r="CD64" i="11"/>
  <c r="CE64" i="11"/>
  <c r="CF64" i="11"/>
  <c r="CG64" i="11"/>
  <c r="BV65" i="11"/>
  <c r="BW65" i="11"/>
  <c r="BX65" i="11"/>
  <c r="BY65" i="11"/>
  <c r="BZ65" i="11"/>
  <c r="CA65" i="11"/>
  <c r="CB65" i="11"/>
  <c r="CC65" i="11"/>
  <c r="CD65" i="11"/>
  <c r="CE65" i="11"/>
  <c r="CF65" i="11"/>
  <c r="CG65" i="11"/>
  <c r="BV66" i="11"/>
  <c r="BW66" i="11"/>
  <c r="BX66" i="11"/>
  <c r="BY66" i="11"/>
  <c r="BZ66" i="11"/>
  <c r="CA66" i="11"/>
  <c r="CB66" i="11"/>
  <c r="CC66" i="11"/>
  <c r="CD66" i="11"/>
  <c r="CE66" i="11"/>
  <c r="CF66" i="11"/>
  <c r="CG66" i="11"/>
  <c r="BV67" i="11"/>
  <c r="BW67" i="11"/>
  <c r="BX67" i="11"/>
  <c r="BY67" i="11"/>
  <c r="BZ67" i="11"/>
  <c r="CA67" i="11"/>
  <c r="CB67" i="11"/>
  <c r="CC67" i="11"/>
  <c r="CD67" i="11"/>
  <c r="CE67" i="11"/>
  <c r="CF67" i="11"/>
  <c r="CG67" i="11"/>
  <c r="BU64" i="11"/>
  <c r="BU65" i="11"/>
  <c r="BU66" i="11"/>
  <c r="BU67" i="11"/>
  <c r="EG30" i="11"/>
  <c r="EH30" i="11"/>
  <c r="EI30" i="11"/>
  <c r="EJ30" i="11"/>
  <c r="EK30" i="11"/>
  <c r="EL30" i="11"/>
  <c r="EG31" i="11"/>
  <c r="EH31" i="11"/>
  <c r="EI31" i="11"/>
  <c r="EJ31" i="11"/>
  <c r="EK31" i="11"/>
  <c r="EL31" i="11"/>
  <c r="EG32" i="11"/>
  <c r="EH32" i="11"/>
  <c r="EI32" i="11"/>
  <c r="EJ32" i="11"/>
  <c r="EK32" i="11"/>
  <c r="EL32" i="11"/>
  <c r="EG33" i="11"/>
  <c r="EH33" i="11"/>
  <c r="EI33" i="11"/>
  <c r="EJ33" i="11"/>
  <c r="EK33" i="11"/>
  <c r="EL33" i="11"/>
  <c r="EG34" i="11"/>
  <c r="EH34" i="11"/>
  <c r="EI34" i="11"/>
  <c r="EJ34" i="11"/>
  <c r="EK34" i="11"/>
  <c r="EL34" i="11"/>
  <c r="EC30" i="11"/>
  <c r="ED30" i="11"/>
  <c r="EE30" i="11"/>
  <c r="EF30" i="11"/>
  <c r="EC31" i="11"/>
  <c r="ED31" i="11"/>
  <c r="EE31" i="11"/>
  <c r="EF31" i="11"/>
  <c r="EC32" i="11"/>
  <c r="ED32" i="11"/>
  <c r="EE32" i="11"/>
  <c r="EF32" i="11"/>
  <c r="EC33" i="11"/>
  <c r="ED33" i="11"/>
  <c r="EE33" i="11"/>
  <c r="EF33" i="11"/>
  <c r="EC34" i="11"/>
  <c r="ED34" i="11"/>
  <c r="EE34" i="11"/>
  <c r="EF34" i="11"/>
  <c r="EC35" i="11"/>
  <c r="ED35" i="11"/>
  <c r="EE35" i="11"/>
  <c r="EF35" i="11"/>
  <c r="EG35" i="11"/>
  <c r="EC36" i="11"/>
  <c r="ED36" i="11"/>
  <c r="EE36" i="11"/>
  <c r="EF36" i="11"/>
  <c r="EG36" i="11"/>
  <c r="EC37" i="11"/>
  <c r="ED37" i="11"/>
  <c r="EE37" i="11"/>
  <c r="EF37" i="11"/>
  <c r="EG37" i="11"/>
  <c r="EC38" i="11"/>
  <c r="ED38" i="11"/>
  <c r="EE38" i="11"/>
  <c r="EF38" i="11"/>
  <c r="EG38" i="11"/>
  <c r="EC39" i="11"/>
  <c r="ED39" i="11"/>
  <c r="EE39" i="11"/>
  <c r="EF39" i="11"/>
  <c r="EG39" i="11"/>
  <c r="EC40" i="11"/>
  <c r="ED40" i="11"/>
  <c r="EE40" i="11"/>
  <c r="EF40" i="11"/>
  <c r="EG40" i="11"/>
  <c r="EC41" i="11"/>
  <c r="ED41" i="11"/>
  <c r="EE41" i="11"/>
  <c r="EF41" i="11"/>
  <c r="EG41" i="11"/>
  <c r="EC42" i="11"/>
  <c r="ED42" i="11"/>
  <c r="EE42" i="11"/>
  <c r="EF42" i="11"/>
  <c r="EG42" i="11"/>
  <c r="EC43" i="11"/>
  <c r="ED43" i="11"/>
  <c r="EE43" i="11"/>
  <c r="EF43" i="11"/>
  <c r="EG43" i="11"/>
  <c r="EC44" i="11"/>
  <c r="ED44" i="11"/>
  <c r="EE44" i="11"/>
  <c r="EF44" i="11"/>
  <c r="EG44" i="11"/>
  <c r="EC45" i="11"/>
  <c r="ED45" i="11"/>
  <c r="EE45" i="11"/>
  <c r="EF45" i="11"/>
  <c r="EG45" i="11"/>
  <c r="EC46" i="11"/>
  <c r="ED46" i="11"/>
  <c r="EE46" i="11"/>
  <c r="EF46" i="11"/>
  <c r="EG46" i="11"/>
  <c r="EC47" i="11"/>
  <c r="ED47" i="11"/>
  <c r="EE47" i="11"/>
  <c r="EF47" i="11"/>
  <c r="EG47" i="11"/>
  <c r="EC48" i="11"/>
  <c r="ED48" i="11"/>
  <c r="EE48" i="11"/>
  <c r="EF48" i="11"/>
  <c r="EG48" i="11"/>
  <c r="EC49" i="11"/>
  <c r="ED49" i="11"/>
  <c r="EE49" i="11"/>
  <c r="EF49" i="11"/>
  <c r="EG49" i="11"/>
  <c r="EC50" i="11"/>
  <c r="ED50" i="11"/>
  <c r="EE50" i="11"/>
  <c r="EF50" i="11"/>
  <c r="EG50" i="11"/>
  <c r="EC51" i="11"/>
  <c r="ED51" i="11"/>
  <c r="EE51" i="11"/>
  <c r="EF51" i="11"/>
  <c r="EG51" i="11"/>
  <c r="EC52" i="11"/>
  <c r="ED52" i="11"/>
  <c r="EE52" i="11"/>
  <c r="EF52" i="11"/>
  <c r="EG52" i="11"/>
  <c r="C5" i="4"/>
  <c r="C6" i="4"/>
  <c r="C7" i="4"/>
  <c r="C8" i="4"/>
  <c r="C9" i="4"/>
  <c r="C10" i="4"/>
  <c r="C11" i="4"/>
  <c r="C12" i="4"/>
  <c r="C13" i="4"/>
  <c r="C4" i="4"/>
  <c r="B6" i="4"/>
  <c r="B7" i="4"/>
  <c r="B8" i="4"/>
  <c r="B9" i="4"/>
  <c r="B10" i="4"/>
  <c r="B11" i="4"/>
  <c r="B12" i="4"/>
  <c r="B13" i="4"/>
  <c r="B5" i="4"/>
  <c r="B4" i="4"/>
  <c r="AQI19" i="11" l="1"/>
  <c r="APN19" i="11"/>
  <c r="AGF4" i="11"/>
  <c r="AHA4" i="11"/>
  <c r="KA1" i="11"/>
  <c r="MI2" i="11"/>
  <c r="OQ2" i="11" s="1"/>
  <c r="KJ2" i="11"/>
  <c r="MR2" i="11" s="1"/>
  <c r="IB1" i="11"/>
  <c r="KD1" i="11"/>
  <c r="ML2" i="11"/>
  <c r="OT2" i="11" s="1"/>
  <c r="JV1" i="11"/>
  <c r="MD2" i="11"/>
  <c r="OL2" i="11" s="1"/>
  <c r="LV2" i="11"/>
  <c r="OD2" i="11" s="1"/>
  <c r="JN1" i="11"/>
  <c r="LN2" i="11"/>
  <c r="NV2" i="11" s="1"/>
  <c r="JF1" i="11"/>
  <c r="LF2" i="11"/>
  <c r="NN2" i="11" s="1"/>
  <c r="IX1" i="11"/>
  <c r="KX2" i="11"/>
  <c r="NF2" i="11" s="1"/>
  <c r="IP1" i="11"/>
  <c r="KP2" i="11"/>
  <c r="MX2" i="11" s="1"/>
  <c r="IH1" i="11"/>
  <c r="KC1" i="11"/>
  <c r="MK2" i="11"/>
  <c r="OS2" i="11" s="1"/>
  <c r="JU1" i="11"/>
  <c r="MC2" i="11"/>
  <c r="OK2" i="11" s="1"/>
  <c r="JM1" i="11"/>
  <c r="LU2" i="11"/>
  <c r="OC2" i="11" s="1"/>
  <c r="LM2" i="11"/>
  <c r="NU2" i="11" s="1"/>
  <c r="JE1" i="11"/>
  <c r="LE2" i="11"/>
  <c r="NM2" i="11" s="1"/>
  <c r="IW1" i="11"/>
  <c r="KW2" i="11"/>
  <c r="NE2" i="11" s="1"/>
  <c r="IO1" i="11"/>
  <c r="KO2" i="11"/>
  <c r="MW2" i="11" s="1"/>
  <c r="IG1" i="11"/>
  <c r="JS1" i="11"/>
  <c r="MA2" i="11"/>
  <c r="OI2" i="11" s="1"/>
  <c r="KB1" i="11"/>
  <c r="MJ2" i="11"/>
  <c r="OR2" i="11" s="1"/>
  <c r="JT1" i="11"/>
  <c r="MB2" i="11"/>
  <c r="OJ2" i="11" s="1"/>
  <c r="JL1" i="11"/>
  <c r="LT2" i="11"/>
  <c r="OB2" i="11" s="1"/>
  <c r="JD1" i="11"/>
  <c r="LL2" i="11"/>
  <c r="NT2" i="11" s="1"/>
  <c r="LD2" i="11"/>
  <c r="NL2" i="11" s="1"/>
  <c r="IV1" i="11"/>
  <c r="KV2" i="11"/>
  <c r="ND2" i="11" s="1"/>
  <c r="IN1" i="11"/>
  <c r="KN2" i="11"/>
  <c r="MV2" i="11" s="1"/>
  <c r="IF1" i="11"/>
  <c r="KU2" i="11"/>
  <c r="NC2" i="11" s="1"/>
  <c r="IM1" i="11"/>
  <c r="IE1" i="11"/>
  <c r="KM2" i="11"/>
  <c r="MU2" i="11" s="1"/>
  <c r="JC1" i="11"/>
  <c r="LK2" i="11"/>
  <c r="NS2" i="11" s="1"/>
  <c r="JZ1" i="11"/>
  <c r="MH2" i="11"/>
  <c r="OP2" i="11" s="1"/>
  <c r="JR1" i="11"/>
  <c r="LZ2" i="11"/>
  <c r="OH2" i="11" s="1"/>
  <c r="JJ1" i="11"/>
  <c r="LR2" i="11"/>
  <c r="NZ2" i="11" s="1"/>
  <c r="JB1" i="11"/>
  <c r="LJ2" i="11"/>
  <c r="NR2" i="11" s="1"/>
  <c r="IT1" i="11"/>
  <c r="LB2" i="11"/>
  <c r="NJ2" i="11" s="1"/>
  <c r="IL1" i="11"/>
  <c r="KT2" i="11"/>
  <c r="NB2" i="11" s="1"/>
  <c r="ID1" i="11"/>
  <c r="KL2" i="11"/>
  <c r="MT2" i="11" s="1"/>
  <c r="IU1" i="11"/>
  <c r="LC2" i="11"/>
  <c r="NK2" i="11" s="1"/>
  <c r="JY1" i="11"/>
  <c r="MG2" i="11"/>
  <c r="OO2" i="11" s="1"/>
  <c r="JQ1" i="11"/>
  <c r="LY2" i="11"/>
  <c r="OG2" i="11" s="1"/>
  <c r="JI1" i="11"/>
  <c r="LQ2" i="11"/>
  <c r="NY2" i="11" s="1"/>
  <c r="JA1" i="11"/>
  <c r="LI2" i="11"/>
  <c r="NQ2" i="11" s="1"/>
  <c r="IS1" i="11"/>
  <c r="LA2" i="11"/>
  <c r="NI2" i="11" s="1"/>
  <c r="IK1" i="11"/>
  <c r="KS2" i="11"/>
  <c r="NA2" i="11" s="1"/>
  <c r="IC1" i="11"/>
  <c r="KK2" i="11"/>
  <c r="MS2" i="11" s="1"/>
  <c r="JK1" i="11"/>
  <c r="LS2" i="11"/>
  <c r="OA2" i="11" s="1"/>
  <c r="MF2" i="11"/>
  <c r="ON2" i="11" s="1"/>
  <c r="JX1" i="11"/>
  <c r="LX2" i="11"/>
  <c r="OF2" i="11" s="1"/>
  <c r="JP1" i="11"/>
  <c r="LP2" i="11"/>
  <c r="NX2" i="11" s="1"/>
  <c r="JH1" i="11"/>
  <c r="LH2" i="11"/>
  <c r="NP2" i="11" s="1"/>
  <c r="IZ1" i="11"/>
  <c r="KZ2" i="11"/>
  <c r="NH2" i="11" s="1"/>
  <c r="IR1" i="11"/>
  <c r="KR2" i="11"/>
  <c r="MZ2" i="11" s="1"/>
  <c r="IJ1" i="11"/>
  <c r="KE1" i="11"/>
  <c r="MM2" i="11"/>
  <c r="OU2" i="11" s="1"/>
  <c r="ME2" i="11"/>
  <c r="OM2" i="11" s="1"/>
  <c r="JW1" i="11"/>
  <c r="LW2" i="11"/>
  <c r="OE2" i="11" s="1"/>
  <c r="JO1" i="11"/>
  <c r="LO2" i="11"/>
  <c r="NW2" i="11" s="1"/>
  <c r="JG1" i="11"/>
  <c r="LG2" i="11"/>
  <c r="NO2" i="11" s="1"/>
  <c r="IY1" i="11"/>
  <c r="KY2" i="11"/>
  <c r="NG2" i="11" s="1"/>
  <c r="IQ1" i="11"/>
  <c r="KQ2" i="11"/>
  <c r="MY2" i="11" s="1"/>
  <c r="II1" i="11"/>
  <c r="JC5" i="11"/>
  <c r="JX5" i="11"/>
  <c r="OM1" i="11" l="1"/>
  <c r="QU2" i="11"/>
  <c r="OU1" i="11"/>
  <c r="RC2" i="11"/>
  <c r="MS1" i="11"/>
  <c r="PA2" i="11"/>
  <c r="NO1" i="11"/>
  <c r="PW2" i="11"/>
  <c r="NL1" i="11"/>
  <c r="PT2" i="11"/>
  <c r="NV1" i="11"/>
  <c r="QD2" i="11"/>
  <c r="MR1" i="11"/>
  <c r="OZ2" i="11"/>
  <c r="OZ1" i="11" s="1"/>
  <c r="NA1" i="11"/>
  <c r="PI2" i="11"/>
  <c r="OG1" i="11"/>
  <c r="QO2" i="11"/>
  <c r="NB1" i="11"/>
  <c r="PJ2" i="11"/>
  <c r="OH1" i="11"/>
  <c r="QP2" i="11"/>
  <c r="NT1" i="11"/>
  <c r="QB2" i="11"/>
  <c r="OI1" i="11"/>
  <c r="QQ2" i="11"/>
  <c r="OQ1" i="11"/>
  <c r="QY2" i="11"/>
  <c r="NP1" i="11"/>
  <c r="PX2" i="11"/>
  <c r="NY1" i="11"/>
  <c r="QG2" i="11"/>
  <c r="NX1" i="11"/>
  <c r="QF2" i="11"/>
  <c r="NM1" i="11"/>
  <c r="PU2" i="11"/>
  <c r="NW1" i="11"/>
  <c r="QE2" i="11"/>
  <c r="MZ1" i="11"/>
  <c r="PH2" i="11"/>
  <c r="OF1" i="11"/>
  <c r="QN2" i="11"/>
  <c r="NC1" i="11"/>
  <c r="PK2" i="11"/>
  <c r="NU1" i="11"/>
  <c r="QC2" i="11"/>
  <c r="MX1" i="11"/>
  <c r="PF2" i="11"/>
  <c r="OD1" i="11"/>
  <c r="QL2" i="11"/>
  <c r="OP1" i="11"/>
  <c r="QX2" i="11"/>
  <c r="OC1" i="11"/>
  <c r="QK2" i="11"/>
  <c r="OL1" i="11"/>
  <c r="QT2" i="11"/>
  <c r="NI1" i="11"/>
  <c r="PQ2" i="11"/>
  <c r="NJ1" i="11"/>
  <c r="PR2" i="11"/>
  <c r="NH1" i="11"/>
  <c r="PP2" i="11"/>
  <c r="OO1" i="11"/>
  <c r="QW2" i="11"/>
  <c r="OB1" i="11"/>
  <c r="QJ2" i="11"/>
  <c r="MY1" i="11"/>
  <c r="PG2" i="11"/>
  <c r="OE1" i="11"/>
  <c r="QM2" i="11"/>
  <c r="ON1" i="11"/>
  <c r="QV2" i="11"/>
  <c r="MV1" i="11"/>
  <c r="PD2" i="11"/>
  <c r="MW1" i="11"/>
  <c r="PE2" i="11"/>
  <c r="NF1" i="11"/>
  <c r="PN2" i="11"/>
  <c r="OA1" i="11"/>
  <c r="QI2" i="11"/>
  <c r="NQ1" i="11"/>
  <c r="PY2" i="11"/>
  <c r="NK1" i="11"/>
  <c r="PS2" i="11"/>
  <c r="NR1" i="11"/>
  <c r="PZ2" i="11"/>
  <c r="NS1" i="11"/>
  <c r="QA2" i="11"/>
  <c r="OJ1" i="11"/>
  <c r="QR2" i="11"/>
  <c r="OK1" i="11"/>
  <c r="QS2" i="11"/>
  <c r="OT1" i="11"/>
  <c r="RB2" i="11"/>
  <c r="NG1" i="11"/>
  <c r="PO2" i="11"/>
  <c r="NE1" i="11"/>
  <c r="PM2" i="11"/>
  <c r="NN1" i="11"/>
  <c r="PV2" i="11"/>
  <c r="ND1" i="11"/>
  <c r="PL2" i="11"/>
  <c r="MT1" i="11"/>
  <c r="PB2" i="11"/>
  <c r="NZ1" i="11"/>
  <c r="QH2" i="11"/>
  <c r="MU1" i="11"/>
  <c r="PC2" i="11"/>
  <c r="OR1" i="11"/>
  <c r="QZ2" i="11"/>
  <c r="OS1" i="11"/>
  <c r="RA2" i="11"/>
  <c r="AQI18" i="11"/>
  <c r="APN18" i="11"/>
  <c r="AGF3" i="11"/>
  <c r="AHA3" i="11"/>
  <c r="MM1" i="11"/>
  <c r="LZ1" i="11"/>
  <c r="LL1" i="11"/>
  <c r="LA1" i="11"/>
  <c r="MG1" i="11"/>
  <c r="LB1" i="11"/>
  <c r="MH1" i="11"/>
  <c r="LT1" i="11"/>
  <c r="LU1" i="11"/>
  <c r="MD1" i="11"/>
  <c r="LP1" i="11"/>
  <c r="KT1" i="11"/>
  <c r="LO1" i="11"/>
  <c r="LX1" i="11"/>
  <c r="KQ1" i="11"/>
  <c r="LW1" i="11"/>
  <c r="KZ1" i="11"/>
  <c r="MF1" i="11"/>
  <c r="KN1" i="11"/>
  <c r="KO1" i="11"/>
  <c r="KX1" i="11"/>
  <c r="LS1" i="11"/>
  <c r="LC1" i="11"/>
  <c r="LJ1" i="11"/>
  <c r="LK1" i="11"/>
  <c r="MB1" i="11"/>
  <c r="MC1" i="11"/>
  <c r="ML1" i="11"/>
  <c r="LI1" i="11"/>
  <c r="KY1" i="11"/>
  <c r="ME1" i="11"/>
  <c r="LH1" i="11"/>
  <c r="KV1" i="11"/>
  <c r="KW1" i="11"/>
  <c r="LF1" i="11"/>
  <c r="KK1" i="11"/>
  <c r="LQ1" i="11"/>
  <c r="KL1" i="11"/>
  <c r="LR1" i="11"/>
  <c r="KM1" i="11"/>
  <c r="MJ1" i="11"/>
  <c r="MK1" i="11"/>
  <c r="LG1" i="11"/>
  <c r="LD1" i="11"/>
  <c r="LE1" i="11"/>
  <c r="LN1" i="11"/>
  <c r="KJ1" i="11"/>
  <c r="LY1" i="11"/>
  <c r="MA1" i="11"/>
  <c r="MI1" i="11"/>
  <c r="KS1" i="11"/>
  <c r="KR1" i="11"/>
  <c r="KU1" i="11"/>
  <c r="LM1" i="11"/>
  <c r="KP1" i="11"/>
  <c r="LV1" i="11"/>
  <c r="JC4" i="11"/>
  <c r="JX4" i="11"/>
  <c r="APN17" i="11" l="1"/>
  <c r="AQI17" i="11"/>
  <c r="JC3" i="11"/>
  <c r="APN16" i="11" l="1"/>
  <c r="AQI16" i="11"/>
  <c r="RI2" i="11"/>
  <c r="PA1" i="11"/>
  <c r="RY2" i="11"/>
  <c r="PQ1" i="11"/>
  <c r="SM2" i="11"/>
  <c r="QE1" i="11"/>
  <c r="TE2" i="11"/>
  <c r="QW1" i="11"/>
  <c r="SR2" i="11"/>
  <c r="QJ1" i="11"/>
  <c r="RK2" i="11"/>
  <c r="PC1" i="11"/>
  <c r="SG2" i="11"/>
  <c r="PY1" i="11"/>
  <c r="SB2" i="11"/>
  <c r="PT1" i="11"/>
  <c r="SY2" i="11"/>
  <c r="QQ1" i="11"/>
  <c r="RR2" i="11"/>
  <c r="PJ1" i="11"/>
  <c r="RV2" i="11"/>
  <c r="PN1" i="11"/>
  <c r="RN2" i="11"/>
  <c r="PF1" i="11"/>
  <c r="SS2" i="11"/>
  <c r="QK1" i="11"/>
  <c r="TI2" i="11"/>
  <c r="RA1" i="11"/>
  <c r="SO2" i="11"/>
  <c r="QG1" i="11"/>
  <c r="SQ2" i="11"/>
  <c r="QI1" i="11"/>
  <c r="SU2" i="11"/>
  <c r="QM1" i="11"/>
  <c r="SN2" i="11"/>
  <c r="QF1" i="11"/>
  <c r="SX2" i="11"/>
  <c r="QP1" i="11"/>
  <c r="SF2" i="11"/>
  <c r="PX1" i="11"/>
  <c r="RH2" i="11"/>
  <c r="SW2" i="11"/>
  <c r="QO1" i="11"/>
  <c r="RS2" i="11"/>
  <c r="PK1" i="11"/>
  <c r="RO2" i="11"/>
  <c r="PG1" i="11"/>
  <c r="SH2" i="11"/>
  <c r="PZ1" i="11"/>
  <c r="RP2" i="11"/>
  <c r="PH1" i="11"/>
  <c r="RM2" i="11"/>
  <c r="PE1" i="11"/>
  <c r="ST2" i="11"/>
  <c r="QL1" i="11"/>
  <c r="SE2" i="11"/>
  <c r="PW1" i="11"/>
  <c r="TF2" i="11"/>
  <c r="QX1" i="11"/>
  <c r="SI2" i="11"/>
  <c r="QA1" i="11"/>
  <c r="SV2" i="11"/>
  <c r="QN1" i="11"/>
  <c r="SA2" i="11"/>
  <c r="PS1" i="11"/>
  <c r="TG2" i="11"/>
  <c r="QY1" i="11"/>
  <c r="RQ2" i="11"/>
  <c r="PI1" i="11"/>
  <c r="TH2" i="11"/>
  <c r="QZ1" i="11"/>
  <c r="SJ2" i="11"/>
  <c r="QB1" i="11"/>
  <c r="RW2" i="11"/>
  <c r="PO1" i="11"/>
  <c r="SP2" i="11"/>
  <c r="QH1" i="11"/>
  <c r="RU2" i="11"/>
  <c r="PM1" i="11"/>
  <c r="SD2" i="11"/>
  <c r="PV1" i="11"/>
  <c r="TA2" i="11"/>
  <c r="QS1" i="11"/>
  <c r="TC2" i="11"/>
  <c r="QU1" i="11"/>
  <c r="RX2" i="11"/>
  <c r="PP1" i="11"/>
  <c r="SZ2" i="11"/>
  <c r="QR1" i="11"/>
  <c r="RJ2" i="11"/>
  <c r="PB1" i="11"/>
  <c r="TD2" i="11"/>
  <c r="QV1" i="11"/>
  <c r="RL2" i="11"/>
  <c r="PD1" i="11"/>
  <c r="RZ2" i="11"/>
  <c r="PR1" i="11"/>
  <c r="RT2" i="11"/>
  <c r="PL1" i="11"/>
  <c r="TK2" i="11"/>
  <c r="RC1" i="11"/>
  <c r="TB2" i="11"/>
  <c r="QT1" i="11"/>
  <c r="SL2" i="11"/>
  <c r="QD1" i="11"/>
  <c r="SK2" i="11"/>
  <c r="QC1" i="11"/>
  <c r="SC2" i="11"/>
  <c r="PU1" i="11"/>
  <c r="TJ2" i="11"/>
  <c r="RB1" i="11"/>
  <c r="AQI15" i="11" l="1"/>
  <c r="APN15" i="11"/>
  <c r="TK1" i="11"/>
  <c r="VS2" i="11"/>
  <c r="RJ1" i="11"/>
  <c r="TR2" i="11"/>
  <c r="TF1" i="11"/>
  <c r="VN2" i="11"/>
  <c r="SN1" i="11"/>
  <c r="UV2" i="11"/>
  <c r="RK1" i="11"/>
  <c r="TS2" i="11"/>
  <c r="SL1" i="11"/>
  <c r="UT2" i="11"/>
  <c r="RZ1" i="11"/>
  <c r="UH2" i="11"/>
  <c r="SZ1" i="11"/>
  <c r="VH2" i="11"/>
  <c r="SD1" i="11"/>
  <c r="UL2" i="11"/>
  <c r="SJ1" i="11"/>
  <c r="UR2" i="11"/>
  <c r="SA1" i="11"/>
  <c r="UI2" i="11"/>
  <c r="SH1" i="11"/>
  <c r="UP2" i="11"/>
  <c r="SU1" i="11"/>
  <c r="VC2" i="11"/>
  <c r="SS1" i="11"/>
  <c r="VA2" i="11"/>
  <c r="SY1" i="11"/>
  <c r="VG2" i="11"/>
  <c r="SR1" i="11"/>
  <c r="UZ2" i="11"/>
  <c r="RI1" i="11"/>
  <c r="TQ2" i="11"/>
  <c r="SW1" i="11"/>
  <c r="VE2" i="11"/>
  <c r="TC1" i="11"/>
  <c r="VK2" i="11"/>
  <c r="RT1" i="11"/>
  <c r="UB2" i="11"/>
  <c r="TG1" i="11"/>
  <c r="VO2" i="11"/>
  <c r="TI1" i="11"/>
  <c r="VQ2" i="11"/>
  <c r="RH1" i="11"/>
  <c r="TP2" i="11"/>
  <c r="TP1" i="11" s="1"/>
  <c r="TJ1" i="11"/>
  <c r="VR2" i="11"/>
  <c r="TB1" i="11"/>
  <c r="VJ2" i="11"/>
  <c r="RL1" i="11"/>
  <c r="TT2" i="11"/>
  <c r="RX1" i="11"/>
  <c r="UF2" i="11"/>
  <c r="RU1" i="11"/>
  <c r="UC2" i="11"/>
  <c r="TH1" i="11"/>
  <c r="VP2" i="11"/>
  <c r="SV1" i="11"/>
  <c r="VD2" i="11"/>
  <c r="ST1" i="11"/>
  <c r="VB2" i="11"/>
  <c r="RO1" i="11"/>
  <c r="TW2" i="11"/>
  <c r="SF1" i="11"/>
  <c r="UN2" i="11"/>
  <c r="SQ1" i="11"/>
  <c r="UY2" i="11"/>
  <c r="RN1" i="11"/>
  <c r="TV2" i="11"/>
  <c r="SB1" i="11"/>
  <c r="UJ2" i="11"/>
  <c r="TE1" i="11"/>
  <c r="VM2" i="11"/>
  <c r="SC1" i="11"/>
  <c r="UK2" i="11"/>
  <c r="RQ1" i="11"/>
  <c r="TY2" i="11"/>
  <c r="SI1" i="11"/>
  <c r="UQ2" i="11"/>
  <c r="RM1" i="11"/>
  <c r="TU2" i="11"/>
  <c r="RS1" i="11"/>
  <c r="UA2" i="11"/>
  <c r="SX1" i="11"/>
  <c r="VF2" i="11"/>
  <c r="SO1" i="11"/>
  <c r="UW2" i="11"/>
  <c r="RV1" i="11"/>
  <c r="UD2" i="11"/>
  <c r="SG1" i="11"/>
  <c r="UO2" i="11"/>
  <c r="SM1" i="11"/>
  <c r="UU2" i="11"/>
  <c r="SP1" i="11"/>
  <c r="UX2" i="11"/>
  <c r="TA1" i="11"/>
  <c r="VI2" i="11"/>
  <c r="RY1" i="11"/>
  <c r="UG2" i="11"/>
  <c r="RP1" i="11"/>
  <c r="TX2" i="11"/>
  <c r="TD1" i="11"/>
  <c r="VL2" i="11"/>
  <c r="SK1" i="11"/>
  <c r="US2" i="11"/>
  <c r="RW1" i="11"/>
  <c r="UE2" i="11"/>
  <c r="RR1" i="11"/>
  <c r="TZ2" i="11"/>
  <c r="SE1" i="11"/>
  <c r="UM2" i="11"/>
  <c r="XT2" i="11" l="1"/>
  <c r="VL1" i="11"/>
  <c r="XF2" i="11"/>
  <c r="UX1" i="11"/>
  <c r="WR2" i="11"/>
  <c r="UJ1" i="11"/>
  <c r="WK2" i="11"/>
  <c r="UC1" i="11"/>
  <c r="XZ2" i="11"/>
  <c r="VR1" i="11"/>
  <c r="WJ2" i="11"/>
  <c r="UB1" i="11"/>
  <c r="XH2" i="11"/>
  <c r="UZ1" i="11"/>
  <c r="WX2" i="11"/>
  <c r="UP1" i="11"/>
  <c r="XP2" i="11"/>
  <c r="VH1" i="11"/>
  <c r="XD2" i="11"/>
  <c r="UV1" i="11"/>
  <c r="WH2" i="11"/>
  <c r="TZ1" i="11"/>
  <c r="WF2" i="11"/>
  <c r="TX1" i="11"/>
  <c r="XC2" i="11"/>
  <c r="UU1" i="11"/>
  <c r="XN2" i="11"/>
  <c r="VF1" i="11"/>
  <c r="WG2" i="11"/>
  <c r="TY1" i="11"/>
  <c r="WD2" i="11"/>
  <c r="TV1" i="11"/>
  <c r="XJ2" i="11"/>
  <c r="VB1" i="11"/>
  <c r="WN2" i="11"/>
  <c r="UF1" i="11"/>
  <c r="XS2" i="11"/>
  <c r="VK1" i="11"/>
  <c r="XO2" i="11"/>
  <c r="VG1" i="11"/>
  <c r="WQ2" i="11"/>
  <c r="UI1" i="11"/>
  <c r="WP2" i="11"/>
  <c r="UH1" i="11"/>
  <c r="XV2" i="11"/>
  <c r="VN1" i="11"/>
  <c r="WY2" i="11"/>
  <c r="UQ1" i="11"/>
  <c r="WM2" i="11"/>
  <c r="UE1" i="11"/>
  <c r="WO2" i="11"/>
  <c r="UG1" i="11"/>
  <c r="WW2" i="11"/>
  <c r="UO1" i="11"/>
  <c r="WI2" i="11"/>
  <c r="UA1" i="11"/>
  <c r="WS2" i="11"/>
  <c r="UK1" i="11"/>
  <c r="XG2" i="11"/>
  <c r="UY1" i="11"/>
  <c r="XL2" i="11"/>
  <c r="VD1" i="11"/>
  <c r="WB2" i="11"/>
  <c r="TT1" i="11"/>
  <c r="XY2" i="11"/>
  <c r="VQ1" i="11"/>
  <c r="XM2" i="11"/>
  <c r="VE1" i="11"/>
  <c r="XI2" i="11"/>
  <c r="VA1" i="11"/>
  <c r="WZ2" i="11"/>
  <c r="UR1" i="11"/>
  <c r="XB2" i="11"/>
  <c r="UT1" i="11"/>
  <c r="VZ2" i="11"/>
  <c r="TR1" i="11"/>
  <c r="WU2" i="11"/>
  <c r="UM1" i="11"/>
  <c r="XE2" i="11"/>
  <c r="UW1" i="11"/>
  <c r="WE2" i="11"/>
  <c r="TW1" i="11"/>
  <c r="XA2" i="11"/>
  <c r="US1" i="11"/>
  <c r="XQ2" i="11"/>
  <c r="VI1" i="11"/>
  <c r="WL2" i="11"/>
  <c r="UD1" i="11"/>
  <c r="WC2" i="11"/>
  <c r="TU1" i="11"/>
  <c r="XU2" i="11"/>
  <c r="VM1" i="11"/>
  <c r="WV2" i="11"/>
  <c r="UN1" i="11"/>
  <c r="XX2" i="11"/>
  <c r="VP1" i="11"/>
  <c r="XR2" i="11"/>
  <c r="VJ1" i="11"/>
  <c r="XW2" i="11"/>
  <c r="VO1" i="11"/>
  <c r="VY2" i="11"/>
  <c r="TQ1" i="11"/>
  <c r="XK2" i="11"/>
  <c r="VC1" i="11"/>
  <c r="WT2" i="11"/>
  <c r="UL1" i="11"/>
  <c r="WA2" i="11"/>
  <c r="TS1" i="11"/>
  <c r="YA2" i="11"/>
  <c r="VS1" i="11"/>
  <c r="AQI14" i="11"/>
  <c r="APN14" i="11"/>
  <c r="VX2" i="11"/>
  <c r="ZN2" i="11" l="1"/>
  <c r="XE1" i="11"/>
  <c r="AAJ2" i="11"/>
  <c r="YA1" i="11"/>
  <c r="YG2" i="11"/>
  <c r="VX1" i="11"/>
  <c r="ZC2" i="11"/>
  <c r="WT1" i="11"/>
  <c r="AAA2" i="11"/>
  <c r="XR1" i="11"/>
  <c r="YL2" i="11"/>
  <c r="WC1" i="11"/>
  <c r="YN2" i="11"/>
  <c r="WE1" i="11"/>
  <c r="ZK2" i="11"/>
  <c r="XB1" i="11"/>
  <c r="ZB2" i="11"/>
  <c r="WS1" i="11"/>
  <c r="YV2" i="11"/>
  <c r="WM1" i="11"/>
  <c r="YZ2" i="11"/>
  <c r="WQ1" i="11"/>
  <c r="ZS2" i="11"/>
  <c r="XJ1" i="11"/>
  <c r="ZL2" i="11"/>
  <c r="XC1" i="11"/>
  <c r="ZY2" i="11"/>
  <c r="XP1" i="11"/>
  <c r="AAI2" i="11"/>
  <c r="XZ1" i="11"/>
  <c r="AAC2" i="11"/>
  <c r="XT1" i="11"/>
  <c r="YU2" i="11"/>
  <c r="WL1" i="11"/>
  <c r="YR2" i="11"/>
  <c r="WI1" i="11"/>
  <c r="ZH2" i="11"/>
  <c r="WY1" i="11"/>
  <c r="ZX2" i="11"/>
  <c r="XO1" i="11"/>
  <c r="YM2" i="11"/>
  <c r="WD1" i="11"/>
  <c r="YO2" i="11"/>
  <c r="WF1" i="11"/>
  <c r="ZG2" i="11"/>
  <c r="WX1" i="11"/>
  <c r="YT2" i="11"/>
  <c r="WK1" i="11"/>
  <c r="ZI2" i="11"/>
  <c r="WZ1" i="11"/>
  <c r="ZE2" i="11"/>
  <c r="WV1" i="11"/>
  <c r="ZR2" i="11"/>
  <c r="XI1" i="11"/>
  <c r="AAB2" i="11"/>
  <c r="XS1" i="11"/>
  <c r="ZA2" i="11"/>
  <c r="WR1" i="11"/>
  <c r="ZF2" i="11"/>
  <c r="WW1" i="11"/>
  <c r="ZT2" i="11"/>
  <c r="XK1" i="11"/>
  <c r="AAG2" i="11"/>
  <c r="XX1" i="11"/>
  <c r="YH2" i="11"/>
  <c r="VY1" i="11"/>
  <c r="ZZ2" i="11"/>
  <c r="XQ1" i="11"/>
  <c r="ZD2" i="11"/>
  <c r="WU1" i="11"/>
  <c r="ZU2" i="11"/>
  <c r="XL1" i="11"/>
  <c r="AAE2" i="11"/>
  <c r="XV1" i="11"/>
  <c r="YP2" i="11"/>
  <c r="WG1" i="11"/>
  <c r="YQ2" i="11"/>
  <c r="WH1" i="11"/>
  <c r="ZQ2" i="11"/>
  <c r="XH1" i="11"/>
  <c r="YJ2" i="11"/>
  <c r="WA1" i="11"/>
  <c r="AAF2" i="11"/>
  <c r="XW1" i="11"/>
  <c r="AAD2" i="11"/>
  <c r="XU1" i="11"/>
  <c r="ZJ2" i="11"/>
  <c r="XA1" i="11"/>
  <c r="YI2" i="11"/>
  <c r="VZ1" i="11"/>
  <c r="ZV2" i="11"/>
  <c r="XM1" i="11"/>
  <c r="ZP2" i="11"/>
  <c r="XG1" i="11"/>
  <c r="YX2" i="11"/>
  <c r="WO1" i="11"/>
  <c r="YY2" i="11"/>
  <c r="WP1" i="11"/>
  <c r="YW2" i="11"/>
  <c r="WN1" i="11"/>
  <c r="ZW2" i="11"/>
  <c r="XN1" i="11"/>
  <c r="ZM2" i="11"/>
  <c r="XD1" i="11"/>
  <c r="YS2" i="11"/>
  <c r="WJ1" i="11"/>
  <c r="ZO2" i="11"/>
  <c r="XF1" i="11"/>
  <c r="YK2" i="11"/>
  <c r="WB1" i="11"/>
  <c r="AAH2" i="11"/>
  <c r="XY1" i="11"/>
  <c r="APN13" i="11"/>
  <c r="AQI13" i="11"/>
  <c r="YY1" i="11" l="1"/>
  <c r="ABI2" i="11"/>
  <c r="ZI1" i="11"/>
  <c r="ABS2" i="11"/>
  <c r="ZQ1" i="11"/>
  <c r="ACA2" i="11"/>
  <c r="ACH2" i="11"/>
  <c r="ZX1" i="11"/>
  <c r="ABU2" i="11"/>
  <c r="ZK1" i="11"/>
  <c r="ABM2" i="11"/>
  <c r="ZC1" i="11"/>
  <c r="ACO2" i="11"/>
  <c r="AAE1" i="11"/>
  <c r="ACR2" i="11"/>
  <c r="AAH1" i="11"/>
  <c r="ABT2" i="11"/>
  <c r="ZJ1" i="11"/>
  <c r="ACD2" i="11"/>
  <c r="ZT1" i="11"/>
  <c r="YS1" i="11"/>
  <c r="ABC2" i="11"/>
  <c r="AAR2" i="11"/>
  <c r="YH1" i="11"/>
  <c r="AAW2" i="11"/>
  <c r="YM1" i="11"/>
  <c r="ACE2" i="11"/>
  <c r="ZU1" i="11"/>
  <c r="AAG1" i="11"/>
  <c r="ACQ2" i="11"/>
  <c r="ACM2" i="11"/>
  <c r="AAC1" i="11"/>
  <c r="YK1" i="11"/>
  <c r="AAU2" i="11"/>
  <c r="ABZ2" i="11"/>
  <c r="ZP1" i="11"/>
  <c r="YQ1" i="11"/>
  <c r="ABA2" i="11"/>
  <c r="ACB2" i="11"/>
  <c r="ZR1" i="11"/>
  <c r="ZH1" i="11"/>
  <c r="ABR2" i="11"/>
  <c r="ACS2" i="11"/>
  <c r="AAI1" i="11"/>
  <c r="YZ1" i="11"/>
  <c r="ABJ2" i="11"/>
  <c r="AAX2" i="11"/>
  <c r="YN1" i="11"/>
  <c r="AAQ2" i="11"/>
  <c r="YG1" i="11"/>
  <c r="YI1" i="11"/>
  <c r="AAS2" i="11"/>
  <c r="ZA1" i="11"/>
  <c r="ABK2" i="11"/>
  <c r="ABW2" i="11"/>
  <c r="ZM1" i="11"/>
  <c r="ABH2" i="11"/>
  <c r="YX1" i="11"/>
  <c r="ACL2" i="11"/>
  <c r="AAB1" i="11"/>
  <c r="ABD2" i="11"/>
  <c r="YT1" i="11"/>
  <c r="ACC2" i="11"/>
  <c r="ZS1" i="11"/>
  <c r="ACG2" i="11"/>
  <c r="ZW1" i="11"/>
  <c r="ACN2" i="11"/>
  <c r="AAD1" i="11"/>
  <c r="ABN2" i="11"/>
  <c r="ZD1" i="11"/>
  <c r="ZG1" i="11"/>
  <c r="ABQ2" i="11"/>
  <c r="ZO1" i="11"/>
  <c r="ABY2" i="11"/>
  <c r="ABG2" i="11"/>
  <c r="YW1" i="11"/>
  <c r="ACF2" i="11"/>
  <c r="ZV1" i="11"/>
  <c r="ACP2" i="11"/>
  <c r="AAF1" i="11"/>
  <c r="AAZ2" i="11"/>
  <c r="YP1" i="11"/>
  <c r="ACJ2" i="11"/>
  <c r="ZZ1" i="11"/>
  <c r="ABP2" i="11"/>
  <c r="ZF1" i="11"/>
  <c r="ABO2" i="11"/>
  <c r="ZE1" i="11"/>
  <c r="AAY2" i="11"/>
  <c r="YO1" i="11"/>
  <c r="YR1" i="11"/>
  <c r="ABB2" i="11"/>
  <c r="ZY1" i="11"/>
  <c r="ACI2" i="11"/>
  <c r="ABF2" i="11"/>
  <c r="YV1" i="11"/>
  <c r="AAV2" i="11"/>
  <c r="YL1" i="11"/>
  <c r="ACT2" i="11"/>
  <c r="AAJ1" i="11"/>
  <c r="YJ1" i="11"/>
  <c r="AAT2" i="11"/>
  <c r="ABE2" i="11"/>
  <c r="YU1" i="11"/>
  <c r="ABV2" i="11"/>
  <c r="ZL1" i="11"/>
  <c r="ABL2" i="11"/>
  <c r="ZB1" i="11"/>
  <c r="ACK2" i="11"/>
  <c r="AAA1" i="11"/>
  <c r="ABX2" i="11"/>
  <c r="ZN1" i="11"/>
  <c r="APN12" i="11"/>
  <c r="AQI12" i="11"/>
  <c r="ADI2" i="11" l="1"/>
  <c r="AAZ1" i="11"/>
  <c r="ACZ2" i="11"/>
  <c r="AAQ1" i="11"/>
  <c r="ADC2" i="11"/>
  <c r="AAT1" i="11"/>
  <c r="ADP2" i="11"/>
  <c r="ABG1" i="11"/>
  <c r="ABK1" i="11"/>
  <c r="ADT2" i="11"/>
  <c r="ACS1" i="11"/>
  <c r="AFB2" i="11"/>
  <c r="ADJ2" i="11"/>
  <c r="ABA1" i="11"/>
  <c r="AEN2" i="11"/>
  <c r="ACE1" i="11"/>
  <c r="ABC1" i="11"/>
  <c r="ADL2" i="11"/>
  <c r="ACA1" i="11"/>
  <c r="AEJ2" i="11"/>
  <c r="ADY2" i="11"/>
  <c r="ABP1" i="11"/>
  <c r="ADW2" i="11"/>
  <c r="ABN1" i="11"/>
  <c r="AEH2" i="11"/>
  <c r="ABY1" i="11"/>
  <c r="ADG2" i="11"/>
  <c r="AAX1" i="11"/>
  <c r="AEA2" i="11"/>
  <c r="ABR1" i="11"/>
  <c r="AEV2" i="11"/>
  <c r="ACM1" i="11"/>
  <c r="AFA2" i="11"/>
  <c r="ACR1" i="11"/>
  <c r="AEE2" i="11"/>
  <c r="ABV1" i="11"/>
  <c r="ADH2" i="11"/>
  <c r="AAY1" i="11"/>
  <c r="ADQ2" i="11"/>
  <c r="ABH1" i="11"/>
  <c r="ADB2" i="11"/>
  <c r="AAS1" i="11"/>
  <c r="AAW1" i="11"/>
  <c r="ADF2" i="11"/>
  <c r="AED2" i="11"/>
  <c r="ABU1" i="11"/>
  <c r="ABS1" i="11"/>
  <c r="AEB2" i="11"/>
  <c r="ADO2" i="11"/>
  <c r="ABF1" i="11"/>
  <c r="ACC1" i="11"/>
  <c r="AEL2" i="11"/>
  <c r="ACI1" i="11"/>
  <c r="AER2" i="11"/>
  <c r="AEW2" i="11"/>
  <c r="ACN1" i="11"/>
  <c r="ADS2" i="11"/>
  <c r="ABJ1" i="11"/>
  <c r="AEI2" i="11"/>
  <c r="ABZ1" i="11"/>
  <c r="ACQ1" i="11"/>
  <c r="AEZ2" i="11"/>
  <c r="AEM2" i="11"/>
  <c r="ACD1" i="11"/>
  <c r="AEG2" i="11"/>
  <c r="ABX1" i="11"/>
  <c r="ACK1" i="11"/>
  <c r="AET2" i="11"/>
  <c r="AEY2" i="11"/>
  <c r="ACP1" i="11"/>
  <c r="AFC2" i="11"/>
  <c r="ACT1" i="11"/>
  <c r="AES2" i="11"/>
  <c r="ACJ1" i="11"/>
  <c r="AEO2" i="11"/>
  <c r="ACF1" i="11"/>
  <c r="ADZ2" i="11"/>
  <c r="ABQ1" i="11"/>
  <c r="ADM2" i="11"/>
  <c r="ABD1" i="11"/>
  <c r="AEX2" i="11"/>
  <c r="ACO1" i="11"/>
  <c r="ADN2" i="11"/>
  <c r="ABE1" i="11"/>
  <c r="ADX2" i="11"/>
  <c r="ABO1" i="11"/>
  <c r="AEF2" i="11"/>
  <c r="ABW1" i="11"/>
  <c r="AEK2" i="11"/>
  <c r="ACB1" i="11"/>
  <c r="AAU1" i="11"/>
  <c r="ADD2" i="11"/>
  <c r="AAR1" i="11"/>
  <c r="ADA2" i="11"/>
  <c r="AEQ2" i="11"/>
  <c r="ACH1" i="11"/>
  <c r="ADR2" i="11"/>
  <c r="ABI1" i="11"/>
  <c r="ADE2" i="11"/>
  <c r="AAV1" i="11"/>
  <c r="AEP2" i="11"/>
  <c r="ACG1" i="11"/>
  <c r="AEC2" i="11"/>
  <c r="ABT1" i="11"/>
  <c r="ADK2" i="11"/>
  <c r="ABB1" i="11"/>
  <c r="ADU2" i="11"/>
  <c r="ABL1" i="11"/>
  <c r="AEU2" i="11"/>
  <c r="ACL1" i="11"/>
  <c r="ABM1" i="11"/>
  <c r="ADV2" i="11"/>
  <c r="AQI11" i="11"/>
  <c r="APN11" i="11"/>
  <c r="AGK2" i="11" l="1"/>
  <c r="AEB1" i="11"/>
  <c r="AGZ2" i="11"/>
  <c r="AEQ1" i="11"/>
  <c r="AHE2" i="11"/>
  <c r="AEV1" i="11"/>
  <c r="AFJ2" i="11"/>
  <c r="ADA1" i="11"/>
  <c r="AHI2" i="11"/>
  <c r="AEZ1" i="11"/>
  <c r="AHA2" i="11"/>
  <c r="AER1" i="11"/>
  <c r="AGE2" i="11"/>
  <c r="ADV1" i="11"/>
  <c r="AGO2" i="11"/>
  <c r="AEF1" i="11"/>
  <c r="AHF2" i="11"/>
  <c r="AEW1" i="11"/>
  <c r="AGF2" i="11"/>
  <c r="ADW1" i="11"/>
  <c r="AHD2" i="11"/>
  <c r="AEU1" i="11"/>
  <c r="AHH2" i="11"/>
  <c r="AEY1" i="11"/>
  <c r="AGM2" i="11"/>
  <c r="AED1" i="11"/>
  <c r="AGJ2" i="11"/>
  <c r="AEA1" i="11"/>
  <c r="AGH2" i="11"/>
  <c r="ADY1" i="11"/>
  <c r="ADJ1" i="11"/>
  <c r="AFS2" i="11"/>
  <c r="AFL2" i="11"/>
  <c r="ADC1" i="11"/>
  <c r="AEC1" i="11"/>
  <c r="AGL2" i="11"/>
  <c r="AHL2" i="11"/>
  <c r="AFC1" i="11"/>
  <c r="AEM1" i="11"/>
  <c r="AGV2" i="11"/>
  <c r="AFZ2" i="11"/>
  <c r="ADQ1" i="11"/>
  <c r="AFY2" i="11"/>
  <c r="ADP1" i="11"/>
  <c r="AEP1" i="11"/>
  <c r="AGY2" i="11"/>
  <c r="AGG2" i="11"/>
  <c r="ADX1" i="11"/>
  <c r="AFQ2" i="11"/>
  <c r="ADH1" i="11"/>
  <c r="AFM2" i="11"/>
  <c r="ADD1" i="11"/>
  <c r="AHC2" i="11"/>
  <c r="AET1" i="11"/>
  <c r="AGU2" i="11"/>
  <c r="AEL1" i="11"/>
  <c r="AFO2" i="11"/>
  <c r="ADF1" i="11"/>
  <c r="AGS2" i="11"/>
  <c r="AEJ1" i="11"/>
  <c r="AHK2" i="11"/>
  <c r="AFB1" i="11"/>
  <c r="ADM1" i="11"/>
  <c r="AFV2" i="11"/>
  <c r="AGW2" i="11"/>
  <c r="AEN1" i="11"/>
  <c r="ADZ1" i="11"/>
  <c r="AGI2" i="11"/>
  <c r="ADU1" i="11"/>
  <c r="AGD2" i="11"/>
  <c r="ADE1" i="11"/>
  <c r="AFN2" i="11"/>
  <c r="AFW2" i="11"/>
  <c r="ADN1" i="11"/>
  <c r="AEO1" i="11"/>
  <c r="AGX2" i="11"/>
  <c r="AGR2" i="11"/>
  <c r="AEI1" i="11"/>
  <c r="AEE1" i="11"/>
  <c r="AGN2" i="11"/>
  <c r="ADG1" i="11"/>
  <c r="AFP2" i="11"/>
  <c r="AFI2" i="11"/>
  <c r="ACZ1" i="11"/>
  <c r="AFU2" i="11"/>
  <c r="ADL1" i="11"/>
  <c r="AGC2" i="11"/>
  <c r="ADT1" i="11"/>
  <c r="AFT2" i="11"/>
  <c r="ADK1" i="11"/>
  <c r="ADR1" i="11"/>
  <c r="AGA2" i="11"/>
  <c r="AEK1" i="11"/>
  <c r="AGT2" i="11"/>
  <c r="AHG2" i="11"/>
  <c r="AEX1" i="11"/>
  <c r="AES1" i="11"/>
  <c r="AHB2" i="11"/>
  <c r="AGP2" i="11"/>
  <c r="AEG1" i="11"/>
  <c r="AGB2" i="11"/>
  <c r="ADS1" i="11"/>
  <c r="ADO1" i="11"/>
  <c r="AFX2" i="11"/>
  <c r="ADB1" i="11"/>
  <c r="AFK2" i="11"/>
  <c r="AFA1" i="11"/>
  <c r="AHJ2" i="11"/>
  <c r="AGQ2" i="11"/>
  <c r="AEH1" i="11"/>
  <c r="AFR2" i="11"/>
  <c r="ADI1" i="11"/>
  <c r="AQI10" i="11"/>
  <c r="APN10" i="11"/>
  <c r="AJM2" i="11" l="1"/>
  <c r="AHB1" i="11"/>
  <c r="AIE2" i="11"/>
  <c r="AFT1" i="11"/>
  <c r="AIH2" i="11"/>
  <c r="AFW1" i="11"/>
  <c r="AJH2" i="11"/>
  <c r="AGW1" i="11"/>
  <c r="AHZ2" i="11"/>
  <c r="AFO1" i="11"/>
  <c r="AIB2" i="11"/>
  <c r="AFQ1" i="11"/>
  <c r="AFZ1" i="11"/>
  <c r="AIK2" i="11"/>
  <c r="AHW2" i="11"/>
  <c r="AFL1" i="11"/>
  <c r="AIX2" i="11"/>
  <c r="AGM1" i="11"/>
  <c r="AJQ2" i="11"/>
  <c r="AHF1" i="11"/>
  <c r="AJT2" i="11"/>
  <c r="AHI1" i="11"/>
  <c r="AIV2" i="11"/>
  <c r="AGK1" i="11"/>
  <c r="AFX1" i="11"/>
  <c r="AII2" i="11"/>
  <c r="AGN1" i="11"/>
  <c r="AIY2" i="11"/>
  <c r="AHY2" i="11"/>
  <c r="AFN1" i="11"/>
  <c r="AIG2" i="11"/>
  <c r="AFV1" i="11"/>
  <c r="AGV1" i="11"/>
  <c r="AJG2" i="11"/>
  <c r="AFS1" i="11"/>
  <c r="AID2" i="11"/>
  <c r="AFR1" i="11"/>
  <c r="AIC2" i="11"/>
  <c r="AIR2" i="11"/>
  <c r="AGG1" i="11"/>
  <c r="AJS2" i="11"/>
  <c r="AHH1" i="11"/>
  <c r="AIZ2" i="11"/>
  <c r="AGO1" i="11"/>
  <c r="AFJ1" i="11"/>
  <c r="AHU2" i="11"/>
  <c r="AJE2" i="11"/>
  <c r="AGT1" i="11"/>
  <c r="AIO2" i="11"/>
  <c r="AGD1" i="11"/>
  <c r="AGY1" i="11"/>
  <c r="AJJ2" i="11"/>
  <c r="AGQ1" i="11"/>
  <c r="AJB2" i="11"/>
  <c r="AJC2" i="11"/>
  <c r="AGR1" i="11"/>
  <c r="AJN2" i="11"/>
  <c r="AHC1" i="11"/>
  <c r="AHL1" i="11"/>
  <c r="AJW2" i="11"/>
  <c r="AHD1" i="11"/>
  <c r="AJO2" i="11"/>
  <c r="AIP2" i="11"/>
  <c r="AGE1" i="11"/>
  <c r="AJP2" i="11"/>
  <c r="AHE1" i="11"/>
  <c r="AJF2" i="11"/>
  <c r="AGU1" i="11"/>
  <c r="AHG1" i="11"/>
  <c r="AJR2" i="11"/>
  <c r="AIN2" i="11"/>
  <c r="AGC1" i="11"/>
  <c r="AIM2" i="11"/>
  <c r="AGB1" i="11"/>
  <c r="AIF2" i="11"/>
  <c r="AFU1" i="11"/>
  <c r="AJV2" i="11"/>
  <c r="AHK1" i="11"/>
  <c r="AGH1" i="11"/>
  <c r="AIS2" i="11"/>
  <c r="AJU2" i="11"/>
  <c r="AHJ1" i="11"/>
  <c r="AGA1" i="11"/>
  <c r="AIL2" i="11"/>
  <c r="AGX1" i="11"/>
  <c r="AJI2" i="11"/>
  <c r="AGI1" i="11"/>
  <c r="AIT2" i="11"/>
  <c r="AIW2" i="11"/>
  <c r="AGL1" i="11"/>
  <c r="AJA2" i="11"/>
  <c r="AGP1" i="11"/>
  <c r="AFI1" i="11"/>
  <c r="AHT2" i="11"/>
  <c r="AJD2" i="11"/>
  <c r="AGS1" i="11"/>
  <c r="AHX2" i="11"/>
  <c r="AFM1" i="11"/>
  <c r="AIJ2" i="11"/>
  <c r="AFY1" i="11"/>
  <c r="AIU2" i="11"/>
  <c r="AGJ1" i="11"/>
  <c r="AGF1" i="11"/>
  <c r="AIQ2" i="11"/>
  <c r="AJL2" i="11"/>
  <c r="AHA1" i="11"/>
  <c r="AJK2" i="11"/>
  <c r="AGZ1" i="11"/>
  <c r="AFK1" i="11"/>
  <c r="AHV2" i="11"/>
  <c r="AFP1" i="11"/>
  <c r="AIA2" i="11"/>
  <c r="APN9" i="11"/>
  <c r="AQI9" i="11"/>
  <c r="ALV2" i="11" l="1"/>
  <c r="AJL1" i="11"/>
  <c r="AKK2" i="11"/>
  <c r="AIA1" i="11"/>
  <c r="AME2" i="11"/>
  <c r="AJU1" i="11"/>
  <c r="AIT1" i="11"/>
  <c r="ALD2" i="11"/>
  <c r="ALO2" i="11"/>
  <c r="AJE1" i="11"/>
  <c r="ALF2" i="11"/>
  <c r="AIV1" i="11"/>
  <c r="AKG2" i="11"/>
  <c r="AHW1" i="11"/>
  <c r="ALR2" i="11"/>
  <c r="AJH1" i="11"/>
  <c r="AHV1" i="11"/>
  <c r="AKF2" i="11"/>
  <c r="AHT1" i="11"/>
  <c r="AKD2" i="11"/>
  <c r="AJI1" i="11"/>
  <c r="ALS2" i="11"/>
  <c r="AJR1" i="11"/>
  <c r="AMB2" i="11"/>
  <c r="AJO1" i="11"/>
  <c r="ALY2" i="11"/>
  <c r="AJB1" i="11"/>
  <c r="ALL2" i="11"/>
  <c r="AHU1" i="11"/>
  <c r="AKE2" i="11"/>
  <c r="AIC1" i="11"/>
  <c r="AKM2" i="11"/>
  <c r="AIK1" i="11"/>
  <c r="AKU2" i="11"/>
  <c r="AKZ2" i="11"/>
  <c r="AIP1" i="11"/>
  <c r="ALE2" i="11"/>
  <c r="AIU1" i="11"/>
  <c r="AKR2" i="11"/>
  <c r="AIH1" i="11"/>
  <c r="ALG2" i="11"/>
  <c r="AIW1" i="11"/>
  <c r="AKW2" i="11"/>
  <c r="AIM1" i="11"/>
  <c r="ALX2" i="11"/>
  <c r="AJN1" i="11"/>
  <c r="AIS1" i="11"/>
  <c r="ALC2" i="11"/>
  <c r="ALN2" i="11"/>
  <c r="AJD1" i="11"/>
  <c r="ALM2" i="11"/>
  <c r="AJC1" i="11"/>
  <c r="ALB2" i="11"/>
  <c r="AIR1" i="11"/>
  <c r="AKI2" i="11"/>
  <c r="AHY1" i="11"/>
  <c r="AIL1" i="11"/>
  <c r="AKV2" i="11"/>
  <c r="AJW1" i="11"/>
  <c r="AMG2" i="11"/>
  <c r="AJJ1" i="11"/>
  <c r="ALT2" i="11"/>
  <c r="AID1" i="11"/>
  <c r="AKN2" i="11"/>
  <c r="ALI2" i="11"/>
  <c r="AIY1" i="11"/>
  <c r="AKH2" i="11"/>
  <c r="AHX1" i="11"/>
  <c r="ALZ2" i="11"/>
  <c r="AJP1" i="11"/>
  <c r="ALA2" i="11"/>
  <c r="AIQ1" i="11"/>
  <c r="AKX2" i="11"/>
  <c r="AIN1" i="11"/>
  <c r="AKQ2" i="11"/>
  <c r="AIG1" i="11"/>
  <c r="AMF2" i="11"/>
  <c r="AJV1" i="11"/>
  <c r="AMD2" i="11"/>
  <c r="AJT1" i="11"/>
  <c r="ALU2" i="11"/>
  <c r="AJK1" i="11"/>
  <c r="AKT2" i="11"/>
  <c r="AIJ1" i="11"/>
  <c r="AJA1" i="11"/>
  <c r="ALK2" i="11"/>
  <c r="AKP2" i="11"/>
  <c r="AIF1" i="11"/>
  <c r="ALP2" i="11"/>
  <c r="AJF1" i="11"/>
  <c r="ALJ2" i="11"/>
  <c r="AIZ1" i="11"/>
  <c r="AJQ1" i="11"/>
  <c r="AMA2" i="11"/>
  <c r="AKL2" i="11"/>
  <c r="AIB1" i="11"/>
  <c r="AKO2" i="11"/>
  <c r="AIE1" i="11"/>
  <c r="ALQ2" i="11"/>
  <c r="AJG1" i="11"/>
  <c r="AKS2" i="11"/>
  <c r="AII1" i="11"/>
  <c r="AKY2" i="11"/>
  <c r="AIO1" i="11"/>
  <c r="AMC2" i="11"/>
  <c r="AJS1" i="11"/>
  <c r="ALH2" i="11"/>
  <c r="AIX1" i="11"/>
  <c r="AKJ2" i="11"/>
  <c r="AHZ1" i="11"/>
  <c r="ALW2" i="11"/>
  <c r="AJM1" i="11"/>
  <c r="APN8" i="11"/>
  <c r="AQI8" i="11"/>
  <c r="AKP1" i="11" l="1"/>
  <c r="AMX2" i="11"/>
  <c r="AKI1" i="11"/>
  <c r="AMQ2" i="11"/>
  <c r="AMA1" i="11"/>
  <c r="AOI2" i="11"/>
  <c r="ALK1" i="11"/>
  <c r="ANS2" i="11"/>
  <c r="ALT1" i="11"/>
  <c r="AOB2" i="11"/>
  <c r="AKE1" i="11"/>
  <c r="AMM2" i="11"/>
  <c r="ALS1" i="11"/>
  <c r="AOA2" i="11"/>
  <c r="ALC1" i="11"/>
  <c r="ANK2" i="11"/>
  <c r="AMB1" i="11"/>
  <c r="AOJ2" i="11"/>
  <c r="AKY1" i="11"/>
  <c r="ANG2" i="11"/>
  <c r="AMD1" i="11"/>
  <c r="AOL2" i="11"/>
  <c r="AKR1" i="11"/>
  <c r="AMZ2" i="11"/>
  <c r="AKJ1" i="11"/>
  <c r="AMR2" i="11"/>
  <c r="AKS1" i="11"/>
  <c r="ANA2" i="11"/>
  <c r="AMF1" i="11"/>
  <c r="AON2" i="11"/>
  <c r="ALZ1" i="11"/>
  <c r="AOH2" i="11"/>
  <c r="ALB1" i="11"/>
  <c r="ANJ2" i="11"/>
  <c r="ALX1" i="11"/>
  <c r="AOF2" i="11"/>
  <c r="ALE1" i="11"/>
  <c r="ANM2" i="11"/>
  <c r="AKG1" i="11"/>
  <c r="AMO2" i="11"/>
  <c r="AME1" i="11"/>
  <c r="AOM2" i="11"/>
  <c r="AKN1" i="11"/>
  <c r="AMV2" i="11"/>
  <c r="ALD1" i="11"/>
  <c r="ANL2" i="11"/>
  <c r="ALA1" i="11"/>
  <c r="ANI2" i="11"/>
  <c r="ALR1" i="11"/>
  <c r="ANZ2" i="11"/>
  <c r="AMG1" i="11"/>
  <c r="AOO2" i="11"/>
  <c r="ALL1" i="11"/>
  <c r="ANT2" i="11"/>
  <c r="AKD1" i="11"/>
  <c r="AML2" i="11"/>
  <c r="AKL1" i="11"/>
  <c r="AMT2" i="11"/>
  <c r="ALH1" i="11"/>
  <c r="ANP2" i="11"/>
  <c r="ALQ1" i="11"/>
  <c r="ANY2" i="11"/>
  <c r="ALJ1" i="11"/>
  <c r="ANR2" i="11"/>
  <c r="AKT1" i="11"/>
  <c r="ANB2" i="11"/>
  <c r="AKQ1" i="11"/>
  <c r="AMY2" i="11"/>
  <c r="AKH1" i="11"/>
  <c r="AMP2" i="11"/>
  <c r="ALM1" i="11"/>
  <c r="ANU2" i="11"/>
  <c r="AKW1" i="11"/>
  <c r="ANE2" i="11"/>
  <c r="AKZ1" i="11"/>
  <c r="ANH2" i="11"/>
  <c r="ALF1" i="11"/>
  <c r="ANN2" i="11"/>
  <c r="AKK1" i="11"/>
  <c r="AMS2" i="11"/>
  <c r="AKM1" i="11"/>
  <c r="AMU2" i="11"/>
  <c r="AKV1" i="11"/>
  <c r="AND2" i="11"/>
  <c r="AKU1" i="11"/>
  <c r="ANC2" i="11"/>
  <c r="ALY1" i="11"/>
  <c r="AOG2" i="11"/>
  <c r="AKF1" i="11"/>
  <c r="AMN2" i="11"/>
  <c r="ALW1" i="11"/>
  <c r="AOE2" i="11"/>
  <c r="AMC1" i="11"/>
  <c r="AOK2" i="11"/>
  <c r="AKO1" i="11"/>
  <c r="AMW2" i="11"/>
  <c r="ALP1" i="11"/>
  <c r="ANX2" i="11"/>
  <c r="ALU1" i="11"/>
  <c r="AOC2" i="11"/>
  <c r="AKX1" i="11"/>
  <c r="ANF2" i="11"/>
  <c r="ALI1" i="11"/>
  <c r="ANQ2" i="11"/>
  <c r="ALN1" i="11"/>
  <c r="ANV2" i="11"/>
  <c r="ALG1" i="11"/>
  <c r="ANO2" i="11"/>
  <c r="ALO1" i="11"/>
  <c r="ANW2" i="11"/>
  <c r="ALV1" i="11"/>
  <c r="AOD2" i="11"/>
  <c r="AQI7" i="11"/>
  <c r="APN7" i="11"/>
  <c r="APB2" i="11" l="1"/>
  <c r="APB1" i="11" s="1"/>
  <c r="AMS1" i="11"/>
  <c r="AQD2" i="11"/>
  <c r="AQD1" i="11" s="1"/>
  <c r="ANU1" i="11"/>
  <c r="ANR1" i="11"/>
  <c r="AQA2" i="11"/>
  <c r="AQA1" i="11" s="1"/>
  <c r="AOU2" i="11"/>
  <c r="AOU1" i="11" s="1"/>
  <c r="AML1" i="11"/>
  <c r="APR2" i="11"/>
  <c r="APR1" i="11" s="1"/>
  <c r="ANI1" i="11"/>
  <c r="AOX2" i="11"/>
  <c r="AOX1" i="11" s="1"/>
  <c r="AMO1" i="11"/>
  <c r="AOH1" i="11"/>
  <c r="AQQ2" i="11"/>
  <c r="AQQ1" i="11" s="1"/>
  <c r="API2" i="11"/>
  <c r="API1" i="11" s="1"/>
  <c r="AMZ1" i="11"/>
  <c r="ANK1" i="11"/>
  <c r="APT2" i="11"/>
  <c r="APT1" i="11" s="1"/>
  <c r="ANS1" i="11"/>
  <c r="AQB2" i="11"/>
  <c r="AQB1" i="11" s="1"/>
  <c r="APZ2" i="11"/>
  <c r="APZ1" i="11" s="1"/>
  <c r="ANQ1" i="11"/>
  <c r="AQP2" i="11"/>
  <c r="AQP1" i="11" s="1"/>
  <c r="AOG1" i="11"/>
  <c r="APO2" i="11"/>
  <c r="APO1" i="11" s="1"/>
  <c r="ANF1" i="11"/>
  <c r="AQT2" i="11"/>
  <c r="AQT1" i="11" s="1"/>
  <c r="AOK1" i="11"/>
  <c r="APW2" i="11"/>
  <c r="APW1" i="11" s="1"/>
  <c r="ANN1" i="11"/>
  <c r="AOY2" i="11"/>
  <c r="AOY1" i="11" s="1"/>
  <c r="AMP1" i="11"/>
  <c r="AQH2" i="11"/>
  <c r="AQH1" i="11" s="1"/>
  <c r="ANY1" i="11"/>
  <c r="AQC2" i="11"/>
  <c r="AQC1" i="11" s="1"/>
  <c r="ANT1" i="11"/>
  <c r="APU2" i="11"/>
  <c r="APU1" i="11" s="1"/>
  <c r="ANL1" i="11"/>
  <c r="APV2" i="11"/>
  <c r="APV1" i="11" s="1"/>
  <c r="ANM1" i="11"/>
  <c r="AQW2" i="11"/>
  <c r="AQW1" i="11" s="1"/>
  <c r="AON1" i="11"/>
  <c r="AQU2" i="11"/>
  <c r="AQU1" i="11" s="1"/>
  <c r="AOL1" i="11"/>
  <c r="AOA1" i="11"/>
  <c r="AQJ2" i="11"/>
  <c r="AQJ1" i="11" s="1"/>
  <c r="AOI1" i="11"/>
  <c r="AQR2" i="11"/>
  <c r="AQR1" i="11" s="1"/>
  <c r="AQM2" i="11"/>
  <c r="AQM1" i="11" s="1"/>
  <c r="AOD1" i="11"/>
  <c r="APF2" i="11"/>
  <c r="APF1" i="11" s="1"/>
  <c r="AMW1" i="11"/>
  <c r="AQF2" i="11"/>
  <c r="AQF1" i="11" s="1"/>
  <c r="ANW1" i="11"/>
  <c r="ANC1" i="11"/>
  <c r="APL2" i="11"/>
  <c r="APL1" i="11" s="1"/>
  <c r="APX2" i="11"/>
  <c r="APX1" i="11" s="1"/>
  <c r="ANO1" i="11"/>
  <c r="AQL2" i="11"/>
  <c r="AQL1" i="11" s="1"/>
  <c r="AOC1" i="11"/>
  <c r="AQN2" i="11"/>
  <c r="AQN1" i="11" s="1"/>
  <c r="AOE1" i="11"/>
  <c r="APM2" i="11"/>
  <c r="APM1" i="11" s="1"/>
  <c r="AND1" i="11"/>
  <c r="APQ2" i="11"/>
  <c r="APQ1" i="11" s="1"/>
  <c r="ANH1" i="11"/>
  <c r="APH2" i="11"/>
  <c r="APH1" i="11" s="1"/>
  <c r="AMY1" i="11"/>
  <c r="APY2" i="11"/>
  <c r="APY1" i="11" s="1"/>
  <c r="ANP1" i="11"/>
  <c r="AQX2" i="11"/>
  <c r="AQX1" i="11" s="1"/>
  <c r="AOO1" i="11"/>
  <c r="APE2" i="11"/>
  <c r="APE1" i="11" s="1"/>
  <c r="AMV1" i="11"/>
  <c r="AQO2" i="11"/>
  <c r="AQO1" i="11" s="1"/>
  <c r="AOF1" i="11"/>
  <c r="APJ2" i="11"/>
  <c r="APJ1" i="11" s="1"/>
  <c r="ANA1" i="11"/>
  <c r="APP2" i="11"/>
  <c r="APP1" i="11" s="1"/>
  <c r="ANG1" i="11"/>
  <c r="AMM1" i="11"/>
  <c r="AOV2" i="11"/>
  <c r="AOV1" i="11" s="1"/>
  <c r="AOZ2" i="11"/>
  <c r="AOZ1" i="11" s="1"/>
  <c r="AMQ1" i="11"/>
  <c r="AQG2" i="11"/>
  <c r="AQG1" i="11" s="1"/>
  <c r="ANX1" i="11"/>
  <c r="AMU1" i="11"/>
  <c r="APD2" i="11"/>
  <c r="APD1" i="11" s="1"/>
  <c r="APN2" i="11"/>
  <c r="APN1" i="11" s="1"/>
  <c r="ANE1" i="11"/>
  <c r="ANB1" i="11"/>
  <c r="APK2" i="11"/>
  <c r="APK1" i="11" s="1"/>
  <c r="ANZ1" i="11"/>
  <c r="AQI2" i="11"/>
  <c r="AQI1" i="11" s="1"/>
  <c r="AQV2" i="11"/>
  <c r="AQV1" i="11" s="1"/>
  <c r="AOM1" i="11"/>
  <c r="ANJ1" i="11"/>
  <c r="APS2" i="11"/>
  <c r="APS1" i="11" s="1"/>
  <c r="APA2" i="11"/>
  <c r="APA1" i="11" s="1"/>
  <c r="AMR1" i="11"/>
  <c r="AQS2" i="11"/>
  <c r="AQS1" i="11" s="1"/>
  <c r="AOJ1" i="11"/>
  <c r="AQK2" i="11"/>
  <c r="AQK1" i="11" s="1"/>
  <c r="AOB1" i="11"/>
  <c r="APG2" i="11"/>
  <c r="APG1" i="11" s="1"/>
  <c r="AMX1" i="11"/>
  <c r="AQE2" i="11"/>
  <c r="AQE1" i="11" s="1"/>
  <c r="ANV1" i="11"/>
  <c r="AOW2" i="11"/>
  <c r="AOW1" i="11" s="1"/>
  <c r="AMN1" i="11"/>
  <c r="AMT1" i="11"/>
  <c r="APC2" i="11"/>
  <c r="APC1" i="11" s="1"/>
  <c r="AQI6" i="11"/>
  <c r="APN6" i="11"/>
  <c r="ASG2" i="11" l="1"/>
  <c r="ASG1" i="11" s="1"/>
  <c r="ASD2" i="11"/>
  <c r="ASD1" i="11" s="1"/>
  <c r="ASF2" i="11"/>
  <c r="ASF1" i="11" s="1"/>
  <c r="ART2" i="11"/>
  <c r="ART1" i="11" s="1"/>
  <c r="ASC2" i="11"/>
  <c r="ASC1" i="11" s="1"/>
  <c r="ARI2" i="11"/>
  <c r="ARI1" i="11" s="1"/>
  <c r="ARZ2" i="11"/>
  <c r="ARZ1" i="11" s="1"/>
  <c r="ASA2" i="11"/>
  <c r="ASA1" i="11" s="1"/>
  <c r="ARG2" i="11"/>
  <c r="ARG1" i="11" s="1"/>
  <c r="ARW2" i="11"/>
  <c r="ARW1" i="11" s="1"/>
  <c r="ASS2" i="11"/>
  <c r="ASS1" i="11" s="1"/>
  <c r="ASX2" i="11"/>
  <c r="ASX1" i="11" s="1"/>
  <c r="ARN2" i="11"/>
  <c r="ARN1" i="11" s="1"/>
  <c r="ARV2" i="11"/>
  <c r="ARV1" i="11" s="1"/>
  <c r="ASR2" i="11"/>
  <c r="ASR1" i="11" s="1"/>
  <c r="ATF2" i="11"/>
  <c r="ATF1" i="11" s="1"/>
  <c r="ASU2" i="11"/>
  <c r="ASU1" i="11" s="1"/>
  <c r="ATH2" i="11"/>
  <c r="ATH1" i="11" s="1"/>
  <c r="AST2" i="11"/>
  <c r="AST1" i="11" s="1"/>
  <c r="ARF2" i="11"/>
  <c r="ARF1" i="11" s="1"/>
  <c r="ASW2" i="11"/>
  <c r="ASW1" i="11" s="1"/>
  <c r="ASZ2" i="11"/>
  <c r="ASZ1" i="11" s="1"/>
  <c r="ARL2" i="11"/>
  <c r="ARL1" i="11" s="1"/>
  <c r="ARE2" i="11"/>
  <c r="ARE1" i="11" s="1"/>
  <c r="ASO2" i="11"/>
  <c r="ASO1" i="11" s="1"/>
  <c r="ARU2" i="11"/>
  <c r="ARU1" i="11" s="1"/>
  <c r="ASV2" i="11"/>
  <c r="ASV1" i="11" s="1"/>
  <c r="ATE2" i="11"/>
  <c r="ATE1" i="11" s="1"/>
  <c r="ATD2" i="11"/>
  <c r="ATD1" i="11" s="1"/>
  <c r="ARH2" i="11"/>
  <c r="ARH1" i="11" s="1"/>
  <c r="ATC2" i="11"/>
  <c r="ATC1" i="11" s="1"/>
  <c r="ASQ2" i="11"/>
  <c r="ASQ1" i="11" s="1"/>
  <c r="ASI2" i="11"/>
  <c r="ASI1" i="11" s="1"/>
  <c r="ASP2" i="11"/>
  <c r="ASP1" i="11" s="1"/>
  <c r="ASE2" i="11"/>
  <c r="ASE1" i="11" s="1"/>
  <c r="ASJ2" i="11"/>
  <c r="ASJ1" i="11" s="1"/>
  <c r="ASK2" i="11"/>
  <c r="ASK1" i="11" s="1"/>
  <c r="ATB2" i="11"/>
  <c r="ATB1" i="11" s="1"/>
  <c r="ARS2" i="11"/>
  <c r="ARS1" i="11" s="1"/>
  <c r="ASY2" i="11"/>
  <c r="ASY1" i="11" s="1"/>
  <c r="ARQ2" i="11"/>
  <c r="ARQ1" i="11" s="1"/>
  <c r="ARX2" i="11"/>
  <c r="ARX1" i="11" s="1"/>
  <c r="ARO2" i="11"/>
  <c r="ARO1" i="11" s="1"/>
  <c r="ASH2" i="11"/>
  <c r="ASH1" i="11" s="1"/>
  <c r="ATG2" i="11"/>
  <c r="ATG1" i="11" s="1"/>
  <c r="ARY2" i="11"/>
  <c r="ARY1" i="11" s="1"/>
  <c r="ASB2" i="11"/>
  <c r="ASB1" i="11" s="1"/>
  <c r="ARM2" i="11"/>
  <c r="ARM1" i="11" s="1"/>
  <c r="ARK2" i="11"/>
  <c r="ARK1" i="11" s="1"/>
  <c r="ARJ2" i="11"/>
  <c r="ARJ1" i="11" s="1"/>
  <c r="ARR2" i="11"/>
  <c r="ARR1" i="11" s="1"/>
  <c r="ARP2" i="11"/>
  <c r="ARP1" i="11" s="1"/>
  <c r="ASM2" i="11"/>
  <c r="ASM1" i="11" s="1"/>
  <c r="ASL2" i="11"/>
  <c r="ASL1" i="11" s="1"/>
  <c r="ASN2" i="11"/>
  <c r="ASN1" i="11" s="1"/>
  <c r="ATA2" i="11"/>
  <c r="ATA1" i="11" s="1"/>
  <c r="APN5" i="11"/>
  <c r="AQI5" i="11"/>
  <c r="APN4" i="11" l="1"/>
  <c r="AQI4" i="11"/>
  <c r="APN3" i="11" l="1"/>
  <c r="AQI3" i="11"/>
</calcChain>
</file>

<file path=xl/sharedStrings.xml><?xml version="1.0" encoding="utf-8"?>
<sst xmlns="http://schemas.openxmlformats.org/spreadsheetml/2006/main" count="10036" uniqueCount="3624">
  <si>
    <t>HIDE
DO NOT DELETE THIS COLUMN</t>
  </si>
  <si>
    <t>REPORT</t>
  </si>
  <si>
    <t>Project title</t>
  </si>
  <si>
    <t>Please insert</t>
  </si>
  <si>
    <t>common_1</t>
  </si>
  <si>
    <t>Status of cost and/or carbon emissions report</t>
  </si>
  <si>
    <t>Date of cost and/or carbon emissions report</t>
  </si>
  <si>
    <t>Revision number of cost and/or carbon emissions report</t>
  </si>
  <si>
    <t>Brief description of the Project</t>
  </si>
  <si>
    <t>•  client’s name</t>
  </si>
  <si>
    <t>•  brief scope</t>
  </si>
  <si>
    <t>common_2</t>
  </si>
  <si>
    <t>Location and country</t>
  </si>
  <si>
    <t>Buildings</t>
  </si>
  <si>
    <t>Roads_and_Runways</t>
  </si>
  <si>
    <t>CONSTRUCTION COST PRICE LEVEL</t>
  </si>
  <si>
    <t>Base date of costs (if individual cost is exclusive of Price Level Adjustments after that date)</t>
  </si>
  <si>
    <t>common_4</t>
  </si>
  <si>
    <t>Price basis</t>
  </si>
  <si>
    <t>CONSTRUCTION PROGRAMME</t>
  </si>
  <si>
    <t>common_5</t>
  </si>
  <si>
    <t>Project status</t>
  </si>
  <si>
    <t>Construction period</t>
  </si>
  <si>
    <t>•  number of months</t>
  </si>
  <si>
    <t>SITE</t>
  </si>
  <si>
    <t>Existing site status</t>
  </si>
  <si>
    <t>common_6</t>
  </si>
  <si>
    <t>•  state of use</t>
  </si>
  <si>
    <t>common_7</t>
  </si>
  <si>
    <t>•  type of use</t>
  </si>
  <si>
    <t>common_8</t>
  </si>
  <si>
    <t>Legal status of site</t>
  </si>
  <si>
    <t>common_9</t>
  </si>
  <si>
    <t>Site topography</t>
  </si>
  <si>
    <t>common_10</t>
  </si>
  <si>
    <t>Ground conditions (predominant)</t>
  </si>
  <si>
    <t>Seismic zones (state more than one if applicable based on location)</t>
  </si>
  <si>
    <t>Site conditions and constraints:</t>
  </si>
  <si>
    <t>common_11</t>
  </si>
  <si>
    <t>•  access problems</t>
  </si>
  <si>
    <t>common_12</t>
  </si>
  <si>
    <t>•  extreme climatic conditions</t>
  </si>
  <si>
    <t>common_13</t>
  </si>
  <si>
    <t>•  environmental constraints</t>
  </si>
  <si>
    <t>common_14</t>
  </si>
  <si>
    <t>•  statutory planning constraints</t>
  </si>
  <si>
    <t>CONSTRUCTION PROCUREMENT</t>
  </si>
  <si>
    <t>common_15</t>
  </si>
  <si>
    <t>Funding</t>
  </si>
  <si>
    <t>Project delivery</t>
  </si>
  <si>
    <t>common_16</t>
  </si>
  <si>
    <t>•  pricing method</t>
  </si>
  <si>
    <t>common_17</t>
  </si>
  <si>
    <t>•  mode of procurement</t>
  </si>
  <si>
    <t>common_18</t>
  </si>
  <si>
    <t>•  joint venture foreign Constructor</t>
  </si>
  <si>
    <t>common_19</t>
  </si>
  <si>
    <t>•  predominant source of Constructors</t>
  </si>
  <si>
    <t>LIFE CYCLE COST RELATED</t>
  </si>
  <si>
    <t>Life cycle costing</t>
  </si>
  <si>
    <t>common_20</t>
  </si>
  <si>
    <t>•  purpose</t>
  </si>
  <si>
    <t>•  method of presentation of costs</t>
  </si>
  <si>
    <t>Net present value</t>
  </si>
  <si>
    <t>•  common date (to which all costs are discounted or compounded)</t>
  </si>
  <si>
    <t>common_21</t>
  </si>
  <si>
    <t>•  project status at common date</t>
  </si>
  <si>
    <t>common_23</t>
  </si>
  <si>
    <t>Expected constructed asset life span after completion of construction</t>
  </si>
  <si>
    <t>Period of analysis for life cycle costing</t>
  </si>
  <si>
    <t>common_24</t>
  </si>
  <si>
    <t>•  until</t>
  </si>
  <si>
    <t>•  from</t>
  </si>
  <si>
    <t>•  to</t>
  </si>
  <si>
    <t>•  number of months | years</t>
  </si>
  <si>
    <t>Primary usage type constraints affecting expected life and life cycle costs (if applicable)</t>
  </si>
  <si>
    <t>•  hours of operation (e.g. office hours 9:00 to 17:30 Monday to Friday)</t>
  </si>
  <si>
    <t>•  access restrictions</t>
  </si>
  <si>
    <t>•  environmental</t>
  </si>
  <si>
    <t>•  statutory</t>
  </si>
  <si>
    <t>•  contractual</t>
  </si>
  <si>
    <t>•  others</t>
  </si>
  <si>
    <t>Renewals planned (during period of analysis)</t>
  </si>
  <si>
    <t>common_25</t>
  </si>
  <si>
    <t>•  scope of renewal (stating key Groups/Sub-Groups included)</t>
  </si>
  <si>
    <t>common_26</t>
  </si>
  <si>
    <t>•  respective cycle (e.g. every five years)</t>
  </si>
  <si>
    <t>common_27</t>
  </si>
  <si>
    <t>•  number of renewal cycles included (during the period of analysis)</t>
  </si>
  <si>
    <t>End of Life Costs and/or Carbon Emissions</t>
  </si>
  <si>
    <t>•  hand-back obligations at end of life/period of analysis (if applicable)</t>
  </si>
  <si>
    <t>CARBON EMISSIONS RELATED</t>
  </si>
  <si>
    <t>common_28</t>
  </si>
  <si>
    <t>Carbon emissions measurement</t>
  </si>
  <si>
    <t>•  boundary of carbon reporting</t>
  </si>
  <si>
    <t>•  percentage of carbon emissions based on actual quantities (as opposed to forecasts)</t>
  </si>
  <si>
    <t>(%)</t>
  </si>
  <si>
    <t>•  name of carbon assessment tool(s) used (where applicable, by Sub-Project)</t>
  </si>
  <si>
    <t>•  name of certified carbon assessment process if used</t>
  </si>
  <si>
    <t>common_29</t>
  </si>
  <si>
    <t>•  main source(s) of material quantities for carbon emissions assessment</t>
  </si>
  <si>
    <t>•  main source(s) of carbon emission factors</t>
  </si>
  <si>
    <t>Energy sources</t>
  </si>
  <si>
    <t>common_30</t>
  </si>
  <si>
    <t>•  source(s) (and associated percentages) of operational energy</t>
  </si>
  <si>
    <t>•  list of energy generation and storage facilities on site</t>
  </si>
  <si>
    <t>Unique projects attributes</t>
  </si>
  <si>
    <t>CODE</t>
  </si>
  <si>
    <r>
      <rPr>
        <sz val="11"/>
        <color rgb="FF414042"/>
        <rFont val="Arial"/>
        <family val="2"/>
      </rPr>
      <t>Local functional classification standard</t>
    </r>
  </si>
  <si>
    <r>
      <rPr>
        <sz val="11"/>
        <color rgb="FF414042"/>
        <rFont val="Arial"/>
        <family val="2"/>
      </rPr>
      <t>•  name of standard</t>
    </r>
  </si>
  <si>
    <r>
      <rPr>
        <sz val="11"/>
        <color rgb="FF414042"/>
        <rFont val="Arial"/>
        <family val="2"/>
      </rPr>
      <t>•  code number of construction</t>
    </r>
  </si>
  <si>
    <t>WORKS</t>
  </si>
  <si>
    <t>buildings_1</t>
  </si>
  <si>
    <r>
      <rPr>
        <sz val="11"/>
        <color rgb="FF414042"/>
        <rFont val="Arial"/>
        <family val="2"/>
      </rPr>
      <t>Functional type</t>
    </r>
  </si>
  <si>
    <t>buildings_2</t>
  </si>
  <si>
    <r>
      <rPr>
        <sz val="11"/>
        <color rgb="FF414042"/>
        <rFont val="Arial"/>
        <family val="2"/>
      </rPr>
      <t>Nature</t>
    </r>
  </si>
  <si>
    <t>buildings_3</t>
  </si>
  <si>
    <r>
      <rPr>
        <sz val="11"/>
        <color rgb="FF414042"/>
        <rFont val="Arial"/>
        <family val="2"/>
      </rPr>
      <t>Grade (qualitative description to be read in conjunction with the location)</t>
    </r>
  </si>
  <si>
    <t>buildings_4</t>
  </si>
  <si>
    <t/>
  </si>
  <si>
    <r>
      <rPr>
        <b/>
        <sz val="11"/>
        <color rgb="FF414042"/>
        <rFont val="Arial"/>
        <family val="2"/>
      </rPr>
      <t>Environmental grade</t>
    </r>
  </si>
  <si>
    <t>buildings_5</t>
  </si>
  <si>
    <r>
      <rPr>
        <sz val="11"/>
        <color rgb="FF414042"/>
        <rFont val="Arial"/>
        <family val="2"/>
      </rPr>
      <t>•  grade and name of environmental certification</t>
    </r>
  </si>
  <si>
    <t>buildings_6</t>
  </si>
  <si>
    <r>
      <rPr>
        <sz val="11"/>
        <color rgb="FF414042"/>
        <rFont val="Arial"/>
        <family val="2"/>
      </rPr>
      <t>•  status</t>
    </r>
  </si>
  <si>
    <r>
      <rPr>
        <b/>
        <sz val="11"/>
        <color rgb="FF414042"/>
        <rFont val="Arial"/>
        <family val="2"/>
      </rPr>
      <t>Principal design features</t>
    </r>
  </si>
  <si>
    <t>buildings_7</t>
  </si>
  <si>
    <r>
      <rPr>
        <sz val="11"/>
        <color rgb="FF414042"/>
        <rFont val="Arial"/>
        <family val="2"/>
      </rPr>
      <t>•  structural (predominant)</t>
    </r>
  </si>
  <si>
    <t>buildings_8</t>
  </si>
  <si>
    <r>
      <rPr>
        <sz val="11"/>
        <color rgb="FF414042"/>
        <rFont val="Arial"/>
        <family val="2"/>
      </rPr>
      <t>•  external walls (predominant)</t>
    </r>
  </si>
  <si>
    <t>buildings_9</t>
  </si>
  <si>
    <r>
      <rPr>
        <sz val="11"/>
        <color rgb="FF414042"/>
        <rFont val="Arial"/>
        <family val="2"/>
      </rPr>
      <t>•  environmental control</t>
    </r>
  </si>
  <si>
    <t>buildings_10</t>
  </si>
  <si>
    <r>
      <rPr>
        <sz val="11"/>
        <color rgb="FF414042"/>
        <rFont val="Arial"/>
        <family val="2"/>
      </rPr>
      <t>•  degree of prefabrication</t>
    </r>
  </si>
  <si>
    <t>buildings_11</t>
  </si>
  <si>
    <r>
      <rPr>
        <sz val="11"/>
        <color rgb="FF414042"/>
        <rFont val="Arial"/>
        <family val="2"/>
      </rPr>
      <t>•  major prefabricated work</t>
    </r>
  </si>
  <si>
    <r>
      <rPr>
        <b/>
        <sz val="11"/>
        <color rgb="FF414042"/>
        <rFont val="Arial"/>
        <family val="2"/>
      </rPr>
      <t>Project Complexity</t>
    </r>
  </si>
  <si>
    <t>buildings_12</t>
  </si>
  <si>
    <r>
      <rPr>
        <sz val="11"/>
        <color rgb="FF414042"/>
        <rFont val="Arial"/>
        <family val="2"/>
      </rPr>
      <t>•  shape (on plan)</t>
    </r>
  </si>
  <si>
    <t>buildings_13</t>
  </si>
  <si>
    <r>
      <rPr>
        <sz val="11"/>
        <color rgb="FF414042"/>
        <rFont val="Arial"/>
        <family val="2"/>
      </rPr>
      <t>•  shape (vertical section)</t>
    </r>
  </si>
  <si>
    <t>buildings_14</t>
  </si>
  <si>
    <r>
      <rPr>
        <sz val="11"/>
        <color rgb="FF414042"/>
        <rFont val="Arial"/>
        <family val="2"/>
      </rPr>
      <t>•  design</t>
    </r>
  </si>
  <si>
    <t>buildings_15</t>
  </si>
  <si>
    <r>
      <rPr>
        <sz val="11"/>
        <color rgb="FF414042"/>
        <rFont val="Arial"/>
        <family val="2"/>
      </rPr>
      <t>•  method of working</t>
    </r>
  </si>
  <si>
    <t>above (m)</t>
  </si>
  <si>
    <t>(m)</t>
  </si>
  <si>
    <t>buildings_18</t>
  </si>
  <si>
    <r>
      <rPr>
        <sz val="11"/>
        <color rgb="FF414042"/>
        <rFont val="Arial"/>
        <family val="2"/>
      </rPr>
      <t>Number of storeys above ground (qualitative description to be read in conjunction with the location)</t>
    </r>
  </si>
  <si>
    <t>buildings_19</t>
  </si>
  <si>
    <r>
      <rPr>
        <sz val="11"/>
        <color rgb="FF414042"/>
        <rFont val="Arial"/>
        <family val="2"/>
      </rPr>
      <t>Number of storeys above ground (quantitative)</t>
    </r>
  </si>
  <si>
    <t>(m²)</t>
  </si>
  <si>
    <r>
      <rPr>
        <b/>
        <sz val="11"/>
        <color rgb="FF414042"/>
        <rFont val="Arial"/>
        <family val="2"/>
      </rPr>
      <t>Project Quantities</t>
    </r>
  </si>
  <si>
    <t>buildings_21</t>
  </si>
  <si>
    <t>buildings_22</t>
  </si>
  <si>
    <t>buildings_23</t>
  </si>
  <si>
    <t>buildings_24</t>
  </si>
  <si>
    <t>buildings_25</t>
  </si>
  <si>
    <r>
      <rPr>
        <sz val="11"/>
        <color rgb="FF414042"/>
        <rFont val="Arial"/>
        <family val="2"/>
      </rPr>
      <t>Functional units</t>
    </r>
  </si>
  <si>
    <r>
      <t xml:space="preserve">Roads and Runways
</t>
    </r>
    <r>
      <rPr>
        <sz val="11"/>
        <rFont val="Arial"/>
        <family val="2"/>
      </rPr>
      <t>(A pavement providing a thoroughfare, route, or way for vehicular traffic on land between two or more places including but not limited to alley, street, collector and rural roads, motorways,
expressways, county and interstate highways, hard standings. Elevated roads that are an integral
part of bridges shall be included in bridges. Roads in tunnels shall be included in tunnels.)</t>
    </r>
  </si>
  <si>
    <t>Roads_and_runways_1</t>
  </si>
  <si>
    <t>Roads_and_runways_2</t>
  </si>
  <si>
    <r>
      <rPr>
        <sz val="11"/>
        <color rgb="FF414042"/>
        <rFont val="Arial"/>
        <family val="2"/>
      </rPr>
      <t>Environmental grade</t>
    </r>
  </si>
  <si>
    <t>Roads_and_runways_3</t>
  </si>
  <si>
    <t>Roads_and_runways_4</t>
  </si>
  <si>
    <t>Roads_and_runways_5</t>
  </si>
  <si>
    <r>
      <rPr>
        <sz val="11"/>
        <color rgb="FF414042"/>
        <rFont val="Arial"/>
        <family val="2"/>
      </rPr>
      <t>•  position</t>
    </r>
  </si>
  <si>
    <r>
      <rPr>
        <sz val="11"/>
        <color rgb="FF414042"/>
        <rFont val="Arial"/>
        <family val="2"/>
      </rPr>
      <t>•  number of carriageways</t>
    </r>
  </si>
  <si>
    <r>
      <rPr>
        <sz val="11"/>
        <color rgb="FF414042"/>
        <rFont val="Arial"/>
        <family val="2"/>
      </rPr>
      <t>•  number of lanes per carriageway</t>
    </r>
  </si>
  <si>
    <t>Roads_and_runways_7</t>
  </si>
  <si>
    <t>Roads_and_runways_8</t>
  </si>
  <si>
    <r>
      <rPr>
        <sz val="11"/>
        <color rgb="FF414042"/>
        <rFont val="Arial"/>
        <family val="2"/>
      </rPr>
      <t>•  hard shoulders</t>
    </r>
  </si>
  <si>
    <t>Roads_and_runways_9</t>
  </si>
  <si>
    <r>
      <rPr>
        <sz val="11"/>
        <color rgb="FF414042"/>
        <rFont val="Arial"/>
        <family val="2"/>
      </rPr>
      <t>•  footways</t>
    </r>
  </si>
  <si>
    <t>Roads_and_runways_10</t>
  </si>
  <si>
    <r>
      <rPr>
        <sz val="11"/>
        <color rgb="FF414042"/>
        <rFont val="Arial"/>
        <family val="2"/>
      </rPr>
      <t>•  footway width</t>
    </r>
  </si>
  <si>
    <t>Roads_and_runways_11</t>
  </si>
  <si>
    <r>
      <rPr>
        <sz val="11"/>
        <color rgb="FF414042"/>
        <rFont val="Arial"/>
        <family val="2"/>
      </rPr>
      <t>•  surfacing</t>
    </r>
  </si>
  <si>
    <t>Roads_and_runways_12</t>
  </si>
  <si>
    <r>
      <rPr>
        <sz val="11"/>
        <color rgb="FF414042"/>
        <rFont val="Arial"/>
        <family val="2"/>
      </rPr>
      <t>•  vertical profile</t>
    </r>
  </si>
  <si>
    <t>Roads_and_runways_13</t>
  </si>
  <si>
    <r>
      <rPr>
        <sz val="11"/>
        <color rgb="FF414042"/>
        <rFont val="Arial"/>
        <family val="2"/>
      </rPr>
      <t>•  plan profile</t>
    </r>
  </si>
  <si>
    <r>
      <rPr>
        <sz val="11"/>
        <color rgb="FF414042"/>
        <rFont val="Arial"/>
        <family val="2"/>
      </rPr>
      <t>•  number of grade-separated intersections</t>
    </r>
  </si>
  <si>
    <r>
      <rPr>
        <sz val="11"/>
        <color rgb="FF414042"/>
        <rFont val="Arial"/>
        <family val="2"/>
      </rPr>
      <t>•  number of at-grade intersections</t>
    </r>
  </si>
  <si>
    <r>
      <rPr>
        <sz val="11"/>
        <color rgb="FF414042"/>
        <rFont val="Arial"/>
        <family val="2"/>
      </rPr>
      <t>•  number of access ramps</t>
    </r>
  </si>
  <si>
    <r>
      <rPr>
        <sz val="11"/>
        <color rgb="FF414042"/>
        <rFont val="Arial"/>
        <family val="2"/>
      </rPr>
      <t>Design life</t>
    </r>
  </si>
  <si>
    <t>(years)</t>
  </si>
  <si>
    <r>
      <rPr>
        <b/>
        <sz val="11"/>
        <color rgb="FF414042"/>
        <rFont val="Arial"/>
        <family val="2"/>
      </rPr>
      <t>Altitude</t>
    </r>
  </si>
  <si>
    <r>
      <rPr>
        <b/>
        <sz val="11"/>
        <color rgb="FF414042"/>
        <rFont val="Arial"/>
        <family val="2"/>
      </rPr>
      <t>Dimensions</t>
    </r>
  </si>
  <si>
    <t>Roads_and_runways_16</t>
  </si>
  <si>
    <t>Roads_and_runways_17</t>
  </si>
  <si>
    <t>Roads_and_runways_18</t>
  </si>
  <si>
    <t>Roads_and_runways_19</t>
  </si>
  <si>
    <r>
      <rPr>
        <b/>
        <sz val="11"/>
        <color rgb="FF414042"/>
        <rFont val="Arial"/>
        <family val="2"/>
      </rPr>
      <t>Functional units</t>
    </r>
  </si>
  <si>
    <r>
      <t xml:space="preserve">Railways
</t>
    </r>
    <r>
      <rPr>
        <sz val="11"/>
        <rFont val="Arial"/>
        <family val="2"/>
      </rPr>
      <t>(A permanent way comprising a rail track composed of two parallel rails fixed to sleepers, or single monorail that includes spurs, sidings and turnouts for train traffic or the like, including tramways, metro rails, light rails and other rapid mass transit systems. Figure 7 provides guidance on what should be considered within the scope of any rail project.)</t>
    </r>
  </si>
  <si>
    <t>railways_1</t>
  </si>
  <si>
    <t>railways_2</t>
  </si>
  <si>
    <t>railways_3</t>
  </si>
  <si>
    <t>railways_4</t>
  </si>
  <si>
    <t>Principal design features</t>
  </si>
  <si>
    <t>railways_5</t>
  </si>
  <si>
    <t>railways_8</t>
  </si>
  <si>
    <r>
      <rPr>
        <sz val="11"/>
        <color rgb="FF414042"/>
        <rFont val="Arial"/>
        <family val="2"/>
      </rPr>
      <t>•  train power systems</t>
    </r>
  </si>
  <si>
    <r>
      <rPr>
        <sz val="11"/>
        <color rgb="FF414042"/>
        <rFont val="Arial"/>
        <family val="2"/>
      </rPr>
      <t>•  number of tracks</t>
    </r>
  </si>
  <si>
    <t>railways_9</t>
  </si>
  <si>
    <t>railways_10</t>
  </si>
  <si>
    <r>
      <rPr>
        <sz val="11"/>
        <color rgb="FF414042"/>
        <rFont val="Arial"/>
        <family val="2"/>
      </rPr>
      <t>•  track rigidity</t>
    </r>
  </si>
  <si>
    <t>railways_11</t>
  </si>
  <si>
    <r>
      <rPr>
        <sz val="11"/>
        <color rgb="FF414042"/>
        <rFont val="Arial"/>
        <family val="2"/>
      </rPr>
      <t>•  rail joints</t>
    </r>
  </si>
  <si>
    <t>railways_12</t>
  </si>
  <si>
    <r>
      <rPr>
        <sz val="11"/>
        <color rgb="FF414042"/>
        <rFont val="Arial"/>
        <family val="2"/>
      </rPr>
      <t>•  control system</t>
    </r>
  </si>
  <si>
    <t>railways_13</t>
  </si>
  <si>
    <r>
      <rPr>
        <sz val="11"/>
        <color rgb="FF414042"/>
        <rFont val="Arial"/>
        <family val="2"/>
      </rPr>
      <t>•  signalling system</t>
    </r>
  </si>
  <si>
    <t>railways_14</t>
  </si>
  <si>
    <r>
      <rPr>
        <sz val="11"/>
        <color rgb="FF414042"/>
        <rFont val="Arial"/>
        <family val="2"/>
      </rPr>
      <t>•  operational telecommunications system</t>
    </r>
  </si>
  <si>
    <t>Project Complexity</t>
  </si>
  <si>
    <r>
      <rPr>
        <sz val="11"/>
        <color rgb="FF414042"/>
        <rFont val="Arial"/>
        <family val="2"/>
      </rPr>
      <t>•  number of point ends</t>
    </r>
  </si>
  <si>
    <r>
      <rPr>
        <sz val="11"/>
        <color rgb="FF414042"/>
        <rFont val="Arial"/>
        <family val="2"/>
      </rPr>
      <t>•  number of intersections with roads and other railways</t>
    </r>
  </si>
  <si>
    <r>
      <rPr>
        <sz val="11"/>
        <color rgb="FF414042"/>
        <rFont val="Arial"/>
        <family val="2"/>
      </rPr>
      <t>•  number of crossings over roads, other railways, waterways, valleys and the like</t>
    </r>
  </si>
  <si>
    <t>(Years)</t>
  </si>
  <si>
    <t>Altitude</t>
  </si>
  <si>
    <t>Dimensions</t>
  </si>
  <si>
    <t>railways_17</t>
  </si>
  <si>
    <t>railways_18</t>
  </si>
  <si>
    <t>railways_19</t>
  </si>
  <si>
    <t>Functional units</t>
  </si>
  <si>
    <t>railways_20</t>
  </si>
  <si>
    <r>
      <t xml:space="preserve">Bridges
</t>
    </r>
    <r>
      <rPr>
        <sz val="11"/>
        <rFont val="Arial"/>
        <family val="2"/>
      </rPr>
      <t>(A structure designed to span across a physical obstacle.)</t>
    </r>
  </si>
  <si>
    <t>Bridges_1</t>
  </si>
  <si>
    <t>Bridges_2</t>
  </si>
  <si>
    <t>Bridges_3</t>
  </si>
  <si>
    <t>Bridges_4</t>
  </si>
  <si>
    <r>
      <rPr>
        <sz val="11"/>
        <color rgb="FF414042"/>
        <rFont val="Arial"/>
        <family val="2"/>
      </rPr>
      <t>•  support</t>
    </r>
  </si>
  <si>
    <t>Bridges_5</t>
  </si>
  <si>
    <r>
      <rPr>
        <sz val="11"/>
        <color rgb="FF414042"/>
        <rFont val="Arial"/>
        <family val="2"/>
      </rPr>
      <t>•  mobility</t>
    </r>
  </si>
  <si>
    <t>Bridges_6</t>
  </si>
  <si>
    <r>
      <rPr>
        <sz val="11"/>
        <color rgb="FF414042"/>
        <rFont val="Arial"/>
        <family val="2"/>
      </rPr>
      <t>•  materials</t>
    </r>
  </si>
  <si>
    <t>Bridges_7</t>
  </si>
  <si>
    <r>
      <rPr>
        <sz val="11"/>
        <color rgb="FF414042"/>
        <rFont val="Arial"/>
        <family val="2"/>
      </rPr>
      <t>Types of obstacles crossed</t>
    </r>
  </si>
  <si>
    <t>Bridges_8</t>
  </si>
  <si>
    <r>
      <rPr>
        <sz val="11"/>
        <color rgb="FF414042"/>
        <rFont val="Arial"/>
        <family val="2"/>
      </rPr>
      <t>•  curvature (predominant)</t>
    </r>
  </si>
  <si>
    <r>
      <rPr>
        <sz val="11"/>
        <color rgb="FF414042"/>
        <rFont val="Arial"/>
        <family val="2"/>
      </rPr>
      <t>•  number each of abutments/piers/towers with foundations in water</t>
    </r>
  </si>
  <si>
    <r>
      <rPr>
        <sz val="11"/>
        <color rgb="FF414042"/>
        <rFont val="Arial"/>
        <family val="2"/>
      </rPr>
      <t>•  number each of abutments/piers/towers with foundations not in water</t>
    </r>
  </si>
  <si>
    <t>Bridges_10</t>
  </si>
  <si>
    <t>Bridges_11</t>
  </si>
  <si>
    <t>Bridges_12</t>
  </si>
  <si>
    <t>Bridges_13</t>
  </si>
  <si>
    <t>Bridges_14</t>
  </si>
  <si>
    <t>Bridges_15</t>
  </si>
  <si>
    <r>
      <t xml:space="preserve">Tunnels
</t>
    </r>
    <r>
      <rPr>
        <sz val="11"/>
        <rFont val="Arial"/>
        <family val="2"/>
      </rPr>
      <t>(An artificial underground or underwater passageway, completely enclosed except for openings for entrance and exit, commonly at each end, and for ventilation.)</t>
    </r>
  </si>
  <si>
    <t>Tunnels_1</t>
  </si>
  <si>
    <t>Tunnels_2</t>
  </si>
  <si>
    <t>Tunnels_3</t>
  </si>
  <si>
    <t>Tunnels_4</t>
  </si>
  <si>
    <t>Tunnels_5</t>
  </si>
  <si>
    <r>
      <rPr>
        <sz val="11"/>
        <color rgb="FF414042"/>
        <rFont val="Arial"/>
        <family val="2"/>
      </rPr>
      <t>•  tunnelling method</t>
    </r>
  </si>
  <si>
    <t>Tunnels_6</t>
  </si>
  <si>
    <r>
      <rPr>
        <sz val="11"/>
        <color rgb="FF414042"/>
        <rFont val="Arial"/>
        <family val="2"/>
      </rPr>
      <t>•  in compressed air</t>
    </r>
  </si>
  <si>
    <t>Tunnels_7</t>
  </si>
  <si>
    <r>
      <rPr>
        <sz val="11"/>
        <color rgb="FF414042"/>
        <rFont val="Arial"/>
        <family val="2"/>
      </rPr>
      <t>•  lining</t>
    </r>
  </si>
  <si>
    <t>Tunnels_8</t>
  </si>
  <si>
    <t>Tunnels_9</t>
  </si>
  <si>
    <r>
      <rPr>
        <sz val="11"/>
        <color rgb="FF414042"/>
        <rFont val="Arial"/>
        <family val="2"/>
      </rPr>
      <t>•  underwater</t>
    </r>
  </si>
  <si>
    <t>Tunnels_10</t>
  </si>
  <si>
    <r>
      <rPr>
        <sz val="11"/>
        <color rgb="FF414042"/>
        <rFont val="Arial"/>
        <family val="2"/>
      </rPr>
      <t>•  ventilated</t>
    </r>
  </si>
  <si>
    <r>
      <rPr>
        <sz val="11"/>
        <color rgb="FF414042"/>
        <rFont val="Arial"/>
        <family val="2"/>
      </rPr>
      <t>•  number and size of portal structures</t>
    </r>
  </si>
  <si>
    <r>
      <rPr>
        <sz val="11"/>
        <color rgb="FF414042"/>
        <rFont val="Arial"/>
        <family val="2"/>
      </rPr>
      <t>•  number of cross passages separated by a dividing wall</t>
    </r>
  </si>
  <si>
    <r>
      <rPr>
        <sz val="11"/>
        <color rgb="FF414042"/>
        <rFont val="Arial"/>
        <family val="2"/>
      </rPr>
      <t>•  number of shafts</t>
    </r>
  </si>
  <si>
    <r>
      <rPr>
        <sz val="11"/>
        <color rgb="FF414042"/>
        <rFont val="Arial"/>
        <family val="2"/>
      </rPr>
      <t>•  number of intersections</t>
    </r>
  </si>
  <si>
    <t>Tunnels_12</t>
  </si>
  <si>
    <r>
      <rPr>
        <sz val="11"/>
        <color rgb="FF414042"/>
        <rFont val="Arial"/>
        <family val="2"/>
      </rPr>
      <t>•  horizontal profile (predominant)</t>
    </r>
  </si>
  <si>
    <t>Tunnels_13</t>
  </si>
  <si>
    <r>
      <rPr>
        <sz val="11"/>
        <color rgb="FF414042"/>
        <rFont val="Arial"/>
        <family val="2"/>
      </rPr>
      <t>•  cross sectional shape</t>
    </r>
  </si>
  <si>
    <t>Tunnels_16</t>
  </si>
  <si>
    <t>Tunnels_17</t>
  </si>
  <si>
    <t>Project Quantities</t>
  </si>
  <si>
    <t>Tunnels_18</t>
  </si>
  <si>
    <t>Tunnels_19</t>
  </si>
  <si>
    <t>Tunnels_20</t>
  </si>
  <si>
    <t>Tunnels_21</t>
  </si>
  <si>
    <t>Tunnels_22</t>
  </si>
  <si>
    <r>
      <t xml:space="preserve">Wastewater Treatment Works
</t>
    </r>
    <r>
      <rPr>
        <sz val="11"/>
        <rFont val="Arial"/>
        <family val="2"/>
      </rPr>
      <t>(A facility for the cleaning and improvement of water that contains waste products, contaminants or pollutants to make it safe for discharge to land or water.)</t>
    </r>
  </si>
  <si>
    <t>Functional type (descriptions of primary, secondary and tertiary processes)</t>
  </si>
  <si>
    <t>WwTW_1</t>
  </si>
  <si>
    <t>WwTW_2</t>
  </si>
  <si>
    <t>WwTW_3</t>
  </si>
  <si>
    <r>
      <rPr>
        <sz val="11"/>
        <color rgb="FF414042"/>
        <rFont val="Arial"/>
        <family val="2"/>
      </rPr>
      <t>•  plant technology</t>
    </r>
  </si>
  <si>
    <r>
      <rPr>
        <sz val="11"/>
        <color rgb="FF414042"/>
        <rFont val="Arial"/>
        <family val="2"/>
      </rPr>
      <t>•  number of processes</t>
    </r>
  </si>
  <si>
    <t>WwTW_4</t>
  </si>
  <si>
    <r>
      <rPr>
        <sz val="11"/>
        <color rgb="FF414042"/>
        <rFont val="Arial"/>
        <family val="2"/>
      </rPr>
      <t>•  tank materials for each process</t>
    </r>
  </si>
  <si>
    <t>WwTW_5</t>
  </si>
  <si>
    <r>
      <rPr>
        <sz val="11"/>
        <color rgb="FF414042"/>
        <rFont val="Arial"/>
        <family val="2"/>
      </rPr>
      <t>•  term of use</t>
    </r>
  </si>
  <si>
    <r>
      <rPr>
        <sz val="11"/>
        <color rgb="FF414042"/>
        <rFont val="Arial"/>
        <family val="2"/>
      </rPr>
      <t>•  standard of cleanliness of treated water (expressed in terms of significant parameters, e.g. Biological Oxygen Demand, Suspended Solids, etc.)</t>
    </r>
  </si>
  <si>
    <t>WwTW_7</t>
  </si>
  <si>
    <t>WwTW_8</t>
  </si>
  <si>
    <t>WwTW_9</t>
  </si>
  <si>
    <r>
      <t xml:space="preserve">Water Treatment Works
</t>
    </r>
    <r>
      <rPr>
        <sz val="11"/>
        <rFont val="Arial"/>
        <family val="2"/>
      </rPr>
      <t>(A facility for the cleaning and improvement of water to make it potable.)</t>
    </r>
  </si>
  <si>
    <t>WTW_1</t>
  </si>
  <si>
    <t>WTW_2</t>
  </si>
  <si>
    <t>WTW_3</t>
  </si>
  <si>
    <t>WTW_4</t>
  </si>
  <si>
    <t>WTW_5</t>
  </si>
  <si>
    <t>WTW_6</t>
  </si>
  <si>
    <t>WTW_8</t>
  </si>
  <si>
    <t>WTW_9</t>
  </si>
  <si>
    <t>WTW_10</t>
  </si>
  <si>
    <r>
      <t xml:space="preserve">Pipelines
</t>
    </r>
    <r>
      <rPr>
        <sz val="11"/>
        <rFont val="Arial"/>
        <family val="2"/>
      </rPr>
      <t>(A series of pipes and tubing for the transfer of liquid, gas or powder.)</t>
    </r>
  </si>
  <si>
    <t>Pipelines_1</t>
  </si>
  <si>
    <r>
      <rPr>
        <sz val="11"/>
        <color rgb="FF414042"/>
        <rFont val="Arial"/>
        <family val="2"/>
      </rPr>
      <t>Functional type</t>
    </r>
    <r>
      <rPr>
        <sz val="11"/>
        <rFont val="Arial"/>
        <family val="2"/>
      </rPr>
      <t xml:space="preserve"> (for transporting)</t>
    </r>
  </si>
  <si>
    <t>Pipelines_2</t>
  </si>
  <si>
    <t>Pipelines_3</t>
  </si>
  <si>
    <t>Pipelines_4</t>
  </si>
  <si>
    <t>Pipelines_5</t>
  </si>
  <si>
    <t>•  principal materials</t>
  </si>
  <si>
    <t>•  minimum and maximum depths below ground</t>
  </si>
  <si>
    <t>•  minimum and maximum heights above ground</t>
  </si>
  <si>
    <t>Pipelines_8</t>
  </si>
  <si>
    <t>•  drilling/boring method</t>
  </si>
  <si>
    <t>•  insulation type, if insulated</t>
  </si>
  <si>
    <t>•  corrosion protection measures</t>
  </si>
  <si>
    <t>Pipelines_9</t>
  </si>
  <si>
    <t>•  position</t>
  </si>
  <si>
    <t>•  number of piping specials (e.g. tie-ins, hot tap and other interface requirements before commissioning)</t>
  </si>
  <si>
    <t>•  number of crossings over roads, railways, waterways, valleys and the like</t>
  </si>
  <si>
    <t>•  number of pumping stations, inspection points, pressure relief points</t>
  </si>
  <si>
    <t>•  minimum height above or below sea level</t>
  </si>
  <si>
    <t>Pipelines_12</t>
  </si>
  <si>
    <t>•  length of each diameter of pipes</t>
  </si>
  <si>
    <t>Pipelines_13</t>
  </si>
  <si>
    <t>Total length of pipes</t>
  </si>
  <si>
    <t>Pipelines_14</t>
  </si>
  <si>
    <t>Length from servicing inlets to outlets</t>
  </si>
  <si>
    <t>Pipelines_15</t>
  </si>
  <si>
    <t>•  capacity</t>
  </si>
  <si>
    <r>
      <t xml:space="preserve">Wells and Boreholes
</t>
    </r>
    <r>
      <rPr>
        <sz val="11"/>
        <rFont val="Arial"/>
        <family val="2"/>
      </rPr>
      <t>(Process of drilling or boring in the ground for extraction of a natural resource or the injection of a fluid, or for the evaluation/monitoring of subsurface formations.)</t>
    </r>
  </si>
  <si>
    <t>Wells_and_Boreholes_1</t>
  </si>
  <si>
    <r>
      <rPr>
        <sz val="11"/>
        <color rgb="FF414042"/>
        <rFont val="Arial"/>
        <family val="2"/>
      </rPr>
      <t>Functional type</t>
    </r>
    <r>
      <rPr>
        <sz val="11"/>
        <rFont val="Arial"/>
        <family val="2"/>
      </rPr>
      <t xml:space="preserve"> (for extracting)</t>
    </r>
  </si>
  <si>
    <t>Wells_and_Boreholes_2</t>
  </si>
  <si>
    <t>Wells_and_Boreholes_3</t>
  </si>
  <si>
    <t>Wells_and_Boreholes_4</t>
  </si>
  <si>
    <t>Wells_and_Boreholes_5</t>
  </si>
  <si>
    <r>
      <rPr>
        <sz val="11"/>
        <color rgb="FF414042"/>
        <rFont val="Arial"/>
        <family val="2"/>
      </rPr>
      <t>•  lining material</t>
    </r>
  </si>
  <si>
    <t>Wells_and_Boreholes_6</t>
  </si>
  <si>
    <t>Wells_and_Boreholes_7</t>
  </si>
  <si>
    <r>
      <rPr>
        <sz val="11"/>
        <color rgb="FF414042"/>
        <rFont val="Arial"/>
        <family val="2"/>
      </rPr>
      <t>•  direction</t>
    </r>
  </si>
  <si>
    <r>
      <rPr>
        <sz val="11"/>
        <color rgb="FF414042"/>
        <rFont val="Arial"/>
        <family val="2"/>
      </rPr>
      <t>•  number of wells/boreholes</t>
    </r>
  </si>
  <si>
    <t>Wells_and_Boreholes_10</t>
  </si>
  <si>
    <t>Wells_and_Boreholes_11</t>
  </si>
  <si>
    <t>Wells_and_Boreholes_12</t>
  </si>
  <si>
    <t>Wells_and_Boreholes_13</t>
  </si>
  <si>
    <r>
      <t xml:space="preserve">Power-Generating Plants
</t>
    </r>
    <r>
      <rPr>
        <sz val="11"/>
        <rFont val="Arial"/>
        <family val="2"/>
      </rPr>
      <t>(A facility for the generation of electrical power. Major buildings and civil engineering works shall be reported under separate Sub-Projects under a power-generating plant Project.)</t>
    </r>
  </si>
  <si>
    <t>P_GP_1</t>
  </si>
  <si>
    <t>Functional type</t>
  </si>
  <si>
    <t>P_GP_2</t>
  </si>
  <si>
    <t>P_GP_3</t>
  </si>
  <si>
    <t>P_GP_4</t>
  </si>
  <si>
    <t>P_GP_5</t>
  </si>
  <si>
    <r>
      <rPr>
        <sz val="11"/>
        <color rgb="FF414042"/>
        <rFont val="Arial"/>
        <family val="2"/>
      </rPr>
      <t>•  generator containment material</t>
    </r>
  </si>
  <si>
    <t>P_GP_6</t>
  </si>
  <si>
    <r>
      <rPr>
        <sz val="11"/>
        <color rgb="FF414042"/>
        <rFont val="Arial"/>
        <family val="2"/>
      </rPr>
      <t>•  coolant</t>
    </r>
  </si>
  <si>
    <t>P_GP_7</t>
  </si>
  <si>
    <r>
      <rPr>
        <sz val="11"/>
        <color rgb="FF414042"/>
        <rFont val="Arial"/>
        <family val="2"/>
      </rPr>
      <t>•  cycle</t>
    </r>
  </si>
  <si>
    <t>(MW)</t>
  </si>
  <si>
    <t>P_GP_8</t>
  </si>
  <si>
    <r>
      <rPr>
        <sz val="11"/>
        <color rgb="FF414042"/>
        <rFont val="Arial"/>
        <family val="2"/>
      </rPr>
      <t>•  cooling system</t>
    </r>
  </si>
  <si>
    <t>P_GP_10</t>
  </si>
  <si>
    <t>P_GP_11</t>
  </si>
  <si>
    <r>
      <t xml:space="preserve">Chemical Plants
</t>
    </r>
    <r>
      <rPr>
        <sz val="11"/>
        <rFont val="Arial"/>
        <family val="2"/>
      </rPr>
      <t>(A facility for the creation of chemical products excluding petro-chemicals. Major buildings and civil engineering works shall be reported under separate Sub-Projects under a chemical plant Project.)</t>
    </r>
  </si>
  <si>
    <t>Functional type (product description: specify the products produced and the principal source of energy (oil, gas, electricity, etc.) and number of types or varieties of products)</t>
  </si>
  <si>
    <t>Chemical_Plant_1</t>
  </si>
  <si>
    <t>Chemical_Plant_2</t>
  </si>
  <si>
    <t>Chemical_Plant_3</t>
  </si>
  <si>
    <t>Chemical_Plant_4</t>
  </si>
  <si>
    <t>•  principal processes (more than one if applicable)</t>
  </si>
  <si>
    <t>Chemical_Plant_5</t>
  </si>
  <si>
    <r>
      <rPr>
        <sz val="11"/>
        <color rgb="FF414042"/>
        <rFont val="Arial"/>
        <family val="2"/>
      </rPr>
      <t>•  principal reactor materials</t>
    </r>
  </si>
  <si>
    <t>Chemical_Plant_6</t>
  </si>
  <si>
    <r>
      <rPr>
        <sz val="11"/>
        <color rgb="FF414042"/>
        <rFont val="Arial"/>
        <family val="2"/>
      </rPr>
      <t>•  infrastructure</t>
    </r>
  </si>
  <si>
    <t>Chemical_Plant_7</t>
  </si>
  <si>
    <r>
      <rPr>
        <sz val="11"/>
        <color rgb="FF414042"/>
        <rFont val="Arial"/>
        <family val="2"/>
      </rPr>
      <t>•  waste handling and storage</t>
    </r>
  </si>
  <si>
    <t>Chemical_Plant_8</t>
  </si>
  <si>
    <r>
      <rPr>
        <sz val="11"/>
        <color rgb="FF414042"/>
        <rFont val="Arial"/>
        <family val="2"/>
      </rPr>
      <t>•  reinstatement and closure</t>
    </r>
  </si>
  <si>
    <t>Chemical_Plant_10</t>
  </si>
  <si>
    <t>Chemical_Plant_11</t>
  </si>
  <si>
    <t>Chemical_Plant_12</t>
  </si>
  <si>
    <r>
      <t xml:space="preserve">Refineries
</t>
    </r>
    <r>
      <rPr>
        <sz val="11"/>
        <rFont val="Arial"/>
        <family val="2"/>
      </rPr>
      <t>(A downstream facility for the creation of petro-chemical products. Major buildings and civil engineering works shall be reported under separate Sub-Projects under a refinery Project. Wells and boreholes are upstream and Pipelines are midstream.)</t>
    </r>
  </si>
  <si>
    <t>Refineries_1</t>
  </si>
  <si>
    <t xml:space="preserve">Functional type </t>
  </si>
  <si>
    <t>Refineries_2</t>
  </si>
  <si>
    <t>Refineries_3</t>
  </si>
  <si>
    <t>Refineries_4</t>
  </si>
  <si>
    <t>Refineries_5</t>
  </si>
  <si>
    <r>
      <rPr>
        <sz val="11"/>
        <color rgb="FF414042"/>
        <rFont val="Arial"/>
        <family val="2"/>
      </rPr>
      <t>•  principal processes</t>
    </r>
  </si>
  <si>
    <t>Refineries_6</t>
  </si>
  <si>
    <t>Refineries_7</t>
  </si>
  <si>
    <t>Refineries_8</t>
  </si>
  <si>
    <t>Refineries_9</t>
  </si>
  <si>
    <r>
      <rPr>
        <sz val="11"/>
        <color rgb="FF414042"/>
        <rFont val="Arial"/>
        <family val="2"/>
      </rPr>
      <t>•  number of products</t>
    </r>
  </si>
  <si>
    <t>Refineries_11</t>
  </si>
  <si>
    <t>Refineries_12</t>
  </si>
  <si>
    <t>Refineries_13</t>
  </si>
  <si>
    <t>Refineries_14</t>
  </si>
  <si>
    <r>
      <t xml:space="preserve">Dams and Reservoirs
</t>
    </r>
    <r>
      <rPr>
        <sz val="11"/>
        <rFont val="Arial"/>
        <family val="2"/>
      </rPr>
      <t>(A barrier that stops or restricts the flow of water (i.e. fresh water, sea water, coral reef water) or underground streams. A reservoir created by dams may provide water for irrigation, human
consumption, industrial use, recreation, aquaculture and navigation. Dams generally serve the primary
purpose of retaining water.)</t>
    </r>
  </si>
  <si>
    <t>Dams_and_Reservoirs_1</t>
  </si>
  <si>
    <t>Dams_and_Reservoirs_2</t>
  </si>
  <si>
    <r>
      <rPr>
        <sz val="11"/>
        <color rgb="FF414042"/>
        <rFont val="Calibri"/>
        <family val="2"/>
        <scheme val="minor"/>
      </rPr>
      <t>Functional purpose</t>
    </r>
  </si>
  <si>
    <t>Dams_and_Reservoirs_3</t>
  </si>
  <si>
    <t>Dams_and_Reservoirs_4</t>
  </si>
  <si>
    <t>Dams_and_Reservoirs_5</t>
  </si>
  <si>
    <t>Dams_and_Reservoirs_6</t>
  </si>
  <si>
    <r>
      <rPr>
        <sz val="11"/>
        <color rgb="FF414042"/>
        <rFont val="Arial"/>
        <family val="2"/>
      </rPr>
      <t>•  structure</t>
    </r>
  </si>
  <si>
    <t>Dams_and_Reservoirs_7</t>
  </si>
  <si>
    <t>Dams_and_Reservoirs_8</t>
  </si>
  <si>
    <t>Dams_and_Reservoirs_9</t>
  </si>
  <si>
    <r>
      <rPr>
        <sz val="11"/>
        <color rgb="FF414042"/>
        <rFont val="Arial"/>
        <family val="2"/>
      </rPr>
      <t>•  location</t>
    </r>
  </si>
  <si>
    <t>Dams_and_Reservoirs_10</t>
  </si>
  <si>
    <t>Dams_and_Reservoirs_11</t>
  </si>
  <si>
    <r>
      <rPr>
        <sz val="11"/>
        <color rgb="FF414042"/>
        <rFont val="Arial"/>
        <family val="2"/>
      </rPr>
      <t>•  principal materials</t>
    </r>
  </si>
  <si>
    <t>Dams_and_Reservoirs_12</t>
  </si>
  <si>
    <r>
      <rPr>
        <sz val="11"/>
        <color rgb="FF414042"/>
        <rFont val="Arial"/>
        <family val="2"/>
      </rPr>
      <t>•  water balance</t>
    </r>
  </si>
  <si>
    <r>
      <rPr>
        <sz val="11"/>
        <color rgb="FF414042"/>
        <rFont val="Arial"/>
        <family val="2"/>
      </rPr>
      <t>Number of layers</t>
    </r>
  </si>
  <si>
    <t>Dams_and_Reservoirs_13</t>
  </si>
  <si>
    <r>
      <rPr>
        <sz val="11"/>
        <color rgb="FF414042"/>
        <rFont val="Arial"/>
        <family val="2"/>
      </rPr>
      <t>•  geotechnical</t>
    </r>
  </si>
  <si>
    <t>Dams_and_Reservoirs_17</t>
  </si>
  <si>
    <t>Dams_and_Reservoirs_18</t>
  </si>
  <si>
    <t>Dams_and_Reservoirs_19</t>
  </si>
  <si>
    <t>Dams_and_Reservoirs_20</t>
  </si>
  <si>
    <t>Dams_and_Reservoirs_21</t>
  </si>
  <si>
    <t>Dams_and_Reservoirs_22</t>
  </si>
  <si>
    <r>
      <t xml:space="preserve">Mines and Quarries
</t>
    </r>
    <r>
      <rPr>
        <sz val="11"/>
        <rFont val="Arial"/>
        <family val="2"/>
      </rPr>
      <t>(The identification of potential sites, the extraction by mining, quarrying or pumping of minerals and/or other geological materials from the earth, usually from an orebody, lode, vein, seam, reef or placer deposit, and the processing operation that uses heat and/or chemicals to separate the metal or other substance of interest. A quarry is similar to an open-pit mine from which minerals are extracted.)</t>
    </r>
  </si>
  <si>
    <t>Mines_ans_Quarries_1</t>
  </si>
  <si>
    <t>Mines_ans_Quarries_2</t>
  </si>
  <si>
    <t>Mines_ans_Quarries_3</t>
  </si>
  <si>
    <r>
      <rPr>
        <sz val="11"/>
        <color rgb="FF414042"/>
        <rFont val="Calibri"/>
        <family val="2"/>
        <scheme val="minor"/>
      </rPr>
      <t>Terrain</t>
    </r>
  </si>
  <si>
    <r>
      <rPr>
        <sz val="11"/>
        <color rgb="FF414042"/>
        <rFont val="Calibri"/>
        <family val="2"/>
        <scheme val="minor"/>
      </rPr>
      <t>Region</t>
    </r>
  </si>
  <si>
    <t>Mines_ans_Quarries_12</t>
  </si>
  <si>
    <t>Mines_ans_Quarries_4</t>
  </si>
  <si>
    <t>Mines_ans_Quarries_5</t>
  </si>
  <si>
    <t>Mines_ans_Quarries_6</t>
  </si>
  <si>
    <r>
      <rPr>
        <sz val="11"/>
        <color rgb="FF414042"/>
        <rFont val="Arial"/>
        <family val="2"/>
      </rPr>
      <t>•  excavation type</t>
    </r>
  </si>
  <si>
    <t>Mines_ans_Quarries_7</t>
  </si>
  <si>
    <r>
      <rPr>
        <sz val="11"/>
        <color rgb="FF414042"/>
        <rFont val="Arial"/>
        <family val="2"/>
      </rPr>
      <t>•  metallurgical processes</t>
    </r>
  </si>
  <si>
    <t>Mines_ans_Quarries_8</t>
  </si>
  <si>
    <t>Mines_ans_Quarries_9</t>
  </si>
  <si>
    <t>Mines_ans_Quarries_10</t>
  </si>
  <si>
    <r>
      <rPr>
        <sz val="11"/>
        <color rgb="FF414042"/>
        <rFont val="Arial"/>
        <family val="2"/>
      </rPr>
      <t>number of shafts</t>
    </r>
  </si>
  <si>
    <t>Mines_ans_Quarries_13</t>
  </si>
  <si>
    <t>Mines_ans_Quarries_14</t>
  </si>
  <si>
    <t>Mines_ans_Quarries_15</t>
  </si>
  <si>
    <t>Mines_ans_Quarries_16</t>
  </si>
  <si>
    <t>Mines_ans_Quarries_17</t>
  </si>
  <si>
    <t>Mines_ans_Quarries_18</t>
  </si>
  <si>
    <r>
      <t xml:space="preserve">Offshore structures
</t>
    </r>
    <r>
      <rPr>
        <sz val="11"/>
        <rFont val="Arial"/>
        <family val="2"/>
      </rPr>
      <t>(Offshore structures comprise engineering designed structures and facilities mainly constructed and pre-commissioned onshore, installed offshore in either fresh or sea water, for the purpose of extraction, production or transmission of electricity, oil, gas or other natural resources including offshore mining.)</t>
    </r>
  </si>
  <si>
    <t>Offshore_structures_1</t>
  </si>
  <si>
    <t>Offshore_structures_2</t>
  </si>
  <si>
    <t>Offshore_structures_3</t>
  </si>
  <si>
    <t>Offshore_structures_4</t>
  </si>
  <si>
    <t>•  bathymetry (seabed survey)</t>
  </si>
  <si>
    <t>Offshore_structures_5</t>
  </si>
  <si>
    <t>•  construction</t>
  </si>
  <si>
    <t>Offshore_structures_6</t>
  </si>
  <si>
    <r>
      <rPr>
        <sz val="11"/>
        <color rgb="FF414042"/>
        <rFont val="Arial"/>
        <family val="2"/>
      </rPr>
      <t>•  foundations</t>
    </r>
  </si>
  <si>
    <t>Offshore_structures_7</t>
  </si>
  <si>
    <t>Offshore_structures_8</t>
  </si>
  <si>
    <r>
      <rPr>
        <sz val="11"/>
        <color rgb="FF414042"/>
        <rFont val="Arial"/>
        <family val="2"/>
      </rPr>
      <t>•  positions</t>
    </r>
  </si>
  <si>
    <t>Offshore_structures_9</t>
  </si>
  <si>
    <r>
      <rPr>
        <sz val="11"/>
        <color rgb="FF414042"/>
        <rFont val="Arial"/>
        <family val="2"/>
      </rPr>
      <t>•  water nature</t>
    </r>
  </si>
  <si>
    <t>Offshore_structures_11</t>
  </si>
  <si>
    <r>
      <rPr>
        <sz val="11"/>
        <color rgb="FF414042"/>
        <rFont val="Arial"/>
        <family val="2"/>
      </rPr>
      <t>•  contaminated sediment dredging</t>
    </r>
  </si>
  <si>
    <r>
      <rPr>
        <sz val="11"/>
        <color rgb="FF414042"/>
        <rFont val="Arial"/>
        <family val="2"/>
      </rPr>
      <t>•  number of berths</t>
    </r>
  </si>
  <si>
    <r>
      <rPr>
        <b/>
        <sz val="11"/>
        <color rgb="FF414042"/>
        <rFont val="Arial"/>
        <family val="2"/>
      </rPr>
      <t>Oil and gas</t>
    </r>
  </si>
  <si>
    <r>
      <rPr>
        <sz val="11"/>
        <color rgb="FF414042"/>
        <rFont val="Arial"/>
        <family val="2"/>
      </rPr>
      <t>•  decommissioning</t>
    </r>
  </si>
  <si>
    <t>Offshore_structures_24</t>
  </si>
  <si>
    <t>Offshore_structures_25</t>
  </si>
  <si>
    <t>Offshore_structures_26</t>
  </si>
  <si>
    <t>Offshore_structures_27</t>
  </si>
  <si>
    <t>Offshore_structures_28</t>
  </si>
  <si>
    <r>
      <t xml:space="preserve">Nearshore Works
</t>
    </r>
    <r>
      <rPr>
        <sz val="11"/>
        <rFont val="Arial"/>
        <family val="2"/>
      </rPr>
      <t>(Engineered | designed structures and facilities located nearshore for the purposes of land reclamation and coastal protection (excluding dams)</t>
    </r>
  </si>
  <si>
    <t>Nearshore_Work_1</t>
  </si>
  <si>
    <t>Nearshore_Work_2</t>
  </si>
  <si>
    <t>Nearshore_Work_3</t>
  </si>
  <si>
    <t>Nearshore_Work_4</t>
  </si>
  <si>
    <t>Nearshore_Work_5</t>
  </si>
  <si>
    <t>Nearshore_Work_6</t>
  </si>
  <si>
    <t>Nearshore_Work_7</t>
  </si>
  <si>
    <t>Nearshore_Work_8</t>
  </si>
  <si>
    <r>
      <rPr>
        <sz val="11"/>
        <color rgb="FF414042"/>
        <rFont val="Arial"/>
        <family val="2"/>
      </rPr>
      <t>•  surface</t>
    </r>
  </si>
  <si>
    <t>Nearshore_Work_9</t>
  </si>
  <si>
    <r>
      <rPr>
        <sz val="11"/>
        <color rgb="FF414042"/>
        <rFont val="Arial"/>
        <family val="2"/>
      </rPr>
      <t>•  infrastructure and port equipment</t>
    </r>
  </si>
  <si>
    <t>Nearshore_Work_10</t>
  </si>
  <si>
    <t>Nearshore_Work_11</t>
  </si>
  <si>
    <r>
      <rPr>
        <sz val="11"/>
        <color rgb="FF414042"/>
        <rFont val="Arial"/>
        <family val="2"/>
      </rPr>
      <t>•  crane loads</t>
    </r>
  </si>
  <si>
    <t>Nearshore_Work_16</t>
  </si>
  <si>
    <t>Nearshore_Work_21</t>
  </si>
  <si>
    <t>Nearshore_Work_22</t>
  </si>
  <si>
    <t>Nearshore_Work_23</t>
  </si>
  <si>
    <t>Nearshore_Work_24</t>
  </si>
  <si>
    <t>Nearshore_Work_25</t>
  </si>
  <si>
    <t>Nearshore_Work_26</t>
  </si>
  <si>
    <t>Nearshore_Work_27</t>
  </si>
  <si>
    <t>Nearshore_Work_28</t>
  </si>
  <si>
    <r>
      <rPr>
        <b/>
        <sz val="11"/>
        <color rgb="FF414042"/>
        <rFont val="Arial"/>
        <family val="2"/>
      </rPr>
      <t>Functional units</t>
    </r>
    <r>
      <rPr>
        <sz val="11"/>
        <color rgb="FF414042"/>
        <rFont val="Arial"/>
        <family val="2"/>
      </rPr>
      <t xml:space="preserve"> (description and units to be provided where possible)</t>
    </r>
  </si>
  <si>
    <r>
      <t xml:space="preserve">Ports
</t>
    </r>
    <r>
      <rPr>
        <sz val="11"/>
        <rFont val="Arial"/>
        <family val="2"/>
      </rPr>
      <t>(Engineered | designed structures and facilities to provide mooring for water transport.)</t>
    </r>
  </si>
  <si>
    <t>Ports_1</t>
  </si>
  <si>
    <t>Ports_2</t>
  </si>
  <si>
    <t>Ports_3</t>
  </si>
  <si>
    <t>Ports_4</t>
  </si>
  <si>
    <t>Ports_5</t>
  </si>
  <si>
    <t>Ports_6</t>
  </si>
  <si>
    <t>Ports_7</t>
  </si>
  <si>
    <t>Ports_8</t>
  </si>
  <si>
    <t>Ports_9</t>
  </si>
  <si>
    <r>
      <rPr>
        <sz val="11"/>
        <color rgb="FF414042"/>
        <rFont val="Arial"/>
        <family val="2"/>
      </rPr>
      <t>•  surface load</t>
    </r>
  </si>
  <si>
    <t>Ports_10</t>
  </si>
  <si>
    <r>
      <rPr>
        <sz val="11"/>
        <color rgb="FF414042"/>
        <rFont val="Arial"/>
        <family val="2"/>
      </rPr>
      <t>•  support infrastructure</t>
    </r>
  </si>
  <si>
    <t>Ports_11</t>
  </si>
  <si>
    <t>Ports_12</t>
  </si>
  <si>
    <t>Ports_14</t>
  </si>
  <si>
    <t>Ports_19</t>
  </si>
  <si>
    <r>
      <rPr>
        <sz val="11"/>
        <color rgb="FF414042"/>
        <rFont val="Arial"/>
        <family val="2"/>
      </rPr>
      <t>•  siting, permit and water licences</t>
    </r>
  </si>
  <si>
    <t>Ports_24</t>
  </si>
  <si>
    <t>Ports_25</t>
  </si>
  <si>
    <t>Ports_26</t>
  </si>
  <si>
    <t>Ports_27</t>
  </si>
  <si>
    <t>Ports_28</t>
  </si>
  <si>
    <t>Ports_29</t>
  </si>
  <si>
    <t>Ports_30</t>
  </si>
  <si>
    <t>Ports_31</t>
  </si>
  <si>
    <r>
      <t xml:space="preserve">Waterway works
</t>
    </r>
    <r>
      <rPr>
        <sz val="11"/>
        <rFont val="Arial"/>
        <family val="2"/>
      </rPr>
      <t>(Engineered | designed Structures and facilities to alter/protect natural waterways and provide artificial water ways for water transport.)</t>
    </r>
  </si>
  <si>
    <t>Waterway_Works_1</t>
  </si>
  <si>
    <t>Waterway_Works_2</t>
  </si>
  <si>
    <t>Waterway_Works_3</t>
  </si>
  <si>
    <t>Waterway_Works_4</t>
  </si>
  <si>
    <t>Waterway_Works_5</t>
  </si>
  <si>
    <t>Waterway_Works_6</t>
  </si>
  <si>
    <t>Waterway_Works_7</t>
  </si>
  <si>
    <t>Waterway_Works_8</t>
  </si>
  <si>
    <t>Waterway_Works_9</t>
  </si>
  <si>
    <t>Waterway_Works_10</t>
  </si>
  <si>
    <t>Waterway_Works_11</t>
  </si>
  <si>
    <t>Waterway_Works_16</t>
  </si>
  <si>
    <t>Waterway_Works_17</t>
  </si>
  <si>
    <t>Waterway_Works_23</t>
  </si>
  <si>
    <t>Waterway_Works_24</t>
  </si>
  <si>
    <t>Waterway_Works_25</t>
  </si>
  <si>
    <t>Waterway_Works_26</t>
  </si>
  <si>
    <t>Waterway_Works_27</t>
  </si>
  <si>
    <r>
      <t xml:space="preserve">Land formation and reclamation
</t>
    </r>
    <r>
      <rPr>
        <sz val="11"/>
        <rFont val="Arial"/>
        <family val="2"/>
      </rPr>
      <t>(Pieces of land formed or reclaimed to provide land for future development or self-completed as parks, open plazas, parking lots, air-fields, etc. (roads, runways, railways, bridges, tunnels, treatment works, utilities within the boundaries of the land to be reported as Sub-Projects)</t>
    </r>
  </si>
  <si>
    <t>Land_Formation_and_Reclamation_1</t>
  </si>
  <si>
    <t>Land_Formation_and_Reclamation_2</t>
  </si>
  <si>
    <t>Land_Formation_and_Reclamation_3</t>
  </si>
  <si>
    <t>Land_Formation_and_Reclamation_4</t>
  </si>
  <si>
    <t>Land_Formation_and_Reclamation_5</t>
  </si>
  <si>
    <t>Land_Formation_and_Reclamation_6</t>
  </si>
  <si>
    <t>Land_Formation_and_Reclamation_10</t>
  </si>
  <si>
    <t>Project</t>
  </si>
  <si>
    <t>Sub-Project</t>
  </si>
  <si>
    <t>Building Type</t>
  </si>
  <si>
    <t>Building Type Code</t>
  </si>
  <si>
    <t>ACROME</t>
  </si>
  <si>
    <t>Status</t>
  </si>
  <si>
    <t>Common 1</t>
  </si>
  <si>
    <t>Common 2</t>
  </si>
  <si>
    <t>Common 3</t>
  </si>
  <si>
    <t>Common 4</t>
  </si>
  <si>
    <t>Common 5</t>
  </si>
  <si>
    <t>Common 6</t>
  </si>
  <si>
    <t>Common 7</t>
  </si>
  <si>
    <t>Common 8</t>
  </si>
  <si>
    <t>Common 9</t>
  </si>
  <si>
    <t>Common 10</t>
  </si>
  <si>
    <t>Common 11</t>
  </si>
  <si>
    <t>Common 12</t>
  </si>
  <si>
    <t>Common 13</t>
  </si>
  <si>
    <t>Common 14</t>
  </si>
  <si>
    <t>Common 15</t>
  </si>
  <si>
    <t>Common 16</t>
  </si>
  <si>
    <t>Common 17</t>
  </si>
  <si>
    <t>Common 18</t>
  </si>
  <si>
    <t>Common 19</t>
  </si>
  <si>
    <t>Common 20</t>
  </si>
  <si>
    <t>Common 21</t>
  </si>
  <si>
    <t>Common 22</t>
  </si>
  <si>
    <t>Common 23</t>
  </si>
  <si>
    <t>Common 24</t>
  </si>
  <si>
    <t>Common 25</t>
  </si>
  <si>
    <t>Common 26</t>
  </si>
  <si>
    <t>Common 27</t>
  </si>
  <si>
    <t>Common 28</t>
  </si>
  <si>
    <t>Common 29</t>
  </si>
  <si>
    <t>Common 30</t>
  </si>
  <si>
    <t>Buildings 1</t>
  </si>
  <si>
    <t>Buildings 2</t>
  </si>
  <si>
    <t>Buildings 3</t>
  </si>
  <si>
    <t>Buildings 4</t>
  </si>
  <si>
    <t>Buildings 5</t>
  </si>
  <si>
    <t>Buildings 6</t>
  </si>
  <si>
    <t>Buildings 7</t>
  </si>
  <si>
    <t>Buildings 8</t>
  </si>
  <si>
    <t>Buildings 9</t>
  </si>
  <si>
    <t>Buildings 10</t>
  </si>
  <si>
    <t>Buildings 11</t>
  </si>
  <si>
    <t>Buildings 12</t>
  </si>
  <si>
    <t>Buildings 13</t>
  </si>
  <si>
    <t>Buildings 14</t>
  </si>
  <si>
    <t>Buildings 15</t>
  </si>
  <si>
    <t>Buildings 16</t>
  </si>
  <si>
    <t>Buildings 17</t>
  </si>
  <si>
    <t>Buildings 18</t>
  </si>
  <si>
    <t>Buildings 19</t>
  </si>
  <si>
    <t>Buildings 20</t>
  </si>
  <si>
    <t>Buildings 21</t>
  </si>
  <si>
    <t>Buildings 22</t>
  </si>
  <si>
    <t>Buildings 23</t>
  </si>
  <si>
    <t>Buildings 24</t>
  </si>
  <si>
    <t>Buildings 25</t>
  </si>
  <si>
    <t>Roads and Runways 1</t>
  </si>
  <si>
    <t>Roads and Runways 2</t>
  </si>
  <si>
    <t>Roads and Runways 3</t>
  </si>
  <si>
    <t>Roads and Runways 4</t>
  </si>
  <si>
    <t>Roads and Runways 5</t>
  </si>
  <si>
    <t>Roads and Runways 6</t>
  </si>
  <si>
    <t>Roads and Runways 7</t>
  </si>
  <si>
    <t>Roads and Runways 8</t>
  </si>
  <si>
    <t>Roads and Runways 9</t>
  </si>
  <si>
    <t>Roads and Runways 10</t>
  </si>
  <si>
    <t>Roads and Runways 11</t>
  </si>
  <si>
    <t>Roads and Runways 12</t>
  </si>
  <si>
    <t>Roads and Runways 13</t>
  </si>
  <si>
    <t>Roads and Runways 14</t>
  </si>
  <si>
    <t>Roads and Runways 15</t>
  </si>
  <si>
    <t>Roads and Runways 16</t>
  </si>
  <si>
    <t>Roads and Runways 17</t>
  </si>
  <si>
    <t>Roads and Runways 18</t>
  </si>
  <si>
    <t>Roads and Runways 19</t>
  </si>
  <si>
    <t>Railways 1</t>
  </si>
  <si>
    <t>Railways 2</t>
  </si>
  <si>
    <t>Railways 3</t>
  </si>
  <si>
    <t>Railways 4</t>
  </si>
  <si>
    <t>Railways 5</t>
  </si>
  <si>
    <t>Railways 6</t>
  </si>
  <si>
    <t>Railways 7</t>
  </si>
  <si>
    <t>Railways 8</t>
  </si>
  <si>
    <t>Railways 9</t>
  </si>
  <si>
    <t>Railways 10</t>
  </si>
  <si>
    <t>Railways 11</t>
  </si>
  <si>
    <t>Railways 12</t>
  </si>
  <si>
    <t>Railways 13</t>
  </si>
  <si>
    <t>Railways 14</t>
  </si>
  <si>
    <t>Railways 15</t>
  </si>
  <si>
    <t>Railways 16</t>
  </si>
  <si>
    <t>Railways 17</t>
  </si>
  <si>
    <t>Railways 18</t>
  </si>
  <si>
    <t>Railways 19</t>
  </si>
  <si>
    <t>Railways 20</t>
  </si>
  <si>
    <t>Bridges 1</t>
  </si>
  <si>
    <t>Bridges 2</t>
  </si>
  <si>
    <t>Bridges 3</t>
  </si>
  <si>
    <t>Bridges 4</t>
  </si>
  <si>
    <t>Bridges 5</t>
  </si>
  <si>
    <t>Bridges 6</t>
  </si>
  <si>
    <t>Bridges 7</t>
  </si>
  <si>
    <t>Bridges 8</t>
  </si>
  <si>
    <t>Bridges 9</t>
  </si>
  <si>
    <t>Bridges 10</t>
  </si>
  <si>
    <t>Bridges 11</t>
  </si>
  <si>
    <t>Bridges 12</t>
  </si>
  <si>
    <t>Bridges 13</t>
  </si>
  <si>
    <t>Bridges 14</t>
  </si>
  <si>
    <t>Bridges 15</t>
  </si>
  <si>
    <t>Tunnels 1</t>
  </si>
  <si>
    <t>Tunnels 2</t>
  </si>
  <si>
    <t>Tunnels 3</t>
  </si>
  <si>
    <t>Tunnels 4</t>
  </si>
  <si>
    <t>Tunnels 5</t>
  </si>
  <si>
    <t>Tunnels 6</t>
  </si>
  <si>
    <t>Tunnels 7</t>
  </si>
  <si>
    <t>Tunnels 8</t>
  </si>
  <si>
    <t>Tunnels 9</t>
  </si>
  <si>
    <t>Tunnels 10</t>
  </si>
  <si>
    <t>Tunnels 11</t>
  </si>
  <si>
    <t>Tunnels 12</t>
  </si>
  <si>
    <t>Tunnels 13</t>
  </si>
  <si>
    <t>Tunnels 14</t>
  </si>
  <si>
    <t>Tunnels 15</t>
  </si>
  <si>
    <t>Tunnels 16</t>
  </si>
  <si>
    <t>Tunnels 17</t>
  </si>
  <si>
    <t>Tunnels 18</t>
  </si>
  <si>
    <t>Tunnels 19</t>
  </si>
  <si>
    <t>Tunnels 20</t>
  </si>
  <si>
    <t>Tunnels 21</t>
  </si>
  <si>
    <t>Tunnels 22</t>
  </si>
  <si>
    <t>WwTW 1</t>
  </si>
  <si>
    <t>WwTW 2</t>
  </si>
  <si>
    <t>WwTW 3</t>
  </si>
  <si>
    <t>WwTW 4</t>
  </si>
  <si>
    <t>WwTW 5</t>
  </si>
  <si>
    <t>WwTW 6</t>
  </si>
  <si>
    <t>WwTW 7</t>
  </si>
  <si>
    <t>WwTW 8</t>
  </si>
  <si>
    <t>WwTW 9</t>
  </si>
  <si>
    <t>WTW 1</t>
  </si>
  <si>
    <t>WTW 2</t>
  </si>
  <si>
    <t>WTW 3</t>
  </si>
  <si>
    <t>WTW 4</t>
  </si>
  <si>
    <t>WTW 5</t>
  </si>
  <si>
    <t>WTW 6</t>
  </si>
  <si>
    <t>WTW 7</t>
  </si>
  <si>
    <t>WTW 8</t>
  </si>
  <si>
    <t>WTW 9</t>
  </si>
  <si>
    <t>WTW 10</t>
  </si>
  <si>
    <t>Pipelines 1</t>
  </si>
  <si>
    <t>Pipelines 2</t>
  </si>
  <si>
    <t>Pipelines 3</t>
  </si>
  <si>
    <t>Pipelines 4</t>
  </si>
  <si>
    <t>Pipelines 5</t>
  </si>
  <si>
    <t>Pipelines 6</t>
  </si>
  <si>
    <t>Pipelines 7</t>
  </si>
  <si>
    <t>Pipelines 8</t>
  </si>
  <si>
    <t>Pipelines 9</t>
  </si>
  <si>
    <t>Pipelines 10</t>
  </si>
  <si>
    <t>Pipelines 11</t>
  </si>
  <si>
    <t>Pipelines 12</t>
  </si>
  <si>
    <t>Pipelines 13</t>
  </si>
  <si>
    <t>Pipelines 14</t>
  </si>
  <si>
    <t>Pipelines 15</t>
  </si>
  <si>
    <t>Wells and Boreholes 1</t>
  </si>
  <si>
    <t>Wells and Boreholes 2</t>
  </si>
  <si>
    <t>Wells and Boreholes 3</t>
  </si>
  <si>
    <t>Wells and Boreholes 4</t>
  </si>
  <si>
    <t>Wells and Boreholes 5</t>
  </si>
  <si>
    <t>Wells and Boreholes 6</t>
  </si>
  <si>
    <t>Wells and Boreholes 7</t>
  </si>
  <si>
    <t>Wells and Boreholes 8</t>
  </si>
  <si>
    <t>Wells and Boreholes 9</t>
  </si>
  <si>
    <t>Wells and Boreholes 10</t>
  </si>
  <si>
    <t>Wells and Boreholes 11</t>
  </si>
  <si>
    <t>Wells and Boreholes 12</t>
  </si>
  <si>
    <t>Wells and Boreholes 13</t>
  </si>
  <si>
    <t>P-GP 1</t>
  </si>
  <si>
    <t>P-GP 2</t>
  </si>
  <si>
    <t>P-GP 3</t>
  </si>
  <si>
    <t>P-GP 4</t>
  </si>
  <si>
    <t>P-GP 5</t>
  </si>
  <si>
    <t>P-GP 6</t>
  </si>
  <si>
    <t>P-GP 7</t>
  </si>
  <si>
    <t>P-GP 8</t>
  </si>
  <si>
    <t>P-GP 9</t>
  </si>
  <si>
    <t>P-GP 10</t>
  </si>
  <si>
    <t>P-GP 11</t>
  </si>
  <si>
    <t>Chemical Plants 1</t>
  </si>
  <si>
    <t>Chemical Plants 2</t>
  </si>
  <si>
    <t>Chemical Plants 3</t>
  </si>
  <si>
    <t>Chemical Plants 4</t>
  </si>
  <si>
    <t>Chemical Plants 5</t>
  </si>
  <si>
    <t>Chemical Plants 6</t>
  </si>
  <si>
    <t>Chemical Plants 7</t>
  </si>
  <si>
    <t>Chemical Plants 8</t>
  </si>
  <si>
    <t>Chemical Plants 9</t>
  </si>
  <si>
    <t>Chemical Plants 10</t>
  </si>
  <si>
    <t>Chemical Plants 11</t>
  </si>
  <si>
    <t>Chemical Plants 12</t>
  </si>
  <si>
    <t>Refineries 1</t>
  </si>
  <si>
    <t>Refineries 2</t>
  </si>
  <si>
    <t>Refineries 3</t>
  </si>
  <si>
    <t>Refineries 4</t>
  </si>
  <si>
    <t>Refineries 5</t>
  </si>
  <si>
    <t>Refineries 6</t>
  </si>
  <si>
    <t>Refineries 7</t>
  </si>
  <si>
    <t>Refineries 8</t>
  </si>
  <si>
    <t>Refineries 9</t>
  </si>
  <si>
    <t>Refineries 10</t>
  </si>
  <si>
    <t>Refineries 11</t>
  </si>
  <si>
    <t>Refineries 12</t>
  </si>
  <si>
    <t>Refineries 13</t>
  </si>
  <si>
    <t>Refineries 14</t>
  </si>
  <si>
    <t>Dams and Reservoirs 1</t>
  </si>
  <si>
    <t>Dams and Reservoirs 2</t>
  </si>
  <si>
    <t>Dams and Reservoirs 3</t>
  </si>
  <si>
    <t>Dams and Reservoirs 4</t>
  </si>
  <si>
    <t>Dams and Reservoirs 5</t>
  </si>
  <si>
    <t>Dams and Reservoirs 6</t>
  </si>
  <si>
    <t>Dams and Reservoirs 7</t>
  </si>
  <si>
    <t>Dams and Reservoirs 8</t>
  </si>
  <si>
    <t>Dams and Reservoirs 9</t>
  </si>
  <si>
    <t>Dams and Reservoirs 10</t>
  </si>
  <si>
    <t>Dams and Reservoirs 11</t>
  </si>
  <si>
    <t>Dams and Reservoirs 12</t>
  </si>
  <si>
    <t>Dams and Reservoirs 13</t>
  </si>
  <si>
    <t>Dams and Reservoirs 14</t>
  </si>
  <si>
    <t>Dams and Reservoirs 15</t>
  </si>
  <si>
    <t>Dams and Reservoirs 16</t>
  </si>
  <si>
    <t>Dams and Reservoirs 17</t>
  </si>
  <si>
    <t>Dams and Reservoirs 18</t>
  </si>
  <si>
    <t>Dams and Reservoirs 19</t>
  </si>
  <si>
    <t>Dams and Reservoirs 20</t>
  </si>
  <si>
    <t>Dams and Reservoirs 21</t>
  </si>
  <si>
    <t>Dams and Reservoirs 22</t>
  </si>
  <si>
    <t>Mines and Quarries 1</t>
  </si>
  <si>
    <t>Mines and Quarries 2</t>
  </si>
  <si>
    <t>Mines and Quarries 3</t>
  </si>
  <si>
    <t>Mines and Quarries 4</t>
  </si>
  <si>
    <t>Mines and Quarries 5</t>
  </si>
  <si>
    <t>Mines and Quarries 6</t>
  </si>
  <si>
    <t>Mines and Quarries 7</t>
  </si>
  <si>
    <t>Mines and Quarries 8</t>
  </si>
  <si>
    <t>Mines and Quarries 9</t>
  </si>
  <si>
    <t>Mines and Quarries 10</t>
  </si>
  <si>
    <t>Mines and Quarries 11</t>
  </si>
  <si>
    <t>Mines and Quarries 12</t>
  </si>
  <si>
    <t>Mines and Quarries 13</t>
  </si>
  <si>
    <t>Mines and Quarries 14</t>
  </si>
  <si>
    <t>Mines and Quarries 15</t>
  </si>
  <si>
    <t>Mines and Quarries 16</t>
  </si>
  <si>
    <t>Mines and Quarries 17</t>
  </si>
  <si>
    <t>Mines and Quarries 18</t>
  </si>
  <si>
    <t>Offshore Structures 1</t>
  </si>
  <si>
    <t>Offshore Structures 2</t>
  </si>
  <si>
    <t>Offshore Structures 3</t>
  </si>
  <si>
    <t>Offshore Structures 4</t>
  </si>
  <si>
    <t>Offshore Structures 5</t>
  </si>
  <si>
    <t>Offshore Structures 6</t>
  </si>
  <si>
    <t>Offshore Structures 7</t>
  </si>
  <si>
    <t>Offshore Structures 8</t>
  </si>
  <si>
    <t>Offshore Structures 9</t>
  </si>
  <si>
    <t>Offshore Structures 10</t>
  </si>
  <si>
    <t>Offshore Structures 11</t>
  </si>
  <si>
    <t>Offshore Structures 12</t>
  </si>
  <si>
    <t>Offshore Structures 13</t>
  </si>
  <si>
    <t>Offshore Structures 14</t>
  </si>
  <si>
    <t>Offshore Structures 15</t>
  </si>
  <si>
    <t>Offshore Structures 16</t>
  </si>
  <si>
    <t>Offshore Structures 17</t>
  </si>
  <si>
    <t>Offshore Structures 18</t>
  </si>
  <si>
    <t>Offshore Structures 19</t>
  </si>
  <si>
    <t>Offshore Structures 20</t>
  </si>
  <si>
    <t>Offshore Structures 21</t>
  </si>
  <si>
    <t>Offshore Structures 22</t>
  </si>
  <si>
    <t>Offshore Structures 23</t>
  </si>
  <si>
    <t>Offshore Structures 24</t>
  </si>
  <si>
    <t>Offshore Structures 25</t>
  </si>
  <si>
    <t>Offshore Structures 26</t>
  </si>
  <si>
    <t>Offshore Structures 27</t>
  </si>
  <si>
    <t>Offshore Structures 28</t>
  </si>
  <si>
    <t>Nearshore Works 1</t>
  </si>
  <si>
    <t>Nearshore Works 2</t>
  </si>
  <si>
    <t>Nearshore Works 3</t>
  </si>
  <si>
    <t>Nearshore Works 4</t>
  </si>
  <si>
    <t>Nearshore Works 5</t>
  </si>
  <si>
    <t>Nearshore Works 6</t>
  </si>
  <si>
    <t>Nearshore Works 7</t>
  </si>
  <si>
    <t>Nearshore Works 8</t>
  </si>
  <si>
    <t>Nearshore Works 9</t>
  </si>
  <si>
    <t>Nearshore Works 10</t>
  </si>
  <si>
    <t>Nearshore Works 11</t>
  </si>
  <si>
    <t>Nearshore Works 12</t>
  </si>
  <si>
    <t>Nearshore Works 13</t>
  </si>
  <si>
    <t>Nearshore Works 14</t>
  </si>
  <si>
    <t>Nearshore Works 15</t>
  </si>
  <si>
    <t>Nearshore Works 16</t>
  </si>
  <si>
    <t>Nearshore Works 17</t>
  </si>
  <si>
    <t>Nearshore Works 18</t>
  </si>
  <si>
    <t>Nearshore Works 19</t>
  </si>
  <si>
    <t>Nearshore Works 20</t>
  </si>
  <si>
    <t>Nearshore Works 21</t>
  </si>
  <si>
    <t>Nearshore Works 22</t>
  </si>
  <si>
    <t>Nearshore Works 23</t>
  </si>
  <si>
    <t>Nearshore Works 24</t>
  </si>
  <si>
    <t>Nearshore Works 25</t>
  </si>
  <si>
    <t>Nearshore Works 26</t>
  </si>
  <si>
    <t>Nearshore Works 27</t>
  </si>
  <si>
    <t>Nearshore Works 28</t>
  </si>
  <si>
    <t>Ports 1</t>
  </si>
  <si>
    <t>Ports 2</t>
  </si>
  <si>
    <t>Ports 3</t>
  </si>
  <si>
    <t>Ports 4</t>
  </si>
  <si>
    <t>Ports 5</t>
  </si>
  <si>
    <t>Ports 6</t>
  </si>
  <si>
    <t>Ports 7</t>
  </si>
  <si>
    <t>Ports 8</t>
  </si>
  <si>
    <t>Ports 9</t>
  </si>
  <si>
    <t>Ports 10</t>
  </si>
  <si>
    <t>Ports 11</t>
  </si>
  <si>
    <t>Ports 12</t>
  </si>
  <si>
    <t>Ports 13</t>
  </si>
  <si>
    <t>Ports 14</t>
  </si>
  <si>
    <t>Ports 15</t>
  </si>
  <si>
    <t>Ports 16</t>
  </si>
  <si>
    <t>Ports 17</t>
  </si>
  <si>
    <t>Ports 18</t>
  </si>
  <si>
    <t>Ports 19</t>
  </si>
  <si>
    <t>Ports 20</t>
  </si>
  <si>
    <t>Ports 21</t>
  </si>
  <si>
    <t>Ports 22</t>
  </si>
  <si>
    <t>Ports 23</t>
  </si>
  <si>
    <t>Ports 24</t>
  </si>
  <si>
    <t>Ports 25</t>
  </si>
  <si>
    <t>Ports 26</t>
  </si>
  <si>
    <t>Ports 27</t>
  </si>
  <si>
    <t>Ports 28</t>
  </si>
  <si>
    <t>Ports 29</t>
  </si>
  <si>
    <t>Ports 30</t>
  </si>
  <si>
    <t>Ports 31</t>
  </si>
  <si>
    <t>Waterway Works 1</t>
  </si>
  <si>
    <t>Waterway Works 2</t>
  </si>
  <si>
    <t>Waterway Works 3</t>
  </si>
  <si>
    <t>Waterway Works 4</t>
  </si>
  <si>
    <t>Waterway Works 5</t>
  </si>
  <si>
    <t>Waterway Works 6</t>
  </si>
  <si>
    <t>Waterway Works 7</t>
  </si>
  <si>
    <t>Waterway Works 8</t>
  </si>
  <si>
    <t>Waterway Works 9</t>
  </si>
  <si>
    <t>Waterway Works 10</t>
  </si>
  <si>
    <t>Waterway Works 11</t>
  </si>
  <si>
    <t>Waterway Works 12</t>
  </si>
  <si>
    <t>Waterway Works 13</t>
  </si>
  <si>
    <t>Waterway Works 14</t>
  </si>
  <si>
    <t>Waterway Works 15</t>
  </si>
  <si>
    <t>Waterway Works 16</t>
  </si>
  <si>
    <t>Waterway Works 17</t>
  </si>
  <si>
    <t>Waterway Works 18</t>
  </si>
  <si>
    <t>Waterway Works 19</t>
  </si>
  <si>
    <t>Waterway Works 20</t>
  </si>
  <si>
    <t>Waterway Works 21</t>
  </si>
  <si>
    <t>Waterway Works 22</t>
  </si>
  <si>
    <t>Waterway Works 23</t>
  </si>
  <si>
    <t>Waterway Works 24</t>
  </si>
  <si>
    <t>Waterway Works 25</t>
  </si>
  <si>
    <t>Waterway Works 26</t>
  </si>
  <si>
    <t>Waterway Works 27</t>
  </si>
  <si>
    <t>Land Formation and Reclamation 1</t>
  </si>
  <si>
    <t>Land Formation and Reclamation 2</t>
  </si>
  <si>
    <t>Land Formation and Reclamation 3</t>
  </si>
  <si>
    <t>Land Formation and Reclamation 4</t>
  </si>
  <si>
    <t>Land Formation and Reclamation 5</t>
  </si>
  <si>
    <t>Land Formation and Reclamation 6</t>
  </si>
  <si>
    <t>Land Formation and Reclamation 7</t>
  </si>
  <si>
    <t>Land Formation and Reclamation 8</t>
  </si>
  <si>
    <t>Land Formation and Reclamation 9</t>
  </si>
  <si>
    <t>Land Formation and Reclamation 10</t>
  </si>
  <si>
    <t>B</t>
  </si>
  <si>
    <t>Acquisition_Costs</t>
  </si>
  <si>
    <r>
      <rPr>
        <b/>
        <sz val="11"/>
        <color rgb="FF414042"/>
        <rFont val="Calibri"/>
        <family val="2"/>
        <scheme val="minor"/>
      </rPr>
      <t>Status of cost and/or carbon emissions report</t>
    </r>
  </si>
  <si>
    <r>
      <rPr>
        <b/>
        <sz val="11"/>
        <color rgb="FF414042"/>
        <rFont val="Calibri"/>
        <family val="2"/>
        <scheme val="minor"/>
      </rPr>
      <t>Location and country</t>
    </r>
  </si>
  <si>
    <r>
      <rPr>
        <b/>
        <sz val="11"/>
        <color rgb="FF414042"/>
        <rFont val="Calibri"/>
        <family val="2"/>
        <scheme val="minor"/>
      </rPr>
      <t>Sub-Projects included</t>
    </r>
  </si>
  <si>
    <r>
      <rPr>
        <b/>
        <sz val="11"/>
        <color rgb="FF414042"/>
        <rFont val="Calibri"/>
        <family val="2"/>
        <scheme val="minor"/>
      </rPr>
      <t>Price basis</t>
    </r>
  </si>
  <si>
    <r>
      <rPr>
        <b/>
        <sz val="11"/>
        <color rgb="FF414042"/>
        <rFont val="Calibri"/>
        <family val="2"/>
        <scheme val="minor"/>
      </rPr>
      <t>Project status</t>
    </r>
  </si>
  <si>
    <t>state of use</t>
  </si>
  <si>
    <t>type of use</t>
  </si>
  <si>
    <r>
      <rPr>
        <b/>
        <sz val="11"/>
        <color rgb="FF414042"/>
        <rFont val="Calibri"/>
        <family val="2"/>
        <scheme val="minor"/>
      </rPr>
      <t>Legal status of site</t>
    </r>
  </si>
  <si>
    <r>
      <rPr>
        <b/>
        <sz val="11"/>
        <color rgb="FF414042"/>
        <rFont val="Calibri"/>
        <family val="2"/>
        <scheme val="minor"/>
      </rPr>
      <t>Site topography</t>
    </r>
  </si>
  <si>
    <r>
      <rPr>
        <b/>
        <sz val="11"/>
        <color rgb="FF414042"/>
        <rFont val="Calibri"/>
        <family val="2"/>
        <scheme val="minor"/>
      </rPr>
      <t>Ground conditions (predominant)</t>
    </r>
  </si>
  <si>
    <t xml:space="preserve">•  access problems
</t>
  </si>
  <si>
    <t xml:space="preserve">•  extreme climatic conditions
</t>
  </si>
  <si>
    <t xml:space="preserve">•  environmental constraints
</t>
  </si>
  <si>
    <r>
      <rPr>
        <b/>
        <sz val="11"/>
        <color rgb="FF414042"/>
        <rFont val="Calibri"/>
        <family val="2"/>
        <scheme val="minor"/>
      </rPr>
      <t>Funding</t>
    </r>
  </si>
  <si>
    <r>
      <rPr>
        <b/>
        <sz val="11"/>
        <color rgb="FF414042"/>
        <rFont val="Calibri"/>
        <family val="2"/>
        <scheme val="minor"/>
      </rPr>
      <t>•  pricing method</t>
    </r>
  </si>
  <si>
    <r>
      <rPr>
        <b/>
        <sz val="11"/>
        <color rgb="FF414042"/>
        <rFont val="Calibri"/>
        <family val="2"/>
        <scheme val="minor"/>
      </rPr>
      <t>•  mode of procurement</t>
    </r>
  </si>
  <si>
    <r>
      <rPr>
        <b/>
        <sz val="11"/>
        <color rgb="FF414042"/>
        <rFont val="Calibri"/>
        <family val="2"/>
        <scheme val="minor"/>
      </rPr>
      <t>•  joint venture foreign Constructor</t>
    </r>
  </si>
  <si>
    <r>
      <rPr>
        <b/>
        <sz val="11"/>
        <color rgb="FF414042"/>
        <rFont val="Calibri"/>
        <family val="2"/>
        <scheme val="minor"/>
      </rPr>
      <t>•  predominant source of Constructors</t>
    </r>
  </si>
  <si>
    <r>
      <rPr>
        <b/>
        <sz val="11"/>
        <color rgb="FF414042"/>
        <rFont val="Calibri"/>
        <family val="2"/>
        <scheme val="minor"/>
      </rPr>
      <t>•  purpose</t>
    </r>
  </si>
  <si>
    <r>
      <rPr>
        <b/>
        <sz val="11"/>
        <color rgb="FF414042"/>
        <rFont val="Calibri"/>
        <family val="2"/>
        <scheme val="minor"/>
      </rPr>
      <t>•  project status at common date</t>
    </r>
  </si>
  <si>
    <r>
      <rPr>
        <b/>
        <sz val="11"/>
        <color rgb="FF414042"/>
        <rFont val="Calibri"/>
        <family val="2"/>
        <scheme val="minor"/>
      </rPr>
      <t>•  discount rate</t>
    </r>
  </si>
  <si>
    <r>
      <rPr>
        <b/>
        <sz val="11"/>
        <color rgb="FF414042"/>
        <rFont val="Calibri"/>
        <family val="2"/>
        <scheme val="minor"/>
      </rPr>
      <t>Expected constructed asset life span after completion of construction</t>
    </r>
  </si>
  <si>
    <r>
      <rPr>
        <b/>
        <sz val="11"/>
        <color rgb="FF414042"/>
        <rFont val="Calibri"/>
        <family val="2"/>
        <scheme val="minor"/>
      </rPr>
      <t>•  until</t>
    </r>
  </si>
  <si>
    <r>
      <rPr>
        <b/>
        <sz val="11"/>
        <color rgb="FF414042"/>
        <rFont val="Calibri"/>
        <family val="2"/>
        <scheme val="minor"/>
      </rPr>
      <t>•  scope of renewal (stating key Groups/Sub-Groups included)</t>
    </r>
    <r>
      <rPr>
        <b/>
        <sz val="11"/>
        <rFont val="Calibri"/>
        <family val="2"/>
        <scheme val="minor"/>
      </rPr>
      <t xml:space="preserve">
</t>
    </r>
  </si>
  <si>
    <t xml:space="preserve">•  respective cycle (e.g. every five years)
</t>
  </si>
  <si>
    <r>
      <rPr>
        <b/>
        <sz val="11"/>
        <color rgb="FF414042"/>
        <rFont val="Calibri"/>
        <family val="2"/>
        <scheme val="minor"/>
      </rPr>
      <t>•  boundary of carbon reporting</t>
    </r>
  </si>
  <si>
    <r>
      <rPr>
        <b/>
        <sz val="11"/>
        <color rgb="FF414042"/>
        <rFont val="Calibri"/>
        <family val="2"/>
        <scheme val="minor"/>
      </rPr>
      <t>•  main source(s) of material quantities for carbon emissions assessment</t>
    </r>
  </si>
  <si>
    <r>
      <rPr>
        <b/>
        <sz val="11"/>
        <color rgb="FF414042"/>
        <rFont val="Calibri"/>
        <family val="2"/>
        <scheme val="minor"/>
      </rPr>
      <t>•  source(s) (and associated percentages) of operational energy</t>
    </r>
  </si>
  <si>
    <r>
      <rPr>
        <b/>
        <sz val="11"/>
        <color rgb="FF414042"/>
        <rFont val="Calibri"/>
        <family val="2"/>
        <scheme val="minor"/>
      </rPr>
      <t>Functional type</t>
    </r>
  </si>
  <si>
    <r>
      <rPr>
        <b/>
        <sz val="11"/>
        <color rgb="FF414042"/>
        <rFont val="Calibri"/>
        <family val="2"/>
        <scheme val="minor"/>
      </rPr>
      <t>Nature</t>
    </r>
  </si>
  <si>
    <t>Grade (qualitative description to be read in conjunction with the location)</t>
  </si>
  <si>
    <r>
      <rPr>
        <b/>
        <sz val="11"/>
        <color rgb="FF414042"/>
        <rFont val="Calibri"/>
        <family val="2"/>
        <scheme val="minor"/>
      </rPr>
      <t>Hotel grade</t>
    </r>
  </si>
  <si>
    <r>
      <rPr>
        <b/>
        <sz val="11"/>
        <color rgb="FF414042"/>
        <rFont val="Calibri"/>
        <family val="2"/>
        <scheme val="minor"/>
      </rPr>
      <t>•  grade and name of environmental certification</t>
    </r>
  </si>
  <si>
    <r>
      <rPr>
        <b/>
        <sz val="11"/>
        <color rgb="FF414042"/>
        <rFont val="Calibri"/>
        <family val="2"/>
        <scheme val="minor"/>
      </rPr>
      <t>•  status</t>
    </r>
  </si>
  <si>
    <r>
      <rPr>
        <b/>
        <sz val="11"/>
        <color rgb="FF414042"/>
        <rFont val="Calibri"/>
        <family val="2"/>
        <scheme val="minor"/>
      </rPr>
      <t>•  structural (predominant)</t>
    </r>
  </si>
  <si>
    <r>
      <rPr>
        <b/>
        <sz val="11"/>
        <color rgb="FF414042"/>
        <rFont val="Calibri"/>
        <family val="2"/>
        <scheme val="minor"/>
      </rPr>
      <t>•  external walls (predominant)</t>
    </r>
  </si>
  <si>
    <r>
      <rPr>
        <b/>
        <sz val="11"/>
        <color rgb="FF414042"/>
        <rFont val="Calibri"/>
        <family val="2"/>
        <scheme val="minor"/>
      </rPr>
      <t>•  environmental control</t>
    </r>
  </si>
  <si>
    <r>
      <rPr>
        <b/>
        <sz val="11"/>
        <color rgb="FF414042"/>
        <rFont val="Calibri"/>
        <family val="2"/>
        <scheme val="minor"/>
      </rPr>
      <t>•  degree of prefabrication</t>
    </r>
  </si>
  <si>
    <r>
      <rPr>
        <b/>
        <sz val="11"/>
        <color rgb="FF414042"/>
        <rFont val="Calibri"/>
        <family val="2"/>
        <scheme val="minor"/>
      </rPr>
      <t>•  major prefabricated work</t>
    </r>
  </si>
  <si>
    <r>
      <rPr>
        <b/>
        <sz val="11"/>
        <color rgb="FF414042"/>
        <rFont val="Calibri"/>
        <family val="2"/>
        <scheme val="minor"/>
      </rPr>
      <t>•  shape (on plan)</t>
    </r>
  </si>
  <si>
    <r>
      <rPr>
        <b/>
        <sz val="11"/>
        <color rgb="FF414042"/>
        <rFont val="Calibri"/>
        <family val="2"/>
        <scheme val="minor"/>
      </rPr>
      <t>•  shape (vertical section)</t>
    </r>
  </si>
  <si>
    <r>
      <rPr>
        <b/>
        <sz val="11"/>
        <color rgb="FF414042"/>
        <rFont val="Calibri"/>
        <family val="2"/>
        <scheme val="minor"/>
      </rPr>
      <t>•  design</t>
    </r>
  </si>
  <si>
    <r>
      <rPr>
        <b/>
        <sz val="11"/>
        <color rgb="FF414042"/>
        <rFont val="Calibri"/>
        <family val="2"/>
        <scheme val="minor"/>
      </rPr>
      <t>•  method of working</t>
    </r>
  </si>
  <si>
    <r>
      <rPr>
        <b/>
        <sz val="11"/>
        <color rgb="FF414042"/>
        <rFont val="Calibri"/>
        <family val="2"/>
        <scheme val="minor"/>
      </rPr>
      <t>Average height of site above or below sea level</t>
    </r>
  </si>
  <si>
    <r>
      <rPr>
        <b/>
        <sz val="11"/>
        <color rgb="FF414042"/>
        <rFont val="Calibri"/>
        <family val="2"/>
        <scheme val="minor"/>
      </rPr>
      <t>Dimensions (overall length × width × height of each building to highest point of the building)</t>
    </r>
  </si>
  <si>
    <r>
      <rPr>
        <b/>
        <sz val="11"/>
        <color rgb="FF414042"/>
        <rFont val="Calibri"/>
        <family val="2"/>
        <scheme val="minor"/>
      </rPr>
      <t>Number of storeys above ground (qualitative description to be read in conjunction with the location)</t>
    </r>
  </si>
  <si>
    <r>
      <rPr>
        <b/>
        <sz val="11"/>
        <color rgb="FF414042"/>
        <rFont val="Calibri"/>
        <family val="2"/>
        <scheme val="minor"/>
      </rPr>
      <t>Number of storeys above ground (quantitative)</t>
    </r>
  </si>
  <si>
    <r>
      <rPr>
        <b/>
        <sz val="11"/>
        <color rgb="FF414042"/>
        <rFont val="Calibri"/>
        <family val="2"/>
        <scheme val="minor"/>
      </rPr>
      <t>Area of external elevations (total area of external wall finishes, facade cladding and curtain walls, windows, doors, shop fronts, roller shutters, fire shutters, etc. on the external elevations including all surfaces of
external railings, parapets and features, but ignoring the
presence of canopies)</t>
    </r>
  </si>
  <si>
    <r>
      <rPr>
        <b/>
        <sz val="11"/>
        <color rgb="FF414042"/>
        <rFont val="Calibri"/>
        <family val="2"/>
        <scheme val="minor"/>
      </rPr>
      <t>Site area (within legal boundary of building site, excluding temporary working areas outside the site)</t>
    </r>
  </si>
  <si>
    <r>
      <rPr>
        <b/>
        <sz val="11"/>
        <color rgb="FF414042"/>
        <rFont val="Calibri"/>
        <family val="2"/>
        <scheme val="minor"/>
      </rPr>
      <t>Covered area on plan</t>
    </r>
  </si>
  <si>
    <r>
      <rPr>
        <b/>
        <sz val="11"/>
        <color rgb="FF414042"/>
        <rFont val="Calibri"/>
        <family val="2"/>
        <scheme val="minor"/>
      </rPr>
      <t>Gross external floor area as IPMS 1 (EXTERNAL)</t>
    </r>
  </si>
  <si>
    <r>
      <rPr>
        <b/>
        <sz val="11"/>
        <color rgb="FF414042"/>
        <rFont val="Calibri"/>
        <family val="2"/>
        <scheme val="minor"/>
      </rPr>
      <t>Gross internal floor area as IPMS 2 (INTERNAL)</t>
    </r>
  </si>
  <si>
    <r>
      <rPr>
        <b/>
        <sz val="11"/>
        <color rgb="FF414042"/>
        <rFont val="Calibri"/>
        <family val="2"/>
        <scheme val="minor"/>
      </rPr>
      <t>Functional units</t>
    </r>
  </si>
  <si>
    <t>grade and name of environmental certification</t>
  </si>
  <si>
    <r>
      <rPr>
        <b/>
        <sz val="11"/>
        <color rgb="FF414042"/>
        <rFont val="Calibri"/>
        <family val="2"/>
        <scheme val="minor"/>
      </rPr>
      <t>•  position</t>
    </r>
  </si>
  <si>
    <r>
      <rPr>
        <b/>
        <sz val="11"/>
        <color rgb="FF414042"/>
        <rFont val="Calibri"/>
        <family val="2"/>
        <scheme val="minor"/>
      </rPr>
      <t>•  design speed</t>
    </r>
  </si>
  <si>
    <r>
      <rPr>
        <b/>
        <sz val="11"/>
        <color rgb="FF414042"/>
        <rFont val="Calibri"/>
        <family val="2"/>
        <scheme val="minor"/>
      </rPr>
      <t>•  lane width</t>
    </r>
  </si>
  <si>
    <r>
      <rPr>
        <b/>
        <sz val="11"/>
        <color rgb="FF414042"/>
        <rFont val="Calibri"/>
        <family val="2"/>
        <scheme val="minor"/>
      </rPr>
      <t>•  hard shoulders</t>
    </r>
  </si>
  <si>
    <r>
      <rPr>
        <b/>
        <sz val="11"/>
        <color rgb="FF414042"/>
        <rFont val="Calibri"/>
        <family val="2"/>
        <scheme val="minor"/>
      </rPr>
      <t>•  footways</t>
    </r>
  </si>
  <si>
    <r>
      <rPr>
        <b/>
        <sz val="11"/>
        <color rgb="FF414042"/>
        <rFont val="Calibri"/>
        <family val="2"/>
        <scheme val="minor"/>
      </rPr>
      <t>•  footway width</t>
    </r>
  </si>
  <si>
    <r>
      <rPr>
        <b/>
        <sz val="11"/>
        <color rgb="FF414042"/>
        <rFont val="Calibri"/>
        <family val="2"/>
        <scheme val="minor"/>
      </rPr>
      <t>•  surfacing</t>
    </r>
  </si>
  <si>
    <r>
      <rPr>
        <b/>
        <sz val="11"/>
        <color rgb="FF414042"/>
        <rFont val="Calibri"/>
        <family val="2"/>
        <scheme val="minor"/>
      </rPr>
      <t>•  vertical profile</t>
    </r>
  </si>
  <si>
    <r>
      <rPr>
        <b/>
        <sz val="11"/>
        <color rgb="FF414042"/>
        <rFont val="Calibri"/>
        <family val="2"/>
        <scheme val="minor"/>
      </rPr>
      <t>•  plan profile</t>
    </r>
  </si>
  <si>
    <r>
      <rPr>
        <b/>
        <sz val="11"/>
        <color rgb="FF414042"/>
        <rFont val="Calibri"/>
        <family val="2"/>
        <scheme val="minor"/>
      </rPr>
      <t>•  minimum height of passageway above or below sea level</t>
    </r>
  </si>
  <si>
    <r>
      <rPr>
        <b/>
        <sz val="11"/>
        <color rgb="FF414042"/>
        <rFont val="Calibri"/>
        <family val="2"/>
        <scheme val="minor"/>
      </rPr>
      <t>•  maximum height of passageway above or below sea level</t>
    </r>
  </si>
  <si>
    <r>
      <rPr>
        <b/>
        <sz val="11"/>
        <color rgb="FF414042"/>
        <rFont val="Calibri"/>
        <family val="2"/>
        <scheme val="minor"/>
      </rPr>
      <t>•  total width of metaled surface of each road, runway or motorway (including hard shoulders but excluding footways)</t>
    </r>
  </si>
  <si>
    <r>
      <rPr>
        <b/>
        <sz val="11"/>
        <color rgb="FF414042"/>
        <rFont val="Calibri"/>
        <family val="2"/>
        <scheme val="minor"/>
      </rPr>
      <t>Total length (between two places, irrespective of number of lanes)</t>
    </r>
  </si>
  <si>
    <r>
      <rPr>
        <b/>
        <sz val="11"/>
        <color rgb="FF414042"/>
        <rFont val="Calibri"/>
        <family val="2"/>
        <scheme val="minor"/>
      </rPr>
      <t>Equated lane length (being the length of all lanes along the route, including those in passing loops, sidings and depots reduced toa single length)</t>
    </r>
  </si>
  <si>
    <r>
      <rPr>
        <b/>
        <sz val="11"/>
        <color rgb="FF414042"/>
        <rFont val="Calibri"/>
        <family val="2"/>
        <scheme val="minor"/>
      </rPr>
      <t>Total paved area</t>
    </r>
  </si>
  <si>
    <r>
      <rPr>
        <b/>
        <sz val="11"/>
        <color rgb="FF414042"/>
        <rFont val="Calibri"/>
        <family val="2"/>
        <scheme val="minor"/>
      </rPr>
      <t>•  maximum axle loading of traffic</t>
    </r>
  </si>
  <si>
    <r>
      <rPr>
        <b/>
        <sz val="11"/>
        <color rgb="FF414042"/>
        <rFont val="Calibri"/>
        <family val="2"/>
        <scheme val="minor"/>
      </rPr>
      <t>•  train power systems</t>
    </r>
  </si>
  <si>
    <r>
      <rPr>
        <b/>
        <sz val="11"/>
        <color rgb="FF414042"/>
        <rFont val="Calibri"/>
        <family val="2"/>
        <scheme val="minor"/>
      </rPr>
      <t>•  track gauge</t>
    </r>
  </si>
  <si>
    <r>
      <rPr>
        <b/>
        <sz val="11"/>
        <color rgb="FF414042"/>
        <rFont val="Calibri"/>
        <family val="2"/>
        <scheme val="minor"/>
      </rPr>
      <t>•  track rigidity</t>
    </r>
  </si>
  <si>
    <r>
      <rPr>
        <b/>
        <sz val="11"/>
        <color rgb="FF414042"/>
        <rFont val="Calibri"/>
        <family val="2"/>
        <scheme val="minor"/>
      </rPr>
      <t>•  rail joints</t>
    </r>
  </si>
  <si>
    <r>
      <rPr>
        <b/>
        <sz val="11"/>
        <color rgb="FF414042"/>
        <rFont val="Calibri"/>
        <family val="2"/>
        <scheme val="minor"/>
      </rPr>
      <t>•  control system</t>
    </r>
  </si>
  <si>
    <r>
      <rPr>
        <b/>
        <sz val="11"/>
        <color rgb="FF414042"/>
        <rFont val="Calibri"/>
        <family val="2"/>
        <scheme val="minor"/>
      </rPr>
      <t>•  signalling system</t>
    </r>
  </si>
  <si>
    <r>
      <rPr>
        <b/>
        <sz val="11"/>
        <color rgb="FF414042"/>
        <rFont val="Calibri"/>
        <family val="2"/>
        <scheme val="minor"/>
      </rPr>
      <t>•  operational telecommunications system</t>
    </r>
  </si>
  <si>
    <r>
      <rPr>
        <b/>
        <sz val="11"/>
        <color rgb="FF414042"/>
        <rFont val="Calibri"/>
        <family val="2"/>
        <scheme val="minor"/>
      </rPr>
      <t>•  minimum height of track bed above or below sea level</t>
    </r>
  </si>
  <si>
    <r>
      <rPr>
        <b/>
        <sz val="11"/>
        <color rgb="FF414042"/>
        <rFont val="Calibri"/>
        <family val="2"/>
        <scheme val="minor"/>
      </rPr>
      <t>•  maximum height of track bed above or below sea level</t>
    </r>
  </si>
  <si>
    <r>
      <rPr>
        <b/>
        <sz val="11"/>
        <color rgb="FF414042"/>
        <rFont val="Calibri"/>
        <family val="2"/>
        <scheme val="minor"/>
      </rPr>
      <t>•  average width of rail corridor between legal boundaries</t>
    </r>
  </si>
  <si>
    <r>
      <rPr>
        <b/>
        <sz val="11"/>
        <color rgb="FF414042"/>
        <rFont val="Calibri"/>
        <family val="2"/>
        <scheme val="minor"/>
      </rPr>
      <t>Route length (between start and finish points of longest route plus start and finish points of ancillary routes irrespective of number of tracks)</t>
    </r>
  </si>
  <si>
    <r>
      <rPr>
        <b/>
        <sz val="11"/>
        <color rgb="FF414042"/>
        <rFont val="Calibri"/>
        <family val="2"/>
        <scheme val="minor"/>
      </rPr>
      <t>Equated track length (being the length of all tracks along the route, including those in passing loops, sidings and depots reduced to a single length)</t>
    </r>
  </si>
  <si>
    <r>
      <rPr>
        <b/>
        <sz val="11"/>
        <color rgb="FF414042"/>
        <rFont val="Calibri"/>
        <family val="2"/>
        <scheme val="minor"/>
      </rPr>
      <t>•  weight of traffic expressed as estimated gross million tonnes or tons per annum</t>
    </r>
  </si>
  <si>
    <r>
      <rPr>
        <b/>
        <sz val="11"/>
        <color rgb="FF414042"/>
        <rFont val="Calibri"/>
        <family val="2"/>
        <scheme val="minor"/>
      </rPr>
      <t>Functional type (serving)</t>
    </r>
  </si>
  <si>
    <r>
      <rPr>
        <b/>
        <sz val="11"/>
        <color rgb="FF414042"/>
        <rFont val="Calibri"/>
        <family val="2"/>
        <scheme val="minor"/>
      </rPr>
      <t>•  support</t>
    </r>
  </si>
  <si>
    <r>
      <rPr>
        <b/>
        <sz val="11"/>
        <color rgb="FF414042"/>
        <rFont val="Calibri"/>
        <family val="2"/>
        <scheme val="minor"/>
      </rPr>
      <t>•  mobility</t>
    </r>
  </si>
  <si>
    <r>
      <rPr>
        <b/>
        <sz val="11"/>
        <color rgb="FF414042"/>
        <rFont val="Calibri"/>
        <family val="2"/>
        <scheme val="minor"/>
      </rPr>
      <t>•  materials</t>
    </r>
  </si>
  <si>
    <r>
      <rPr>
        <b/>
        <sz val="11"/>
        <color rgb="FF414042"/>
        <rFont val="Calibri"/>
        <family val="2"/>
        <scheme val="minor"/>
      </rPr>
      <t>Types of obstacles crossed</t>
    </r>
  </si>
  <si>
    <r>
      <rPr>
        <b/>
        <sz val="11"/>
        <color rgb="FF414042"/>
        <rFont val="Calibri"/>
        <family val="2"/>
        <scheme val="minor"/>
      </rPr>
      <t>•  curvature (predominant)</t>
    </r>
  </si>
  <si>
    <r>
      <rPr>
        <b/>
        <sz val="11"/>
        <color rgb="FF414042"/>
        <rFont val="Calibri"/>
        <family val="2"/>
        <scheme val="minor"/>
      </rPr>
      <t>•  average height of deck above or below sea level</t>
    </r>
  </si>
  <si>
    <r>
      <rPr>
        <b/>
        <sz val="11"/>
        <color rgb="FF414042"/>
        <rFont val="Calibri"/>
        <family val="2"/>
        <scheme val="minor"/>
      </rPr>
      <t>•  width (including walkways, hard shoulders and the like)</t>
    </r>
  </si>
  <si>
    <r>
      <rPr>
        <b/>
        <sz val="11"/>
        <color rgb="FF414042"/>
        <rFont val="Calibri"/>
        <family val="2"/>
        <scheme val="minor"/>
      </rPr>
      <t>•  maximum height above the lowest point land/water</t>
    </r>
  </si>
  <si>
    <r>
      <rPr>
        <b/>
        <sz val="11"/>
        <color rgb="FF414042"/>
        <rFont val="Calibri"/>
        <family val="2"/>
        <scheme val="minor"/>
      </rPr>
      <t>•  minimum clearance height</t>
    </r>
  </si>
  <si>
    <r>
      <rPr>
        <b/>
        <sz val="11"/>
        <color rgb="FF414042"/>
        <rFont val="Calibri"/>
        <family val="2"/>
        <scheme val="minor"/>
      </rPr>
      <t>Deck length measured from face to face of abutments</t>
    </r>
  </si>
  <si>
    <r>
      <rPr>
        <b/>
        <sz val="11"/>
        <color rgb="FF414042"/>
        <rFont val="Calibri"/>
        <family val="2"/>
        <scheme val="minor"/>
      </rPr>
      <t>Surface area of deck</t>
    </r>
  </si>
  <si>
    <r>
      <rPr>
        <b/>
        <sz val="11"/>
        <color rgb="FF414042"/>
        <rFont val="Calibri"/>
        <family val="2"/>
        <scheme val="minor"/>
      </rPr>
      <t>•  capacity</t>
    </r>
  </si>
  <si>
    <r>
      <rPr>
        <b/>
        <sz val="11"/>
        <color rgb="FF414042"/>
        <rFont val="Calibri"/>
        <family val="2"/>
        <scheme val="minor"/>
      </rPr>
      <t>•  tunnelling method</t>
    </r>
  </si>
  <si>
    <r>
      <rPr>
        <b/>
        <sz val="11"/>
        <color rgb="FF414042"/>
        <rFont val="Calibri"/>
        <family val="2"/>
        <scheme val="minor"/>
      </rPr>
      <t>•  in compressed air</t>
    </r>
  </si>
  <si>
    <r>
      <rPr>
        <b/>
        <sz val="11"/>
        <color rgb="FF414042"/>
        <rFont val="Calibri"/>
        <family val="2"/>
        <scheme val="minor"/>
      </rPr>
      <t>•  lining</t>
    </r>
  </si>
  <si>
    <r>
      <rPr>
        <b/>
        <sz val="11"/>
        <color rgb="FF414042"/>
        <rFont val="Calibri"/>
        <family val="2"/>
        <scheme val="minor"/>
      </rPr>
      <t>•  underwater</t>
    </r>
  </si>
  <si>
    <r>
      <rPr>
        <b/>
        <sz val="11"/>
        <color rgb="FF414042"/>
        <rFont val="Calibri"/>
        <family val="2"/>
        <scheme val="minor"/>
      </rPr>
      <t>•  ventilated</t>
    </r>
  </si>
  <si>
    <r>
      <rPr>
        <b/>
        <sz val="11"/>
        <color rgb="FF414042"/>
        <rFont val="Calibri"/>
        <family val="2"/>
        <scheme val="minor"/>
      </rPr>
      <t>•  average depth below water or ground level</t>
    </r>
  </si>
  <si>
    <r>
      <rPr>
        <b/>
        <sz val="11"/>
        <color rgb="FF414042"/>
        <rFont val="Calibri"/>
        <family val="2"/>
        <scheme val="minor"/>
      </rPr>
      <t>•  horizontal profile (predominant)</t>
    </r>
  </si>
  <si>
    <r>
      <rPr>
        <b/>
        <sz val="11"/>
        <color rgb="FF414042"/>
        <rFont val="Calibri"/>
        <family val="2"/>
        <scheme val="minor"/>
      </rPr>
      <t>•  cross sectional shape</t>
    </r>
  </si>
  <si>
    <r>
      <rPr>
        <b/>
        <sz val="11"/>
        <color rgb="FF414042"/>
        <rFont val="Calibri"/>
        <family val="2"/>
        <scheme val="minor"/>
      </rPr>
      <t>•  overall cross section area of the tunnel (range stated in case of varying cross sections)</t>
    </r>
  </si>
  <si>
    <r>
      <rPr>
        <b/>
        <sz val="11"/>
        <color rgb="FF414042"/>
        <rFont val="Calibri"/>
        <family val="2"/>
        <scheme val="minor"/>
      </rPr>
      <t>•  overall dimensions (width x height | diameter) (range stated in case of varying cross sections)</t>
    </r>
  </si>
  <si>
    <r>
      <rPr>
        <b/>
        <sz val="11"/>
        <color rgb="FF414042"/>
        <rFont val="Calibri"/>
        <family val="2"/>
        <scheme val="minor"/>
      </rPr>
      <t>End to end length</t>
    </r>
  </si>
  <si>
    <r>
      <rPr>
        <b/>
        <sz val="11"/>
        <color rgb="FF414042"/>
        <rFont val="Calibri"/>
        <family val="2"/>
        <scheme val="minor"/>
      </rPr>
      <t>Equated track length (being the length of all tracks inside the tunnel)</t>
    </r>
  </si>
  <si>
    <r>
      <rPr>
        <b/>
        <sz val="11"/>
        <color rgb="FF414042"/>
        <rFont val="Calibri"/>
        <family val="2"/>
        <scheme val="minor"/>
      </rPr>
      <t>Equated lane length (being the length of all tracks inside the tunnel)</t>
    </r>
  </si>
  <si>
    <r>
      <rPr>
        <b/>
        <sz val="11"/>
        <color rgb="FF414042"/>
        <rFont val="Calibri"/>
        <family val="2"/>
        <scheme val="minor"/>
      </rPr>
      <t>Volume of excavation</t>
    </r>
  </si>
  <si>
    <r>
      <rPr>
        <b/>
        <sz val="11"/>
        <color rgb="FF414042"/>
        <rFont val="Calibri"/>
        <family val="2"/>
        <scheme val="minor"/>
      </rPr>
      <t>•  tank materials for each process</t>
    </r>
  </si>
  <si>
    <r>
      <rPr>
        <b/>
        <sz val="11"/>
        <color rgb="FF414042"/>
        <rFont val="Calibri"/>
        <family val="2"/>
        <scheme val="minor"/>
      </rPr>
      <t>•  term of use</t>
    </r>
  </si>
  <si>
    <r>
      <rPr>
        <b/>
        <sz val="11"/>
        <color rgb="FF414042"/>
        <rFont val="Calibri"/>
        <family val="2"/>
        <scheme val="minor"/>
      </rPr>
      <t>•  average height of site above or below sea level</t>
    </r>
  </si>
  <si>
    <r>
      <rPr>
        <b/>
        <sz val="11"/>
        <color rgb="FF414042"/>
        <rFont val="Calibri"/>
        <family val="2"/>
        <scheme val="minor"/>
      </rPr>
      <t>•  overall external diameter or length × width × height of each major structure</t>
    </r>
  </si>
  <si>
    <r>
      <rPr>
        <b/>
        <sz val="11"/>
        <color rgb="FF414042"/>
        <rFont val="Calibri"/>
        <family val="2"/>
        <scheme val="minor"/>
      </rPr>
      <t>Site area (area of land covered by permanent work, excluding temporary working areas outside the site)</t>
    </r>
  </si>
  <si>
    <r>
      <rPr>
        <b/>
        <sz val="11"/>
        <color rgb="FF414042"/>
        <rFont val="Calibri"/>
        <family val="2"/>
        <scheme val="minor"/>
      </rPr>
      <t>Functional type (descriptions of processes involved)</t>
    </r>
  </si>
  <si>
    <t>Functional type (for transporting)</t>
  </si>
  <si>
    <t>Nature</t>
  </si>
  <si>
    <r>
      <rPr>
        <b/>
        <sz val="11"/>
        <color rgb="FF414042"/>
        <rFont val="Calibri"/>
        <family val="2"/>
        <scheme val="minor"/>
      </rPr>
      <t>•  maximum height above or below sea level</t>
    </r>
  </si>
  <si>
    <r>
      <rPr>
        <b/>
        <sz val="11"/>
        <color rgb="FF414042"/>
        <rFont val="Calibri"/>
        <family val="2"/>
        <scheme val="minor"/>
      </rPr>
      <t>Functional type (for extracting)</t>
    </r>
  </si>
  <si>
    <r>
      <rPr>
        <b/>
        <sz val="11"/>
        <color rgb="FF414042"/>
        <rFont val="Calibri"/>
        <family val="2"/>
        <scheme val="minor"/>
      </rPr>
      <t>•  lining material</t>
    </r>
  </si>
  <si>
    <r>
      <rPr>
        <b/>
        <sz val="11"/>
        <color rgb="FF414042"/>
        <rFont val="Calibri"/>
        <family val="2"/>
        <scheme val="minor"/>
      </rPr>
      <t>•  direction</t>
    </r>
  </si>
  <si>
    <r>
      <rPr>
        <b/>
        <sz val="11"/>
        <color rgb="FF414042"/>
        <rFont val="Calibri"/>
        <family val="2"/>
        <scheme val="minor"/>
      </rPr>
      <t>•  commencing height above sea level</t>
    </r>
  </si>
  <si>
    <r>
      <rPr>
        <b/>
        <sz val="11"/>
        <color rgb="FF414042"/>
        <rFont val="Calibri"/>
        <family val="2"/>
        <scheme val="minor"/>
      </rPr>
      <t>•  commencing height below sea level</t>
    </r>
  </si>
  <si>
    <r>
      <rPr>
        <b/>
        <sz val="11"/>
        <color rgb="FF414042"/>
        <rFont val="Calibri"/>
        <family val="2"/>
        <scheme val="minor"/>
      </rPr>
      <t>•  length of each diameter of vertical drilled/ bored wells/boreholes</t>
    </r>
  </si>
  <si>
    <r>
      <rPr>
        <b/>
        <sz val="11"/>
        <color rgb="FF414042"/>
        <rFont val="Calibri"/>
        <family val="2"/>
        <scheme val="minor"/>
      </rPr>
      <t>•  length of each diameter of inclined or horizontal drilled/bored wells/boreholes</t>
    </r>
  </si>
  <si>
    <r>
      <rPr>
        <b/>
        <sz val="11"/>
        <color rgb="FF414042"/>
        <rFont val="Calibri"/>
        <family val="2"/>
        <scheme val="minor"/>
      </rPr>
      <t>Total length drilled/bored</t>
    </r>
  </si>
  <si>
    <t>•  status</t>
  </si>
  <si>
    <t>•  generator containment material</t>
  </si>
  <si>
    <t>•  coolant</t>
  </si>
  <si>
    <t>•  cycle</t>
  </si>
  <si>
    <t>•  cooling system</t>
  </si>
  <si>
    <t>•  average height of site above or below sea level</t>
  </si>
  <si>
    <t>•  overall external diameter or length × width × height of each major structure</t>
  </si>
  <si>
    <t>Site area (area of land covered by permanent work, excluding temporary working areas outside the site)</t>
  </si>
  <si>
    <r>
      <rPr>
        <b/>
        <sz val="11"/>
        <color rgb="FF414042"/>
        <rFont val="Calibri"/>
        <family val="2"/>
        <scheme val="minor"/>
      </rPr>
      <t>•  principal processes (more than one if applicable)</t>
    </r>
  </si>
  <si>
    <r>
      <rPr>
        <b/>
        <sz val="11"/>
        <color rgb="FF414042"/>
        <rFont val="Calibri"/>
        <family val="2"/>
        <scheme val="minor"/>
      </rPr>
      <t>•  principal reactor materials</t>
    </r>
  </si>
  <si>
    <r>
      <rPr>
        <b/>
        <sz val="11"/>
        <color rgb="FF414042"/>
        <rFont val="Calibri"/>
        <family val="2"/>
        <scheme val="minor"/>
      </rPr>
      <t>•  infrastructure</t>
    </r>
  </si>
  <si>
    <r>
      <rPr>
        <b/>
        <sz val="11"/>
        <color rgb="FF414042"/>
        <rFont val="Calibri"/>
        <family val="2"/>
        <scheme val="minor"/>
      </rPr>
      <t>•  waste handling and storage</t>
    </r>
  </si>
  <si>
    <r>
      <rPr>
        <b/>
        <sz val="11"/>
        <color rgb="FF414042"/>
        <rFont val="Calibri"/>
        <family val="2"/>
        <scheme val="minor"/>
      </rPr>
      <t>•  reinstatement and closure</t>
    </r>
  </si>
  <si>
    <r>
      <rPr>
        <b/>
        <sz val="11"/>
        <color rgb="FF414042"/>
        <rFont val="Calibri"/>
        <family val="2"/>
        <scheme val="minor"/>
      </rPr>
      <t>•  output of products</t>
    </r>
  </si>
  <si>
    <r>
      <rPr>
        <b/>
        <sz val="11"/>
        <color rgb="FF414042"/>
        <rFont val="Calibri"/>
        <family val="2"/>
        <scheme val="minor"/>
      </rPr>
      <t>•  principal processes</t>
    </r>
  </si>
  <si>
    <r>
      <rPr>
        <b/>
        <sz val="11"/>
        <color rgb="FF414042"/>
        <rFont val="Calibri"/>
        <family val="2"/>
        <scheme val="minor"/>
      </rPr>
      <t>•  input of crude oil</t>
    </r>
  </si>
  <si>
    <r>
      <rPr>
        <b/>
        <sz val="11"/>
        <color rgb="FF414042"/>
        <rFont val="Calibri"/>
        <family val="2"/>
        <scheme val="minor"/>
      </rPr>
      <t>Functional purpose</t>
    </r>
  </si>
  <si>
    <r>
      <rPr>
        <b/>
        <sz val="11"/>
        <color rgb="FF414042"/>
        <rFont val="Calibri"/>
        <family val="2"/>
        <scheme val="minor"/>
      </rPr>
      <t>•  structure</t>
    </r>
  </si>
  <si>
    <r>
      <rPr>
        <b/>
        <sz val="11"/>
        <color rgb="FF414042"/>
        <rFont val="Calibri"/>
        <family val="2"/>
        <scheme val="minor"/>
      </rPr>
      <t>•  core</t>
    </r>
  </si>
  <si>
    <r>
      <rPr>
        <b/>
        <sz val="11"/>
        <color rgb="FF414042"/>
        <rFont val="Calibri"/>
        <family val="2"/>
        <scheme val="minor"/>
      </rPr>
      <t>•  facing</t>
    </r>
  </si>
  <si>
    <r>
      <rPr>
        <b/>
        <sz val="11"/>
        <color rgb="FF414042"/>
        <rFont val="Calibri"/>
        <family val="2"/>
        <scheme val="minor"/>
      </rPr>
      <t>•  location</t>
    </r>
  </si>
  <si>
    <r>
      <rPr>
        <b/>
        <sz val="11"/>
        <color rgb="FF414042"/>
        <rFont val="Calibri"/>
        <family val="2"/>
        <scheme val="minor"/>
      </rPr>
      <t>•  principal materials</t>
    </r>
  </si>
  <si>
    <r>
      <rPr>
        <b/>
        <sz val="11"/>
        <color rgb="FF414042"/>
        <rFont val="Calibri"/>
        <family val="2"/>
        <scheme val="minor"/>
      </rPr>
      <t>•  water balance</t>
    </r>
  </si>
  <si>
    <r>
      <rPr>
        <b/>
        <sz val="11"/>
        <color rgb="FF414042"/>
        <rFont val="Calibri"/>
        <family val="2"/>
        <scheme val="minor"/>
      </rPr>
      <t>•  geotechnical</t>
    </r>
  </si>
  <si>
    <r>
      <rPr>
        <b/>
        <sz val="11"/>
        <color rgb="FF414042"/>
        <rFont val="Calibri"/>
        <family val="2"/>
        <scheme val="minor"/>
      </rPr>
      <t>•  flow rate</t>
    </r>
  </si>
  <si>
    <r>
      <rPr>
        <b/>
        <sz val="11"/>
        <color rgb="FF414042"/>
        <rFont val="Calibri"/>
        <family val="2"/>
        <scheme val="minor"/>
      </rPr>
      <t>•  number of dam structures</t>
    </r>
  </si>
  <si>
    <r>
      <rPr>
        <b/>
        <sz val="11"/>
        <color rgb="FF414042"/>
        <rFont val="Calibri"/>
        <family val="2"/>
        <scheme val="minor"/>
      </rPr>
      <t>•  principal dam wall height</t>
    </r>
  </si>
  <si>
    <r>
      <rPr>
        <b/>
        <sz val="11"/>
        <color rgb="FF414042"/>
        <rFont val="Calibri"/>
        <family val="2"/>
        <scheme val="minor"/>
      </rPr>
      <t>•  principal dam crest length</t>
    </r>
  </si>
  <si>
    <r>
      <rPr>
        <b/>
        <sz val="11"/>
        <color rgb="FF414042"/>
        <rFont val="Calibri"/>
        <family val="2"/>
        <scheme val="minor"/>
      </rPr>
      <t>•  principal dam min thickness</t>
    </r>
  </si>
  <si>
    <r>
      <rPr>
        <b/>
        <sz val="11"/>
        <color rgb="FF414042"/>
        <rFont val="Calibri"/>
        <family val="2"/>
        <scheme val="minor"/>
      </rPr>
      <t>•  principal dam max thickness</t>
    </r>
  </si>
  <si>
    <r>
      <rPr>
        <b/>
        <sz val="11"/>
        <color rgb="FF414042"/>
        <rFont val="Calibri"/>
        <family val="2"/>
        <scheme val="minor"/>
      </rPr>
      <t>Site area (surface area of stored liquid at maximum capacity)</t>
    </r>
  </si>
  <si>
    <r>
      <rPr>
        <b/>
        <sz val="11"/>
        <color rgb="FF414042"/>
        <rFont val="Calibri"/>
        <family val="2"/>
        <scheme val="minor"/>
      </rPr>
      <t>•  reservoir capacity</t>
    </r>
  </si>
  <si>
    <r>
      <rPr>
        <b/>
        <sz val="11"/>
        <color rgb="FF414042"/>
        <rFont val="Calibri"/>
        <family val="2"/>
        <scheme val="minor"/>
      </rPr>
      <t>Terrain</t>
    </r>
  </si>
  <si>
    <r>
      <rPr>
        <b/>
        <sz val="11"/>
        <color rgb="FF414042"/>
        <rFont val="Calibri"/>
        <family val="2"/>
        <scheme val="minor"/>
      </rPr>
      <t>•  excavation type</t>
    </r>
  </si>
  <si>
    <r>
      <rPr>
        <b/>
        <sz val="11"/>
        <color rgb="FF414042"/>
        <rFont val="Calibri"/>
        <family val="2"/>
        <scheme val="minor"/>
      </rPr>
      <t>•  metallurgical processes</t>
    </r>
  </si>
  <si>
    <r>
      <rPr>
        <b/>
        <sz val="11"/>
        <color rgb="FF414042"/>
        <rFont val="Calibri"/>
        <family val="2"/>
        <scheme val="minor"/>
      </rPr>
      <t>•  average shaft diameter</t>
    </r>
  </si>
  <si>
    <r>
      <rPr>
        <b/>
        <sz val="11"/>
        <color rgb="FF414042"/>
        <rFont val="Calibri"/>
        <family val="2"/>
        <scheme val="minor"/>
      </rPr>
      <t>•  average shaft depth</t>
    </r>
  </si>
  <si>
    <r>
      <rPr>
        <b/>
        <sz val="11"/>
        <color rgb="FF414042"/>
        <rFont val="Calibri"/>
        <family val="2"/>
        <scheme val="minor"/>
      </rPr>
      <t>•  average drift and adit cross-section area</t>
    </r>
  </si>
  <si>
    <r>
      <rPr>
        <b/>
        <sz val="11"/>
        <color rgb="FF414042"/>
        <rFont val="Calibri"/>
        <family val="2"/>
        <scheme val="minor"/>
      </rPr>
      <t>•  total drift and adit length</t>
    </r>
  </si>
  <si>
    <r>
      <rPr>
        <b/>
        <sz val="11"/>
        <color rgb="FF414042"/>
        <rFont val="Calibri"/>
        <family val="2"/>
        <scheme val="minor"/>
      </rPr>
      <t>•  ore extraction</t>
    </r>
  </si>
  <si>
    <r>
      <rPr>
        <b/>
        <sz val="11"/>
        <color rgb="FF414042"/>
        <rFont val="Calibri"/>
        <family val="2"/>
        <scheme val="minor"/>
      </rPr>
      <t>•  throughput of product</t>
    </r>
  </si>
  <si>
    <r>
      <rPr>
        <b/>
        <sz val="11"/>
        <color rgb="FF414042"/>
        <rFont val="Calibri"/>
        <family val="2"/>
        <scheme val="minor"/>
      </rPr>
      <t>•  foundations</t>
    </r>
  </si>
  <si>
    <r>
      <rPr>
        <b/>
        <sz val="11"/>
        <color rgb="FF414042"/>
        <rFont val="Calibri"/>
        <family val="2"/>
        <scheme val="minor"/>
      </rPr>
      <t>•  positions</t>
    </r>
  </si>
  <si>
    <r>
      <rPr>
        <b/>
        <sz val="11"/>
        <color rgb="FF414042"/>
        <rFont val="Calibri"/>
        <family val="2"/>
        <scheme val="minor"/>
      </rPr>
      <t>•  water nature</t>
    </r>
  </si>
  <si>
    <r>
      <rPr>
        <b/>
        <sz val="11"/>
        <color rgb="FF414042"/>
        <rFont val="Calibri"/>
        <family val="2"/>
        <scheme val="minor"/>
      </rPr>
      <t>•  significant wave height at site</t>
    </r>
  </si>
  <si>
    <r>
      <rPr>
        <b/>
        <sz val="11"/>
        <color rgb="FF414042"/>
        <rFont val="Calibri"/>
        <family val="2"/>
        <scheme val="minor"/>
      </rPr>
      <t>•  contaminated sediment dredging</t>
    </r>
  </si>
  <si>
    <r>
      <rPr>
        <b/>
        <sz val="11"/>
        <color rgb="FF414042"/>
        <rFont val="Calibri"/>
        <family val="2"/>
        <scheme val="minor"/>
      </rPr>
      <t>•  gross tonnage or bollard pull capacity</t>
    </r>
  </si>
  <si>
    <r>
      <rPr>
        <b/>
        <sz val="11"/>
        <color rgb="FF414042"/>
        <rFont val="Calibri"/>
        <family val="2"/>
        <scheme val="minor"/>
      </rPr>
      <t>•  total net dredging volume</t>
    </r>
  </si>
  <si>
    <r>
      <rPr>
        <b/>
        <sz val="11"/>
        <color rgb="FF414042"/>
        <rFont val="Calibri"/>
        <family val="2"/>
        <scheme val="minor"/>
      </rPr>
      <t>•  soft dredging volume</t>
    </r>
  </si>
  <si>
    <r>
      <rPr>
        <b/>
        <sz val="11"/>
        <color rgb="FF414042"/>
        <rFont val="Calibri"/>
        <family val="2"/>
        <scheme val="minor"/>
      </rPr>
      <t>•  hard dredging volume</t>
    </r>
  </si>
  <si>
    <r>
      <rPr>
        <b/>
        <sz val="11"/>
        <color rgb="FF414042"/>
        <rFont val="Calibri"/>
        <family val="2"/>
        <scheme val="minor"/>
      </rPr>
      <t>•  spoil disposal volume</t>
    </r>
  </si>
  <si>
    <r>
      <rPr>
        <b/>
        <sz val="11"/>
        <color rgb="FF414042"/>
        <rFont val="Calibri"/>
        <family val="2"/>
        <scheme val="minor"/>
      </rPr>
      <t>•  exploratory drilling (diameter + depth)</t>
    </r>
  </si>
  <si>
    <r>
      <rPr>
        <b/>
        <sz val="11"/>
        <color rgb="FF414042"/>
        <rFont val="Calibri"/>
        <family val="2"/>
        <scheme val="minor"/>
      </rPr>
      <t>•  developments drilling (diameter + depth)</t>
    </r>
  </si>
  <si>
    <r>
      <rPr>
        <b/>
        <sz val="11"/>
        <color rgb="FF414042"/>
        <rFont val="Calibri"/>
        <family val="2"/>
        <scheme val="minor"/>
      </rPr>
      <t>•  average height of deck above or below sea level or deck level relative to Chart Datum (CD)</t>
    </r>
  </si>
  <si>
    <r>
      <rPr>
        <b/>
        <sz val="11"/>
        <color rgb="FF414042"/>
        <rFont val="Calibri"/>
        <family val="2"/>
        <scheme val="minor"/>
      </rPr>
      <t>•  berthing length or length of structure</t>
    </r>
  </si>
  <si>
    <r>
      <rPr>
        <b/>
        <sz val="11"/>
        <color rgb="FF414042"/>
        <rFont val="Calibri"/>
        <family val="2"/>
        <scheme val="minor"/>
      </rPr>
      <t>•  width of structure</t>
    </r>
  </si>
  <si>
    <r>
      <rPr>
        <b/>
        <sz val="11"/>
        <color rgb="FF414042"/>
        <rFont val="Calibri"/>
        <family val="2"/>
        <scheme val="minor"/>
      </rPr>
      <t>•  berthing draft at low water (CD)</t>
    </r>
  </si>
  <si>
    <r>
      <rPr>
        <b/>
        <sz val="11"/>
        <color rgb="FF414042"/>
        <rFont val="Calibri"/>
        <family val="2"/>
        <scheme val="minor"/>
      </rPr>
      <t>•  height from seabed to deck</t>
    </r>
  </si>
  <si>
    <r>
      <rPr>
        <b/>
        <sz val="11"/>
        <color rgb="FF414042"/>
        <rFont val="Calibri"/>
        <family val="2"/>
        <scheme val="minor"/>
      </rPr>
      <t>Surface area of platform</t>
    </r>
  </si>
  <si>
    <r>
      <rPr>
        <b/>
        <sz val="11"/>
        <color rgb="FF414042"/>
        <rFont val="Calibri"/>
        <family val="2"/>
        <scheme val="minor"/>
      </rPr>
      <t>Mass prefabricated offshore structure</t>
    </r>
  </si>
  <si>
    <r>
      <rPr>
        <b/>
        <sz val="11"/>
        <color rgb="FF414042"/>
        <rFont val="Calibri"/>
        <family val="2"/>
        <scheme val="minor"/>
      </rPr>
      <t>•  crude oil production</t>
    </r>
  </si>
  <si>
    <r>
      <t>•  natural gas production
(measured at 100 kPa (0.987 atmosphere) and 15</t>
    </r>
    <r>
      <rPr>
        <b/>
        <sz val="11"/>
        <color rgb="FF414042"/>
        <rFont val="Calibri"/>
        <family val="2"/>
      </rPr>
      <t>°</t>
    </r>
    <r>
      <rPr>
        <b/>
        <sz val="11"/>
        <color rgb="FF414042"/>
        <rFont val="Calibri"/>
        <family val="2"/>
        <scheme val="minor"/>
      </rPr>
      <t>C or 14.696 psi (1 atmosphere) and 60°F</t>
    </r>
  </si>
  <si>
    <r>
      <rPr>
        <b/>
        <sz val="11"/>
        <color rgb="FF414042"/>
        <rFont val="Calibri"/>
        <family val="2"/>
        <scheme val="minor"/>
      </rPr>
      <t>•  electricity production</t>
    </r>
  </si>
  <si>
    <r>
      <rPr>
        <b/>
        <sz val="11"/>
        <color rgb="FF414042"/>
        <rFont val="Calibri"/>
        <family val="2"/>
        <scheme val="minor"/>
      </rPr>
      <t>•  construction</t>
    </r>
  </si>
  <si>
    <r>
      <rPr>
        <b/>
        <sz val="11"/>
        <color rgb="FF414042"/>
        <rFont val="Calibri"/>
        <family val="2"/>
        <scheme val="minor"/>
      </rPr>
      <t>•  surface</t>
    </r>
  </si>
  <si>
    <r>
      <rPr>
        <b/>
        <sz val="11"/>
        <color rgb="FF414042"/>
        <rFont val="Calibri"/>
        <family val="2"/>
        <scheme val="minor"/>
      </rPr>
      <t>•  infrastructure and port equipment</t>
    </r>
  </si>
  <si>
    <r>
      <rPr>
        <b/>
        <sz val="11"/>
        <color rgb="FF414042"/>
        <rFont val="Calibri"/>
        <family val="2"/>
        <scheme val="minor"/>
      </rPr>
      <t>•  tidal variation</t>
    </r>
  </si>
  <si>
    <r>
      <rPr>
        <b/>
        <sz val="11"/>
        <color rgb="FF414042"/>
        <rFont val="Calibri"/>
        <family val="2"/>
        <scheme val="minor"/>
      </rPr>
      <t>•  quay front load</t>
    </r>
  </si>
  <si>
    <r>
      <rPr>
        <b/>
        <sz val="11"/>
        <color rgb="FF414042"/>
        <rFont val="Calibri"/>
        <family val="2"/>
        <scheme val="minor"/>
      </rPr>
      <t>•  quay rear load</t>
    </r>
  </si>
  <si>
    <r>
      <rPr>
        <b/>
        <sz val="11"/>
        <color rgb="FF414042"/>
        <rFont val="Calibri"/>
        <family val="2"/>
        <scheme val="minor"/>
      </rPr>
      <t>•  total dredging volume</t>
    </r>
  </si>
  <si>
    <r>
      <rPr>
        <b/>
        <sz val="11"/>
        <color rgb="FF414042"/>
        <rFont val="Calibri"/>
        <family val="2"/>
        <scheme val="minor"/>
      </rPr>
      <t>Quay length + retaining height</t>
    </r>
  </si>
  <si>
    <r>
      <rPr>
        <b/>
        <sz val="11"/>
        <color rgb="FF414042"/>
        <rFont val="Calibri"/>
        <family val="2"/>
        <scheme val="minor"/>
      </rPr>
      <t>Fender surface load</t>
    </r>
  </si>
  <si>
    <r>
      <rPr>
        <b/>
        <sz val="11"/>
        <color rgb="FF414042"/>
        <rFont val="Calibri"/>
        <family val="2"/>
        <scheme val="minor"/>
      </rPr>
      <t>Surface area of quayside</t>
    </r>
  </si>
  <si>
    <r>
      <rPr>
        <b/>
        <sz val="11"/>
        <color rgb="FF414042"/>
        <rFont val="Calibri"/>
        <family val="2"/>
        <scheme val="minor"/>
      </rPr>
      <t>Site area (area of land covered by permanent work including land reclaimed from the sea, excluding temporary working areas outside the site)</t>
    </r>
  </si>
  <si>
    <r>
      <rPr>
        <b/>
        <sz val="11"/>
        <color rgb="FF414042"/>
        <rFont val="Calibri"/>
        <family val="2"/>
        <scheme val="minor"/>
      </rPr>
      <t>•  surface load</t>
    </r>
  </si>
  <si>
    <t>•  support infrastructure</t>
  </si>
  <si>
    <r>
      <rPr>
        <b/>
        <sz val="11"/>
        <color rgb="FF414042"/>
        <rFont val="Calibri"/>
        <family val="2"/>
        <scheme val="minor"/>
      </rPr>
      <t>•  siting, permit and water licences</t>
    </r>
  </si>
  <si>
    <r>
      <rPr>
        <b/>
        <sz val="11"/>
        <color rgb="FF414042"/>
        <rFont val="Calibri"/>
        <family val="2"/>
        <scheme val="minor"/>
      </rPr>
      <t>•  characteristic bollard load</t>
    </r>
  </si>
  <si>
    <r>
      <rPr>
        <b/>
        <sz val="11"/>
        <color rgb="FF414042"/>
        <rFont val="Calibri"/>
        <family val="2"/>
        <scheme val="minor"/>
      </rPr>
      <t>•  characteristic imposed quay load</t>
    </r>
  </si>
  <si>
    <r>
      <rPr>
        <b/>
        <sz val="11"/>
        <color rgb="FF414042"/>
        <rFont val="Calibri"/>
        <family val="2"/>
        <scheme val="minor"/>
      </rPr>
      <t>•  characteristic berthing load through fenders</t>
    </r>
  </si>
  <si>
    <r>
      <rPr>
        <b/>
        <sz val="11"/>
        <color rgb="FF414042"/>
        <rFont val="Calibri"/>
        <family val="2"/>
        <scheme val="minor"/>
      </rPr>
      <t>•  average height of deck above or below sea level or deck level relative to CD</t>
    </r>
  </si>
  <si>
    <r>
      <rPr>
        <b/>
        <sz val="11"/>
        <color rgb="FF414042"/>
        <rFont val="Calibri"/>
        <family val="2"/>
        <scheme val="minor"/>
      </rPr>
      <t>Quay Length + height (from seabed to top of retaining structure)</t>
    </r>
  </si>
  <si>
    <r>
      <rPr>
        <b/>
        <sz val="11"/>
        <color rgb="FF414042"/>
        <rFont val="Calibri"/>
        <family val="2"/>
        <scheme val="minor"/>
      </rPr>
      <t>Surface area of structure</t>
    </r>
  </si>
  <si>
    <r>
      <rPr>
        <b/>
        <sz val="11"/>
        <color rgb="FF414042"/>
        <rFont val="Calibri"/>
        <family val="2"/>
        <scheme val="minor"/>
      </rPr>
      <t>Volume of breakwaters/dredging/ other stated</t>
    </r>
  </si>
  <si>
    <r>
      <rPr>
        <b/>
        <sz val="11"/>
        <color rgb="FF414042"/>
        <rFont val="Calibri"/>
        <family val="2"/>
        <scheme val="minor"/>
      </rPr>
      <t>•  discharge, Q</t>
    </r>
  </si>
  <si>
    <r>
      <rPr>
        <b/>
        <sz val="11"/>
        <color rgb="FF414042"/>
        <rFont val="Calibri"/>
        <family val="2"/>
        <scheme val="minor"/>
      </rPr>
      <t>•  flow velocity</t>
    </r>
  </si>
  <si>
    <r>
      <rPr>
        <b/>
        <sz val="11"/>
        <color rgb="FF414042"/>
        <rFont val="Calibri"/>
        <family val="2"/>
        <scheme val="minor"/>
      </rPr>
      <t>•  depth of water, D</t>
    </r>
  </si>
  <si>
    <r>
      <rPr>
        <b/>
        <sz val="11"/>
        <color rgb="FF414042"/>
        <rFont val="Calibri"/>
        <family val="2"/>
        <scheme val="minor"/>
      </rPr>
      <t>•  flood design level relative to local vertical datum</t>
    </r>
  </si>
  <si>
    <r>
      <rPr>
        <b/>
        <sz val="11"/>
        <color rgb="FF414042"/>
        <rFont val="Calibri"/>
        <family val="2"/>
        <scheme val="minor"/>
      </rPr>
      <t>•  average height above | below local vertical datum</t>
    </r>
  </si>
  <si>
    <r>
      <rPr>
        <b/>
        <sz val="11"/>
        <color rgb="FF414042"/>
        <rFont val="Calibri"/>
        <family val="2"/>
        <scheme val="minor"/>
      </rPr>
      <t>•  length of structure</t>
    </r>
  </si>
  <si>
    <r>
      <rPr>
        <b/>
        <sz val="11"/>
        <color rgb="FF414042"/>
        <rFont val="Calibri"/>
        <family val="2"/>
        <scheme val="minor"/>
      </rPr>
      <t>•  crest level relative to local vertical datum</t>
    </r>
  </si>
  <si>
    <r>
      <rPr>
        <b/>
        <sz val="11"/>
        <color rgb="FF414042"/>
        <rFont val="Calibri"/>
        <family val="2"/>
        <scheme val="minor"/>
      </rPr>
      <t>Length of structure</t>
    </r>
  </si>
  <si>
    <r>
      <rPr>
        <b/>
        <sz val="11"/>
        <color rgb="FF414042"/>
        <rFont val="Calibri"/>
        <family val="2"/>
        <scheme val="minor"/>
      </rPr>
      <t>•  volume of concrete used (excluding wastage)</t>
    </r>
  </si>
  <si>
    <r>
      <rPr>
        <b/>
        <sz val="11"/>
        <color rgb="FF414042"/>
        <rFont val="Calibri"/>
        <family val="2"/>
        <scheme val="minor"/>
      </rPr>
      <t>•  volume of earthwork (excavated, dredged and filled)</t>
    </r>
  </si>
  <si>
    <r>
      <rPr>
        <b/>
        <sz val="11"/>
        <color rgb="FF414042"/>
        <rFont val="Calibri"/>
        <family val="2"/>
        <scheme val="minor"/>
      </rPr>
      <t>•  average height of land above sea level</t>
    </r>
  </si>
  <si>
    <r>
      <rPr>
        <b/>
        <sz val="11"/>
        <color rgb="FF414042"/>
        <rFont val="Calibri"/>
        <family val="2"/>
        <scheme val="minor"/>
      </rPr>
      <t>Total land area</t>
    </r>
  </si>
  <si>
    <t>RR</t>
  </si>
  <si>
    <t>Construction_Costs</t>
  </si>
  <si>
    <t>pre-construction forecast</t>
  </si>
  <si>
    <t>International Organization for Standardization (ISO) country code (e.g. CN)</t>
  </si>
  <si>
    <t>buildings</t>
  </si>
  <si>
    <t>fixed unit rates</t>
  </si>
  <si>
    <t>initiation and concept phase</t>
  </si>
  <si>
    <t>greenfield</t>
  </si>
  <si>
    <t>urban</t>
  </si>
  <si>
    <t>freehold</t>
  </si>
  <si>
    <t>principally flat</t>
  </si>
  <si>
    <t>soft</t>
  </si>
  <si>
    <t>difficult</t>
  </si>
  <si>
    <t>lump sum</t>
  </si>
  <si>
    <t>yes</t>
  </si>
  <si>
    <t>local</t>
  </si>
  <si>
    <t>for a business case</t>
  </si>
  <si>
    <t>end of life</t>
  </si>
  <si>
    <t xml:space="preserve">•  (a) =
</t>
  </si>
  <si>
    <t>Products (EN 15978 stages A1-A3)</t>
  </si>
  <si>
    <t>materials delivery records</t>
  </si>
  <si>
    <t>grid electricity (%)</t>
  </si>
  <si>
    <t>residential</t>
  </si>
  <si>
    <t>new build</t>
  </si>
  <si>
    <t>ordinary quality</t>
  </si>
  <si>
    <t>international below 4-star</t>
  </si>
  <si>
    <t>ISO 14001</t>
  </si>
  <si>
    <t>targeted</t>
  </si>
  <si>
    <t xml:space="preserve">timber </t>
  </si>
  <si>
    <t>stone</t>
  </si>
  <si>
    <t>non-air conditioned</t>
  </si>
  <si>
    <t>less than 25% of Construction Costs</t>
  </si>
  <si>
    <t>suites (inclusive of toilets, kitchens and the like)</t>
  </si>
  <si>
    <t xml:space="preserve">circular, elliptical or similar </t>
  </si>
  <si>
    <t>circular, elliptical or similar</t>
  </si>
  <si>
    <t>simple</t>
  </si>
  <si>
    <t>sectional completion</t>
  </si>
  <si>
    <t>house</t>
  </si>
  <si>
    <t>specific number 0–3</t>
  </si>
  <si>
    <t>number of occupants</t>
  </si>
  <si>
    <t>motorway</t>
  </si>
  <si>
    <t xml:space="preserve">ISO 14001 </t>
  </si>
  <si>
    <t xml:space="preserve">at grade </t>
  </si>
  <si>
    <t>flexible construction</t>
  </si>
  <si>
    <t>switchbacks</t>
  </si>
  <si>
    <t>straight</t>
  </si>
  <si>
    <t>high speed</t>
  </si>
  <si>
    <t xml:space="preserve">new build </t>
  </si>
  <si>
    <t>(tonnes)</t>
  </si>
  <si>
    <t>overhead AC</t>
  </si>
  <si>
    <t>flexible</t>
  </si>
  <si>
    <t>fish-plated</t>
  </si>
  <si>
    <t>European Train Control System</t>
  </si>
  <si>
    <t>European Railway Traffic Management System</t>
  </si>
  <si>
    <t>fixed telephone network</t>
  </si>
  <si>
    <t>(M tonnes/year)</t>
  </si>
  <si>
    <t>road</t>
  </si>
  <si>
    <t>arch</t>
  </si>
  <si>
    <t>fixed</t>
  </si>
  <si>
    <t>natural materials</t>
  </si>
  <si>
    <t>river and canal</t>
  </si>
  <si>
    <t xml:space="preserve">straight </t>
  </si>
  <si>
    <t>(vehicles per hour)</t>
  </si>
  <si>
    <t>cut and fill</t>
  </si>
  <si>
    <t>iron</t>
  </si>
  <si>
    <t>flat</t>
  </si>
  <si>
    <t>circular</t>
  </si>
  <si>
    <t>steel</t>
  </si>
  <si>
    <t>(hectares)</t>
  </si>
  <si>
    <t>screening</t>
  </si>
  <si>
    <t>liquid</t>
  </si>
  <si>
    <t xml:space="preserve">steel </t>
  </si>
  <si>
    <t>cut and cover</t>
  </si>
  <si>
    <t>on land</t>
  </si>
  <si>
    <t>(litres per hour)</t>
  </si>
  <si>
    <t xml:space="preserve">water </t>
  </si>
  <si>
    <t>onshore</t>
  </si>
  <si>
    <t>vertical</t>
  </si>
  <si>
    <t>(m³ per hour)</t>
  </si>
  <si>
    <t>nuclear</t>
  </si>
  <si>
    <t>concrete</t>
  </si>
  <si>
    <t>water</t>
  </si>
  <si>
    <t>open</t>
  </si>
  <si>
    <t>wind</t>
  </si>
  <si>
    <t>oxidation</t>
  </si>
  <si>
    <t>mild steel</t>
  </si>
  <si>
    <t>access roads</t>
  </si>
  <si>
    <t>waste handling</t>
  </si>
  <si>
    <t>salvage</t>
  </si>
  <si>
    <t>(m³ per day)</t>
  </si>
  <si>
    <t>oil</t>
  </si>
  <si>
    <t>upstream</t>
  </si>
  <si>
    <t>(tonnes per day)</t>
  </si>
  <si>
    <t>fresh water</t>
  </si>
  <si>
    <t>power generation</t>
  </si>
  <si>
    <t>above ground</t>
  </si>
  <si>
    <t>rock fill</t>
  </si>
  <si>
    <t>positive</t>
  </si>
  <si>
    <t>natural depression</t>
  </si>
  <si>
    <t>diamond</t>
  </si>
  <si>
    <t>new build (greenfield)</t>
  </si>
  <si>
    <t>forest</t>
  </si>
  <si>
    <t>surface</t>
  </si>
  <si>
    <t>beneficiation (comminution, concentration, material handling)</t>
  </si>
  <si>
    <t>(tonnes per annum)</t>
  </si>
  <si>
    <t>quay</t>
  </si>
  <si>
    <t>tubular piles</t>
  </si>
  <si>
    <t>shallow</t>
  </si>
  <si>
    <t xml:space="preserve">shallow water (&lt; 300 m | 1000 ft), </t>
  </si>
  <si>
    <t>salt</t>
  </si>
  <si>
    <t>reuse</t>
  </si>
  <si>
    <r>
      <t>(m</t>
    </r>
    <r>
      <rPr>
        <vertAlign val="superscript"/>
        <sz val="11"/>
        <color rgb="FF414042"/>
        <rFont val="Calibri"/>
        <family val="2"/>
        <scheme val="minor"/>
      </rPr>
      <t>3</t>
    </r>
    <r>
      <rPr>
        <sz val="11"/>
        <color rgb="FF414042"/>
        <rFont val="Calibri"/>
        <family val="2"/>
        <scheme val="minor"/>
      </rPr>
      <t>)</t>
    </r>
  </si>
  <si>
    <t>(ø mm + m)</t>
  </si>
  <si>
    <t>MWh</t>
  </si>
  <si>
    <t>sheet pile walls</t>
  </si>
  <si>
    <t>near shore</t>
  </si>
  <si>
    <t>sea</t>
  </si>
  <si>
    <t>(kN/m²)</t>
  </si>
  <si>
    <t>(m CD)</t>
  </si>
  <si>
    <t>(m + m)</t>
  </si>
  <si>
    <r>
      <t>(m</t>
    </r>
    <r>
      <rPr>
        <vertAlign val="superscript"/>
        <sz val="11"/>
        <color rgb="FF414042"/>
        <rFont val="Calibri"/>
        <family val="2"/>
        <scheme val="minor"/>
      </rPr>
      <t>2</t>
    </r>
    <r>
      <rPr>
        <sz val="11"/>
        <color rgb="FF414042"/>
        <rFont val="Calibri"/>
        <family val="2"/>
        <scheme val="minor"/>
      </rPr>
      <t>)</t>
    </r>
  </si>
  <si>
    <t>ro-ro</t>
  </si>
  <si>
    <t xml:space="preserve">access roads </t>
  </si>
  <si>
    <t xml:space="preserve">open sea </t>
  </si>
  <si>
    <t>water quality monitoring</t>
  </si>
  <si>
    <r>
      <t>(kN/m</t>
    </r>
    <r>
      <rPr>
        <vertAlign val="superscript"/>
        <sz val="11"/>
        <color rgb="FF414042"/>
        <rFont val="Calibri"/>
        <family val="2"/>
        <scheme val="minor"/>
      </rPr>
      <t>2</t>
    </r>
    <r>
      <rPr>
        <sz val="11"/>
        <color rgb="FF414042"/>
        <rFont val="Calibri"/>
        <family val="2"/>
        <scheme val="minor"/>
      </rPr>
      <t>)</t>
    </r>
  </si>
  <si>
    <t>(ships per year)</t>
  </si>
  <si>
    <t>canal</t>
  </si>
  <si>
    <t>reinforced concrete</t>
  </si>
  <si>
    <t>river</t>
  </si>
  <si>
    <t>lake</t>
  </si>
  <si>
    <r>
      <t>(m</t>
    </r>
    <r>
      <rPr>
        <vertAlign val="superscript"/>
        <sz val="11"/>
        <color rgb="FF414042"/>
        <rFont val="Calibri"/>
        <family val="2"/>
        <scheme val="minor"/>
      </rPr>
      <t>3</t>
    </r>
    <r>
      <rPr>
        <sz val="11"/>
        <color rgb="FF414042"/>
        <rFont val="Calibri"/>
        <family val="2"/>
        <scheme val="minor"/>
      </rPr>
      <t>/sec)</t>
    </r>
  </si>
  <si>
    <t>(m/sec)</t>
  </si>
  <si>
    <t>waste licence</t>
  </si>
  <si>
    <t>district land bank</t>
  </si>
  <si>
    <t>mainly soil</t>
  </si>
  <si>
    <t>all on existing land</t>
  </si>
  <si>
    <t>Railways</t>
  </si>
  <si>
    <t>R</t>
  </si>
  <si>
    <t>Renewal_Costs</t>
  </si>
  <si>
    <t>at tender</t>
  </si>
  <si>
    <t xml:space="preserve">address of building site(s) </t>
  </si>
  <si>
    <t xml:space="preserve">roads and runways  </t>
  </si>
  <si>
    <t>design phase</t>
  </si>
  <si>
    <t>brownfield</t>
  </si>
  <si>
    <t>rural</t>
  </si>
  <si>
    <t>leasehold</t>
  </si>
  <si>
    <t>principally hilly</t>
  </si>
  <si>
    <t>rocky</t>
  </si>
  <si>
    <t>average</t>
  </si>
  <si>
    <t>stipulated price</t>
  </si>
  <si>
    <t>no</t>
  </si>
  <si>
    <t>foreign</t>
  </si>
  <si>
    <t>for option appraisals</t>
  </si>
  <si>
    <t>end of interest</t>
  </si>
  <si>
    <t xml:space="preserve">
•  (b) =
</t>
  </si>
  <si>
    <t>Construction (EN 15978 stages A4-A5)</t>
  </si>
  <si>
    <t>BIM models</t>
  </si>
  <si>
    <t>on site gas (%)</t>
  </si>
  <si>
    <t>office</t>
  </si>
  <si>
    <t>major adaptation</t>
  </si>
  <si>
    <t>medium quality</t>
  </si>
  <si>
    <t>international 4-star</t>
  </si>
  <si>
    <t>other stated</t>
  </si>
  <si>
    <t>achieved</t>
  </si>
  <si>
    <t>brick/block</t>
  </si>
  <si>
    <t>air conditioning</t>
  </si>
  <si>
    <t>up to 50% of Construction Costs</t>
  </si>
  <si>
    <t>standalone toilets, bathrooms, shower rooms and the like</t>
  </si>
  <si>
    <t>square, rectangular, or similar</t>
  </si>
  <si>
    <t>bespoke</t>
  </si>
  <si>
    <t xml:space="preserve"> out-of-hours working</t>
  </si>
  <si>
    <t>above (ft)</t>
  </si>
  <si>
    <t>(ft)</t>
  </si>
  <si>
    <t>low rise</t>
  </si>
  <si>
    <t>4–7</t>
  </si>
  <si>
    <t>(ft²)</t>
  </si>
  <si>
    <t>number of bedrooms</t>
  </si>
  <si>
    <t>highway</t>
  </si>
  <si>
    <t xml:space="preserve">in cutting </t>
  </si>
  <si>
    <t>concrete pavement</t>
  </si>
  <si>
    <t>undulating</t>
  </si>
  <si>
    <t>winding</t>
  </si>
  <si>
    <t>express</t>
  </si>
  <si>
    <t>overhead DC</t>
  </si>
  <si>
    <t>rigid</t>
  </si>
  <si>
    <t>welded</t>
  </si>
  <si>
    <t>in cab</t>
  </si>
  <si>
    <t>semaphore</t>
  </si>
  <si>
    <t>railway</t>
  </si>
  <si>
    <t>post and beam</t>
  </si>
  <si>
    <t>movable</t>
  </si>
  <si>
    <t>wood</t>
  </si>
  <si>
    <t>roads</t>
  </si>
  <si>
    <t>curved</t>
  </si>
  <si>
    <t>tunnel-boring machine</t>
  </si>
  <si>
    <t>oval</t>
  </si>
  <si>
    <t>temporary</t>
  </si>
  <si>
    <t>(acres)</t>
  </si>
  <si>
    <t>pre-ozonation</t>
  </si>
  <si>
    <t>gas</t>
  </si>
  <si>
    <t>cast iron</t>
  </si>
  <si>
    <t>directional drilling/boring</t>
  </si>
  <si>
    <t>underwater</t>
  </si>
  <si>
    <t>offshore</t>
  </si>
  <si>
    <t>directional</t>
  </si>
  <si>
    <t>closed</t>
  </si>
  <si>
    <t>reduction</t>
  </si>
  <si>
    <t>stainless steel</t>
  </si>
  <si>
    <t>airstrips</t>
  </si>
  <si>
    <t>waste storage</t>
  </si>
  <si>
    <t>rehabilitation of land</t>
  </si>
  <si>
    <t>petrol</t>
  </si>
  <si>
    <t>downstream</t>
  </si>
  <si>
    <t>(tons per day)</t>
  </si>
  <si>
    <t>wastewater</t>
  </si>
  <si>
    <t>water supply</t>
  </si>
  <si>
    <t>expansion of existing</t>
  </si>
  <si>
    <t>gravity</t>
  </si>
  <si>
    <t>underground</t>
  </si>
  <si>
    <t>hydro-electric plant</t>
  </si>
  <si>
    <t>earth fill</t>
  </si>
  <si>
    <t>negative</t>
  </si>
  <si>
    <t>flat ground</t>
  </si>
  <si>
    <t>precious metal</t>
  </si>
  <si>
    <t>major adaptation (brownfield)</t>
  </si>
  <si>
    <t>desert</t>
  </si>
  <si>
    <t>underground (hard rock)</t>
  </si>
  <si>
    <t>leaching and calcining</t>
  </si>
  <si>
    <t>(tons per annum)</t>
  </si>
  <si>
    <t>wharf</t>
  </si>
  <si>
    <t>sheet piles</t>
  </si>
  <si>
    <t>deep</t>
  </si>
  <si>
    <t>deep-water (300 – 1500 m | 1000 – 5000 ft)</t>
  </si>
  <si>
    <t>fresh</t>
  </si>
  <si>
    <t>soil disposal</t>
  </si>
  <si>
    <t>(tons)</t>
  </si>
  <si>
    <r>
      <t>(yd</t>
    </r>
    <r>
      <rPr>
        <vertAlign val="superscript"/>
        <sz val="11"/>
        <color rgb="FF414042"/>
        <rFont val="Calibri"/>
        <family val="2"/>
        <scheme val="minor"/>
      </rPr>
      <t>3</t>
    </r>
    <r>
      <rPr>
        <sz val="11"/>
        <color rgb="FF414042"/>
        <rFont val="Calibri"/>
        <family val="2"/>
        <scheme val="minor"/>
      </rPr>
      <t>)</t>
    </r>
  </si>
  <si>
    <t>(ø “ + ft)</t>
  </si>
  <si>
    <t>(tons/day)</t>
  </si>
  <si>
    <r>
      <t>(ft</t>
    </r>
    <r>
      <rPr>
        <vertAlign val="superscript"/>
        <sz val="11"/>
        <color rgb="FF414042"/>
        <rFont val="Calibri"/>
        <family val="2"/>
        <scheme val="minor"/>
      </rPr>
      <t>3</t>
    </r>
    <r>
      <rPr>
        <sz val="11"/>
        <color rgb="FF414042"/>
        <rFont val="Calibri"/>
        <family val="2"/>
        <scheme val="minor"/>
      </rPr>
      <t>)</t>
    </r>
  </si>
  <si>
    <t>BTU</t>
  </si>
  <si>
    <t>gravity quay wall</t>
  </si>
  <si>
    <t>port facilities</t>
  </si>
  <si>
    <t>harbour</t>
  </si>
  <si>
    <t>(Ib/ft²)</t>
  </si>
  <si>
    <t>land disposal</t>
  </si>
  <si>
    <t>(ft CD)</t>
  </si>
  <si>
    <t>(ft + ft)</t>
  </si>
  <si>
    <r>
      <t>(ft</t>
    </r>
    <r>
      <rPr>
        <vertAlign val="superscript"/>
        <sz val="11"/>
        <color rgb="FF414042"/>
        <rFont val="Calibri"/>
        <family val="2"/>
        <scheme val="minor"/>
      </rPr>
      <t>2</t>
    </r>
    <r>
      <rPr>
        <sz val="11"/>
        <color rgb="FF414042"/>
        <rFont val="Calibri"/>
        <family val="2"/>
        <scheme val="minor"/>
      </rPr>
      <t>)</t>
    </r>
  </si>
  <si>
    <t>asphalt</t>
  </si>
  <si>
    <t xml:space="preserve"> container</t>
  </si>
  <si>
    <t>marine furniture</t>
  </si>
  <si>
    <t>dump at sea licence</t>
  </si>
  <si>
    <r>
      <t>(Ib/ft</t>
    </r>
    <r>
      <rPr>
        <vertAlign val="superscript"/>
        <sz val="11"/>
        <color rgb="FF414042"/>
        <rFont val="Calibri"/>
        <family val="2"/>
        <scheme val="minor"/>
      </rPr>
      <t>2</t>
    </r>
    <r>
      <rPr>
        <sz val="11"/>
        <color rgb="FF414042"/>
        <rFont val="Calibri"/>
        <family val="2"/>
        <scheme val="minor"/>
      </rPr>
      <t>)</t>
    </r>
  </si>
  <si>
    <t>(passengers per year)</t>
  </si>
  <si>
    <t>lock</t>
  </si>
  <si>
    <t>inland waterway</t>
  </si>
  <si>
    <r>
      <t>(ft</t>
    </r>
    <r>
      <rPr>
        <vertAlign val="superscript"/>
        <sz val="11"/>
        <color rgb="FF414042"/>
        <rFont val="Calibri"/>
        <family val="2"/>
        <scheme val="minor"/>
      </rPr>
      <t>3</t>
    </r>
    <r>
      <rPr>
        <sz val="11"/>
        <color rgb="FF414042"/>
        <rFont val="Calibri"/>
        <family val="2"/>
        <scheme val="minor"/>
      </rPr>
      <t>/sec)</t>
    </r>
  </si>
  <si>
    <t>(ft/sec)</t>
  </si>
  <si>
    <t>planning permission</t>
  </si>
  <si>
    <t>country park</t>
  </si>
  <si>
    <t>mainly paved</t>
  </si>
  <si>
    <t>all reclaimed</t>
  </si>
  <si>
    <t>Bridges</t>
  </si>
  <si>
    <t>BG</t>
  </si>
  <si>
    <t>Operation_Costs</t>
  </si>
  <si>
    <t>during construction</t>
  </si>
  <si>
    <t>start and end locations for linear civil engineering works</t>
  </si>
  <si>
    <t xml:space="preserve">railways  </t>
  </si>
  <si>
    <t>construction and commissioning phase</t>
  </si>
  <si>
    <t>agricultural</t>
  </si>
  <si>
    <t>joint venture</t>
  </si>
  <si>
    <t>mountainous</t>
  </si>
  <si>
    <t>reclaimed</t>
  </si>
  <si>
    <t>easy</t>
  </si>
  <si>
    <t>public and private in partnership</t>
  </si>
  <si>
    <t>re-measurement</t>
  </si>
  <si>
    <t>for producing a sinking fund</t>
  </si>
  <si>
    <t xml:space="preserve">•  (c) =
</t>
  </si>
  <si>
    <t>Up front carbon (EN 15978 stages A1-A5)</t>
  </si>
  <si>
    <t>bills of quantities (BoQ)</t>
  </si>
  <si>
    <t>on site oil (%)</t>
  </si>
  <si>
    <t>commercial</t>
  </si>
  <si>
    <t>high quality</t>
  </si>
  <si>
    <t>international 5-star</t>
  </si>
  <si>
    <t>none</t>
  </si>
  <si>
    <t>render/block</t>
  </si>
  <si>
    <t>up to 75% of Construction Costs</t>
  </si>
  <si>
    <t>standalone kitchens</t>
  </si>
  <si>
    <t>complex</t>
  </si>
  <si>
    <t>confined working</t>
  </si>
  <si>
    <t>below (m)</t>
  </si>
  <si>
    <t>medium rise</t>
  </si>
  <si>
    <t xml:space="preserve"> 8–20 </t>
  </si>
  <si>
    <t>number of hospital beds</t>
  </si>
  <si>
    <t xml:space="preserve">freeway </t>
  </si>
  <si>
    <t>on embankment</t>
  </si>
  <si>
    <t>light rail</t>
  </si>
  <si>
    <t>capacity enhancement</t>
  </si>
  <si>
    <t>third or contact rail(s) DC</t>
  </si>
  <si>
    <t xml:space="preserve">block signalling
</t>
  </si>
  <si>
    <t>coloured light</t>
  </si>
  <si>
    <t>pipeline</t>
  </si>
  <si>
    <t>cantilever</t>
  </si>
  <si>
    <t>railways</t>
  </si>
  <si>
    <t>drill and blast</t>
  </si>
  <si>
    <t>rectangular</t>
  </si>
  <si>
    <t>coagulation</t>
  </si>
  <si>
    <t>powder</t>
  </si>
  <si>
    <t>precast concrete</t>
  </si>
  <si>
    <t>solar</t>
  </si>
  <si>
    <t>hydrogenation</t>
  </si>
  <si>
    <t>tailings</t>
  </si>
  <si>
    <t>pollution monitoring</t>
  </si>
  <si>
    <t>sea water</t>
  </si>
  <si>
    <t>stabilisation of water flow</t>
  </si>
  <si>
    <t>embankment</t>
  </si>
  <si>
    <t>site works</t>
  </si>
  <si>
    <t>clean water</t>
  </si>
  <si>
    <t>slope design</t>
  </si>
  <si>
    <t>base metal</t>
  </si>
  <si>
    <t>underground (coal and soft rock)</t>
  </si>
  <si>
    <t>solvent extraction (ion exchange, carbon-in-pulp, carbon-in-leach, electrolytic)</t>
  </si>
  <si>
    <t>pier</t>
  </si>
  <si>
    <t>rockfill</t>
  </si>
  <si>
    <t>gravity based</t>
  </si>
  <si>
    <t>stone or granular fill</t>
  </si>
  <si>
    <t>ultra-deep water
(&gt; 1500 m | 5000 ft)</t>
  </si>
  <si>
    <t>brackish</t>
  </si>
  <si>
    <t>dump at sea</t>
  </si>
  <si>
    <t>(barrels/day)</t>
  </si>
  <si>
    <t>receiving platform</t>
  </si>
  <si>
    <t>natural stone</t>
  </si>
  <si>
    <t>estuary</t>
  </si>
  <si>
    <t>timber</t>
  </si>
  <si>
    <t xml:space="preserve"> green landscaping</t>
  </si>
  <si>
    <t>dry-bulk</t>
  </si>
  <si>
    <t>power lines</t>
  </si>
  <si>
    <t>(tonnesper year)</t>
  </si>
  <si>
    <t>lock gate</t>
  </si>
  <si>
    <t xml:space="preserve"> timber</t>
  </si>
  <si>
    <t>accommodation</t>
  </si>
  <si>
    <t>dump at sea permit</t>
  </si>
  <si>
    <t>rural park</t>
  </si>
  <si>
    <t>mainly planted</t>
  </si>
  <si>
    <t>mainly on land</t>
  </si>
  <si>
    <t>Tunnels</t>
  </si>
  <si>
    <t>T</t>
  </si>
  <si>
    <t>Maintenance_Costs</t>
  </si>
  <si>
    <t>actual costs and/or carbon emissions of construction post-completion</t>
  </si>
  <si>
    <t xml:space="preserve">bridges </t>
  </si>
  <si>
    <t>complete</t>
  </si>
  <si>
    <t>not owned</t>
  </si>
  <si>
    <t>submerged</t>
  </si>
  <si>
    <t>cost reimbursement</t>
  </si>
  <si>
    <t>for cost analysis</t>
  </si>
  <si>
    <t>in use</t>
  </si>
  <si>
    <t>•  etc.</t>
  </si>
  <si>
    <t>Embodied carbon (EN 15978 stages A0-A5, B1- B5, C1-C4)</t>
  </si>
  <si>
    <t>cost plans</t>
  </si>
  <si>
    <t>on site renewable electricity (%)</t>
  </si>
  <si>
    <t>shopping centre</t>
  </si>
  <si>
    <t>international over 5-star</t>
  </si>
  <si>
    <t>load bearing masonry</t>
  </si>
  <si>
    <t>curtain walling</t>
  </si>
  <si>
    <t>up to 100%, of Construction Costs</t>
  </si>
  <si>
    <t>classrooms</t>
  </si>
  <si>
    <t>below (ft)</t>
  </si>
  <si>
    <t>high rise</t>
  </si>
  <si>
    <t>21–30</t>
  </si>
  <si>
    <t>number of hotel rooms</t>
  </si>
  <si>
    <t xml:space="preserve">expressway </t>
  </si>
  <si>
    <t>elevated</t>
  </si>
  <si>
    <t>tram</t>
  </si>
  <si>
    <t>in tunnel</t>
  </si>
  <si>
    <t>diesel electric</t>
  </si>
  <si>
    <t>not applicable</t>
  </si>
  <si>
    <t>centralised traffic control</t>
  </si>
  <si>
    <t>inductive loop</t>
  </si>
  <si>
    <t xml:space="preserve">conveyor </t>
  </si>
  <si>
    <t>suspension</t>
  </si>
  <si>
    <t>conveyor</t>
  </si>
  <si>
    <t>immersed</t>
  </si>
  <si>
    <t>not lined</t>
  </si>
  <si>
    <t>flocculation</t>
  </si>
  <si>
    <t>uPVC</t>
  </si>
  <si>
    <t>hydroelectric</t>
  </si>
  <si>
    <t>dehydrogenation</t>
  </si>
  <si>
    <t>management facility</t>
  </si>
  <si>
    <t>flood prevention</t>
  </si>
  <si>
    <t>barrage</t>
  </si>
  <si>
    <t>power supply</t>
  </si>
  <si>
    <t>dirty water</t>
  </si>
  <si>
    <t>thickness of dam wall</t>
  </si>
  <si>
    <t>natural solid inorganic material (i.e. alumina, bauxite, rock, etc.)</t>
  </si>
  <si>
    <t>mineral sands</t>
  </si>
  <si>
    <t>smelter</t>
  </si>
  <si>
    <t xml:space="preserve">jetty </t>
  </si>
  <si>
    <t>decommissioning</t>
  </si>
  <si>
    <t>granular fill</t>
  </si>
  <si>
    <t>rock</t>
  </si>
  <si>
    <t>jetty</t>
  </si>
  <si>
    <t>pile supported</t>
  </si>
  <si>
    <t>block paving</t>
  </si>
  <si>
    <t>liquid bulk</t>
  </si>
  <si>
    <t>quayside power supply</t>
  </si>
  <si>
    <t>(tons per year)</t>
  </si>
  <si>
    <t>aqueduct</t>
  </si>
  <si>
    <t>block</t>
  </si>
  <si>
    <t>power line</t>
  </si>
  <si>
    <t>open plaza</t>
  </si>
  <si>
    <t>mainly reclaimed</t>
  </si>
  <si>
    <t>Wastewater_treatment_works</t>
  </si>
  <si>
    <t>WWT</t>
  </si>
  <si>
    <t>End_Of_Life_Costs</t>
  </si>
  <si>
    <t xml:space="preserve">renewal forecast during use </t>
  </si>
  <si>
    <t xml:space="preserve">tunnels </t>
  </si>
  <si>
    <t xml:space="preserve"> other stated</t>
  </si>
  <si>
    <t>swampy</t>
  </si>
  <si>
    <t>close to end of life</t>
  </si>
  <si>
    <t>estimations from consultants’ drawings</t>
  </si>
  <si>
    <t>on site renewable heat (%)</t>
  </si>
  <si>
    <t>industrial</t>
  </si>
  <si>
    <t>local below 4-star</t>
  </si>
  <si>
    <t>healthcare rooms</t>
  </si>
  <si>
    <t>31–50</t>
  </si>
  <si>
    <t>number of car parking spaces</t>
  </si>
  <si>
    <t>freight</t>
  </si>
  <si>
    <t>bi-mode</t>
  </si>
  <si>
    <t>cable- stayed</t>
  </si>
  <si>
    <t>advanced materials</t>
  </si>
  <si>
    <t>clarification</t>
  </si>
  <si>
    <t>geothermal</t>
  </si>
  <si>
    <t>hydrolysis</t>
  </si>
  <si>
    <t>power station</t>
  </si>
  <si>
    <t>land reclamation</t>
  </si>
  <si>
    <t>spillway</t>
  </si>
  <si>
    <t>saddle dam (fill void between peaks)</t>
  </si>
  <si>
    <t>organic material (coal, etc.)</t>
  </si>
  <si>
    <t>waste handling and storage</t>
  </si>
  <si>
    <t>rubble mound breakwater</t>
  </si>
  <si>
    <t>armour</t>
  </si>
  <si>
    <t>concrete armour</t>
  </si>
  <si>
    <t>storm barrier</t>
  </si>
  <si>
    <t>special type (type to be stated)</t>
  </si>
  <si>
    <t>cement treated base</t>
  </si>
  <si>
    <t xml:space="preserve"> armour rock</t>
  </si>
  <si>
    <t>breakbulk</t>
  </si>
  <si>
    <t>foreshore licence</t>
  </si>
  <si>
    <t>weir</t>
  </si>
  <si>
    <t>masonry</t>
  </si>
  <si>
    <t xml:space="preserve"> water supply</t>
  </si>
  <si>
    <t>parking lot</t>
  </si>
  <si>
    <t>elevated above water</t>
  </si>
  <si>
    <t>Water_treatment_works</t>
  </si>
  <si>
    <t>WT</t>
  </si>
  <si>
    <t>end of life forecast</t>
  </si>
  <si>
    <t>wastewater treatment works</t>
  </si>
  <si>
    <t>hotel</t>
  </si>
  <si>
    <t>local 4-star</t>
  </si>
  <si>
    <t>operating theatres</t>
  </si>
  <si>
    <t>over 50</t>
  </si>
  <si>
    <t>number of classrooms</t>
  </si>
  <si>
    <t>lane</t>
  </si>
  <si>
    <t>mixed traffic</t>
  </si>
  <si>
    <t>pedestrian</t>
  </si>
  <si>
    <t>filtration</t>
  </si>
  <si>
    <t>biomass</t>
  </si>
  <si>
    <t>hydration</t>
  </si>
  <si>
    <t>irrigation</t>
  </si>
  <si>
    <t>pipelines</t>
  </si>
  <si>
    <t>clay</t>
  </si>
  <si>
    <t>hydrocarbon (solid and liquid)</t>
  </si>
  <si>
    <t>floating breakwater</t>
  </si>
  <si>
    <t>anchors &amp; chains</t>
  </si>
  <si>
    <t>GRP</t>
  </si>
  <si>
    <t>fuel storage</t>
  </si>
  <si>
    <t>pontoons</t>
  </si>
  <si>
    <t>diversion canal</t>
  </si>
  <si>
    <t>PVC</t>
  </si>
  <si>
    <t>communications lock water basins</t>
  </si>
  <si>
    <t>air-field</t>
  </si>
  <si>
    <t>Pipelines</t>
  </si>
  <si>
    <t>PL</t>
  </si>
  <si>
    <t>water treatment works</t>
  </si>
  <si>
    <t>car park</t>
  </si>
  <si>
    <t>local 5-star</t>
  </si>
  <si>
    <t>plant rooms, pipe ducts and the like</t>
  </si>
  <si>
    <t>number of students</t>
  </si>
  <si>
    <t>runway</t>
  </si>
  <si>
    <t>pH correction</t>
  </si>
  <si>
    <t>dehydration</t>
  </si>
  <si>
    <t>water diversion</t>
  </si>
  <si>
    <t>dredging</t>
  </si>
  <si>
    <t>floating pontoons</t>
  </si>
  <si>
    <t>granite</t>
  </si>
  <si>
    <t>railroads</t>
  </si>
  <si>
    <t>marina</t>
  </si>
  <si>
    <t>fisheries</t>
  </si>
  <si>
    <t>waste compounds</t>
  </si>
  <si>
    <t>dredging &amp; disposal</t>
  </si>
  <si>
    <t>waste compound</t>
  </si>
  <si>
    <t>Wells_and_boreholes</t>
  </si>
  <si>
    <t>WB</t>
  </si>
  <si>
    <t>warehouse</t>
  </si>
  <si>
    <t>local over 5-star</t>
  </si>
  <si>
    <t>soundproof rooms</t>
  </si>
  <si>
    <t>number of passengers</t>
  </si>
  <si>
    <t>hard standing</t>
  </si>
  <si>
    <t>chemical dosing</t>
  </si>
  <si>
    <t>coal</t>
  </si>
  <si>
    <t>halogenation</t>
  </si>
  <si>
    <t>desalination plant</t>
  </si>
  <si>
    <t>navigation</t>
  </si>
  <si>
    <t>revetment</t>
  </si>
  <si>
    <t xml:space="preserve">flexible anchors </t>
  </si>
  <si>
    <t>limestone</t>
  </si>
  <si>
    <t>slipway</t>
  </si>
  <si>
    <t xml:space="preserve"> leisure</t>
  </si>
  <si>
    <t>wastewater treatment system</t>
  </si>
  <si>
    <t>artificial open channel</t>
  </si>
  <si>
    <t>soil or earth</t>
  </si>
  <si>
    <t>wastewater treatment systems for major developments</t>
  </si>
  <si>
    <t>Power_generating_plants</t>
  </si>
  <si>
    <t>PGP</t>
  </si>
  <si>
    <t>wells and boreholes</t>
  </si>
  <si>
    <t>educational</t>
  </si>
  <si>
    <t>computer rooms</t>
  </si>
  <si>
    <t>number of boarding gates</t>
  </si>
  <si>
    <t>chlorination</t>
  </si>
  <si>
    <t>nitrification</t>
  </si>
  <si>
    <t>aids to navigation</t>
  </si>
  <si>
    <t>box caissons</t>
  </si>
  <si>
    <t xml:space="preserve"> container cranes</t>
  </si>
  <si>
    <t>dry dock</t>
  </si>
  <si>
    <t>rubber</t>
  </si>
  <si>
    <t>rail tracks</t>
  </si>
  <si>
    <t xml:space="preserve"> box culvert</t>
  </si>
  <si>
    <t>Chemical_plants</t>
  </si>
  <si>
    <t>CP</t>
  </si>
  <si>
    <t>power-generating plants</t>
  </si>
  <si>
    <t>hospital</t>
  </si>
  <si>
    <t>cold rooms</t>
  </si>
  <si>
    <t>production capacity (specifics to be stated)</t>
  </si>
  <si>
    <t>desalination</t>
  </si>
  <si>
    <t>sulphonation</t>
  </si>
  <si>
    <t>solid waste disposal</t>
  </si>
  <si>
    <t>offshore upstream (oil &amp; gas drilling)</t>
  </si>
  <si>
    <t>fixed platforms (conventional fixed platforms</t>
  </si>
  <si>
    <t>mobile harbour cranes</t>
  </si>
  <si>
    <t>dolphin</t>
  </si>
  <si>
    <t>gantry cranes</t>
  </si>
  <si>
    <t>piped culvert</t>
  </si>
  <si>
    <t>glass</t>
  </si>
  <si>
    <t>Refineries</t>
  </si>
  <si>
    <t>RF</t>
  </si>
  <si>
    <t>chemical plants</t>
  </si>
  <si>
    <t>airport terminal</t>
  </si>
  <si>
    <t>kiosks</t>
  </si>
  <si>
    <t>ammoniation</t>
  </si>
  <si>
    <t>communications</t>
  </si>
  <si>
    <t>offshore midstream (offshore pipelines and marine shipping)</t>
  </si>
  <si>
    <t>compliant towers</t>
  </si>
  <si>
    <t>rail mounted gantry cranes</t>
  </si>
  <si>
    <t>dredging and disposal</t>
  </si>
  <si>
    <t>straddle carriers</t>
  </si>
  <si>
    <t>inlet grille screen</t>
  </si>
  <si>
    <t>pre-cast concrete sections</t>
  </si>
  <si>
    <t>Dams_and_reservoirs</t>
  </si>
  <si>
    <t>DR</t>
  </si>
  <si>
    <t>refineries</t>
  </si>
  <si>
    <t>railway station</t>
  </si>
  <si>
    <t>balconies</t>
  </si>
  <si>
    <t>alkaline fusion</t>
  </si>
  <si>
    <t>railroad</t>
  </si>
  <si>
    <t>wind farm</t>
  </si>
  <si>
    <t>tension leg platforms</t>
  </si>
  <si>
    <t>rubber tire gantry cranes</t>
  </si>
  <si>
    <t>others stated</t>
  </si>
  <si>
    <t>stacked reefer</t>
  </si>
  <si>
    <t>gabion</t>
  </si>
  <si>
    <t>bentonite slurry</t>
  </si>
  <si>
    <t>Mines_and_quarries</t>
  </si>
  <si>
    <t>MQ</t>
  </si>
  <si>
    <t>dams and reservoirs</t>
  </si>
  <si>
    <t>ferry terminal</t>
  </si>
  <si>
    <t>corridors</t>
  </si>
  <si>
    <t>alkylation</t>
  </si>
  <si>
    <t>slurry pipeline</t>
  </si>
  <si>
    <t>seastar platforms</t>
  </si>
  <si>
    <t xml:space="preserve"> reachstackers</t>
  </si>
  <si>
    <t>storage areas</t>
  </si>
  <si>
    <t>bund</t>
  </si>
  <si>
    <t>cofferdam</t>
  </si>
  <si>
    <t>polymer mud</t>
  </si>
  <si>
    <t>Offshore_structures</t>
  </si>
  <si>
    <t>OS</t>
  </si>
  <si>
    <t>mines and quarries</t>
  </si>
  <si>
    <t>plant facility</t>
  </si>
  <si>
    <t>staircases</t>
  </si>
  <si>
    <t>dealkylation</t>
  </si>
  <si>
    <t>gravity-based structures)</t>
  </si>
  <si>
    <t>dockyard cranes</t>
  </si>
  <si>
    <t>stacking &amp; storage yard</t>
  </si>
  <si>
    <t>portainers</t>
  </si>
  <si>
    <t>levee</t>
  </si>
  <si>
    <t>diaphragm wall</t>
  </si>
  <si>
    <t>Near_shore_works</t>
  </si>
  <si>
    <t>NSW</t>
  </si>
  <si>
    <t>offshore structures</t>
  </si>
  <si>
    <t>esterification</t>
  </si>
  <si>
    <t>camp facilities</t>
  </si>
  <si>
    <t>mobile offshore drilling units</t>
  </si>
  <si>
    <t>dyke</t>
  </si>
  <si>
    <t>reefer racks</t>
  </si>
  <si>
    <t>storage silos</t>
  </si>
  <si>
    <t>Ports</t>
  </si>
  <si>
    <t>P</t>
  </si>
  <si>
    <t>near shore works</t>
  </si>
  <si>
    <t>polymerisation</t>
  </si>
  <si>
    <t>workshop facilities</t>
  </si>
  <si>
    <t>floating production storage and offloading</t>
  </si>
  <si>
    <t>turning basin</t>
  </si>
  <si>
    <t>passenger gangway</t>
  </si>
  <si>
    <t>cargo pipelines</t>
  </si>
  <si>
    <t>Waterway_works</t>
  </si>
  <si>
    <t>WWW</t>
  </si>
  <si>
    <t>ports</t>
  </si>
  <si>
    <t>polycondensation</t>
  </si>
  <si>
    <t>administration</t>
  </si>
  <si>
    <t>mobile offshore production units</t>
  </si>
  <si>
    <t>access channels</t>
  </si>
  <si>
    <t>ferry pontoon</t>
  </si>
  <si>
    <t>customs depots</t>
  </si>
  <si>
    <t>groyne</t>
  </si>
  <si>
    <t>Land_formation_and_reclamation</t>
  </si>
  <si>
    <t>LFR</t>
  </si>
  <si>
    <t>waterway works</t>
  </si>
  <si>
    <t>catalysis</t>
  </si>
  <si>
    <t>township</t>
  </si>
  <si>
    <t>port security facilities</t>
  </si>
  <si>
    <t>rip-rap</t>
  </si>
  <si>
    <t>land formation and reclamation</t>
  </si>
  <si>
    <t>waste treatment</t>
  </si>
  <si>
    <t>ro-ro ramp</t>
  </si>
  <si>
    <t>conveyors</t>
  </si>
  <si>
    <t>sheet piled wall</t>
  </si>
  <si>
    <t>common</t>
  </si>
  <si>
    <t>storage facility</t>
  </si>
  <si>
    <t>land removal</t>
  </si>
  <si>
    <t>reinforced concrete retaining wall</t>
  </si>
  <si>
    <t>turning circle</t>
  </si>
  <si>
    <t>glass wall</t>
  </si>
  <si>
    <t>flood barrier</t>
  </si>
  <si>
    <t>demountable flood barrier</t>
  </si>
  <si>
    <t>inflatable flood barrier</t>
  </si>
  <si>
    <t>Renewal Costs (RC)</t>
  </si>
  <si>
    <t>Operation Costs (OC)</t>
  </si>
  <si>
    <t>Acquisition Costs (AC)</t>
  </si>
  <si>
    <t>1.01_Site acquisition</t>
  </si>
  <si>
    <t>1.02_Administrative, financial, legal and marketing expenses</t>
  </si>
  <si>
    <t>6.05.010_Administration</t>
  </si>
  <si>
    <t>2.01_Demolition, site preparation and formation</t>
  </si>
  <si>
    <t>2.01.120_Erosion control</t>
  </si>
  <si>
    <t>2.02_Substructure</t>
  </si>
  <si>
    <t>2.04.050_Fittings and sundries</t>
  </si>
  <si>
    <t>3.02_Substructure</t>
  </si>
  <si>
    <t>2.04_Architectural works | Non-structural works</t>
  </si>
  <si>
    <t>5.02_Substructure</t>
  </si>
  <si>
    <t>5.02.030_Basement sides and bottom:</t>
  </si>
  <si>
    <t>Construction Costs (CC)</t>
  </si>
  <si>
    <t>Maintenance Costs (MC)</t>
  </si>
  <si>
    <t>End of Life Costs (EC)</t>
  </si>
  <si>
    <t>3.01_Demolition, site preparation and formation</t>
  </si>
  <si>
    <t>4.01_Cleaning</t>
  </si>
  <si>
    <t>5.01_Demolition, site preparation and formation</t>
  </si>
  <si>
    <t>6.01_Disposal inspection</t>
  </si>
  <si>
    <t>4.02_Utilities</t>
  </si>
  <si>
    <t>6.02_Decommissioning and decontamination</t>
  </si>
  <si>
    <t>2.03_Structure</t>
  </si>
  <si>
    <t>3.03_Structure</t>
  </si>
  <si>
    <t>4.03_Waste management</t>
  </si>
  <si>
    <t>5.03_Structure</t>
  </si>
  <si>
    <t>6.03_Demolition, reclamation and salvage</t>
  </si>
  <si>
    <t>3.04_Architectural works | Non-structural works</t>
  </si>
  <si>
    <t>4.04_Security</t>
  </si>
  <si>
    <t>5.04_Architectural works | Non-structural works</t>
  </si>
  <si>
    <t>6.04_Reinstatement</t>
  </si>
  <si>
    <t>2.05_Services and equipment</t>
  </si>
  <si>
    <t>3.05_Services and equipment</t>
  </si>
  <si>
    <t>4.05_Information and communications technology</t>
  </si>
  <si>
    <t>5.05_Services and equipment</t>
  </si>
  <si>
    <t>6.05_Constructors’ site overheads | general requirements</t>
  </si>
  <si>
    <t>2.06_Surface and underground drainage</t>
  </si>
  <si>
    <t>3.06_Surface and underground drainage</t>
  </si>
  <si>
    <t>4.06_Operators’ site overheads | general requirements</t>
  </si>
  <si>
    <t>5.06_Surface and underground drainage</t>
  </si>
  <si>
    <t>6.06_Risk Allowances</t>
  </si>
  <si>
    <t>2.07_External and ancillary works</t>
  </si>
  <si>
    <t>3.07_External and ancillary works</t>
  </si>
  <si>
    <t>4.07_Risk Allowances</t>
  </si>
  <si>
    <t>5.07_External and ancillary works</t>
  </si>
  <si>
    <t>6.07_Taxes and Levies</t>
  </si>
  <si>
    <t>2.08_Preliminaries | Constructors' site overheads | general requirements</t>
  </si>
  <si>
    <t>3.08_Preliminaries | Constructors' site overheads | general requirements</t>
  </si>
  <si>
    <t>4.08_Taxes and Levies</t>
  </si>
  <si>
    <t>5.08_Preliminaries | Constructors' site overheads | general requirements</t>
  </si>
  <si>
    <t>2.09_Risk Allowances</t>
  </si>
  <si>
    <t>3.09_Risk Allowances</t>
  </si>
  <si>
    <t>5.09_Risk Allowances</t>
  </si>
  <si>
    <t>2.10_Taxes and Levies</t>
  </si>
  <si>
    <t>3.10_Taxes and Levies</t>
  </si>
  <si>
    <t>5.10_Taxes and Levies</t>
  </si>
  <si>
    <t>2.11_Work and utilities off-site (including related risk allowances, taxes and levies)</t>
  </si>
  <si>
    <t>3.11_Work and utilities off-site (including related risk allowances, taxes and levies)</t>
  </si>
  <si>
    <t>5.11_Work and utilities off-site (including related risk allowances, taxes and levies)</t>
  </si>
  <si>
    <t>2.12_Post-completion loose furniture, fittings and equipment (including related risk allowances, taxes and levies)</t>
  </si>
  <si>
    <t>3.12_Post-completion loose furniture, fittings and equipment (including related risk allowances, taxes and levies)</t>
  </si>
  <si>
    <t>5.12_Post-completion loose furniture, fittings and equipment (including related risk allowances, taxes and levies)</t>
  </si>
  <si>
    <t>2.13_Construction-related consultants and supervision (including related risk allowances, taxes and levies)</t>
  </si>
  <si>
    <t>3.13_Construction-related consultants and supervision (including related risk allowances, taxes and levies)</t>
  </si>
  <si>
    <t>5.13_Construction-related consultants and supervision (including related risk allowances, taxes and levies)</t>
  </si>
  <si>
    <t>B1.01_Site acquisition</t>
  </si>
  <si>
    <t>B1.02_Administrative, financial, legal and marketing expenses</t>
  </si>
  <si>
    <t>B2.01_Demolition, site preparation and formation</t>
  </si>
  <si>
    <t>B2.02_Substructure</t>
  </si>
  <si>
    <t>B2.03_Structure</t>
  </si>
  <si>
    <t>B2.04_Architectural works | Non-structural works</t>
  </si>
  <si>
    <t>B2.05_Services and equipment</t>
  </si>
  <si>
    <t>B2.06_Surface and underground drainage</t>
  </si>
  <si>
    <t>B2.07_External and ancillary works</t>
  </si>
  <si>
    <t>B2.08_Preliminaries | Constructors' site overheads | general requirements</t>
  </si>
  <si>
    <t>B2.09_Risk Allowances</t>
  </si>
  <si>
    <t>B2.1_Taxes and Levies</t>
  </si>
  <si>
    <t>B2.11_Work and utilities off-site (including related risk allowances, taxes and levies)</t>
  </si>
  <si>
    <t>B2.12_Post-completion loose furniture, fittings and equipment (including related risk allowances, taxes and levies)</t>
  </si>
  <si>
    <t>B2.13_Construction-related consultants and supervision (including related risk allowances, taxes and levies)</t>
  </si>
  <si>
    <t>B3.01_Demolition, site preparation and formation</t>
  </si>
  <si>
    <t>B3.02_Substructure</t>
  </si>
  <si>
    <t>B3.03_Structure</t>
  </si>
  <si>
    <t>B3.04_Architectural works | Non-structural works</t>
  </si>
  <si>
    <t>B3.05_Services and equipment</t>
  </si>
  <si>
    <t>B3.06_Surface and underground drainage</t>
  </si>
  <si>
    <t>B3.07_External and ancillary works</t>
  </si>
  <si>
    <t>B3.08_Preliminaries | Constructors' site overheads | general requirements</t>
  </si>
  <si>
    <t>B3.09_Risk Allowances</t>
  </si>
  <si>
    <t>B3.11_Work and utilities off-site (including related risk allowances, taxes and levies)</t>
  </si>
  <si>
    <t>B3.12_Post-completion loose furniture, fittings and equipment (including related risk allowances, taxes and levies)</t>
  </si>
  <si>
    <t>B3.13_Construction-related consultants and supervision (including related risk allowances, taxes and levies)</t>
  </si>
  <si>
    <t>B4.01_Cleaning</t>
  </si>
  <si>
    <t>B4.02_Utilities</t>
  </si>
  <si>
    <t>B4.03_Waste management</t>
  </si>
  <si>
    <t>B4.04_Security</t>
  </si>
  <si>
    <t>B4.05_Information and communications technology</t>
  </si>
  <si>
    <t>B4.06_Operators’ site overheads | general requirements</t>
  </si>
  <si>
    <t>B4.07_Risk Allowances</t>
  </si>
  <si>
    <t>B4.08_Taxes and Levies</t>
  </si>
  <si>
    <t>B5.01_Demolition, site preparation and formation</t>
  </si>
  <si>
    <t>B5.02_Substructure</t>
  </si>
  <si>
    <t>B5.03_Structure</t>
  </si>
  <si>
    <t>B5.04_Architectural works | Non-structural works</t>
  </si>
  <si>
    <t>B5.05_Services and equipment</t>
  </si>
  <si>
    <t>B5.06_Surface and underground drainage</t>
  </si>
  <si>
    <t>B5.07_External and ancillary works</t>
  </si>
  <si>
    <t>B5.08_Preliminaries | Constructors' site overheads | general requirements</t>
  </si>
  <si>
    <t>B5.09_Risk Allowances</t>
  </si>
  <si>
    <t>B5.10_Taxes and Levies</t>
  </si>
  <si>
    <t>B5.11_Work and utilities off-site (including related risk allowances, taxes and levies)</t>
  </si>
  <si>
    <t>B5.13_Construction-related consultants and supervision (including related risk allowances, taxes and levies)</t>
  </si>
  <si>
    <t>B6.01_Disposal inspection</t>
  </si>
  <si>
    <t>B6.02_Decommissioning and decontamination</t>
  </si>
  <si>
    <t>B6.03_Demolition, reclamation and salvage</t>
  </si>
  <si>
    <t>B6.04_Reinstatement</t>
  </si>
  <si>
    <t>B6.05_Constructors’ site overheads | general requirements</t>
  </si>
  <si>
    <t>B6.06_Risk Allowances</t>
  </si>
  <si>
    <t>B6.07_Taxes and Levies</t>
  </si>
  <si>
    <t>C1.01_Site acquisition</t>
  </si>
  <si>
    <t>C1.02_Administrative, financial, legal and marketing expenses</t>
  </si>
  <si>
    <t>C2.01_Demolition, site preparation and formation</t>
  </si>
  <si>
    <t>C2.02_Substructure</t>
  </si>
  <si>
    <t>C2.03_Structure</t>
  </si>
  <si>
    <t>C2.04_Non-structural works</t>
  </si>
  <si>
    <t>C2.05_Services and equipment</t>
  </si>
  <si>
    <t>C2.06_Surface and underground drainage</t>
  </si>
  <si>
    <t>C2.07_External and ancillary works</t>
  </si>
  <si>
    <t>C2.08_Preliminaries | Constructors’ site overheads | general requirements</t>
  </si>
  <si>
    <t>C2.09_Risk Allowances</t>
  </si>
  <si>
    <t>C2.10_Taxes and Levies</t>
  </si>
  <si>
    <t>C2.11_Work and utilities off-site (including related risk allowances, taxes and levies)</t>
  </si>
  <si>
    <t>C2.12_Post-completion loose furniture, fittings and equipment (including related risk allowances, taxes and levies)</t>
  </si>
  <si>
    <t>C2.13_Construction-related consultants and supervision (including related risk allowances, taxes and levies)</t>
  </si>
  <si>
    <t>C3.01_Demolition, site preparation and formation</t>
  </si>
  <si>
    <t>C3.02_Substructure</t>
  </si>
  <si>
    <t>C3.03_Structure</t>
  </si>
  <si>
    <t>C3.04_Non-structural works</t>
  </si>
  <si>
    <t>C3.05_Services and equipment</t>
  </si>
  <si>
    <t>C3.06_Surface and underground drainage</t>
  </si>
  <si>
    <t>C3.07_External and ancillary works</t>
  </si>
  <si>
    <t>C3.08_Preliminaries | Constructors’ site overheads | general requirements</t>
  </si>
  <si>
    <t>C3.09_Risk Allowances</t>
  </si>
  <si>
    <t>C3.10_Taxes and Levies</t>
  </si>
  <si>
    <t>C3.11_Work and utilities off-site (including related risk allowances, taxes and levies)</t>
  </si>
  <si>
    <t>C3.12_Post-completion loose furniture, fittings and equipment (including related risk allowances, taxes and levies)</t>
  </si>
  <si>
    <t>C3.13_Construction-related consultants and supervision (including related risk allowances, taxes and levies)</t>
  </si>
  <si>
    <t>C4.01_Cleaning</t>
  </si>
  <si>
    <t>C4.02_Utilities</t>
  </si>
  <si>
    <t>C4.03_Waste management</t>
  </si>
  <si>
    <t>C4.04_Security</t>
  </si>
  <si>
    <t>C4.05_Information and communications technology</t>
  </si>
  <si>
    <t>C4.06_Operators’ site overheads | general requirements</t>
  </si>
  <si>
    <t>C4.07_Risk Allowances</t>
  </si>
  <si>
    <t>C4.08_Taxes and Levies</t>
  </si>
  <si>
    <t>C5.01_Demolition, site preparation and formation</t>
  </si>
  <si>
    <t>C5.02_Substructure</t>
  </si>
  <si>
    <t>C5.03_Structure</t>
  </si>
  <si>
    <t>C5.04_Non-structural works</t>
  </si>
  <si>
    <t>C5.05_Services and equipment</t>
  </si>
  <si>
    <t>C5.06_Surface and underground drainage</t>
  </si>
  <si>
    <t>C5.07_External and ancillary works</t>
  </si>
  <si>
    <t>C5.08_Preliminaries | Constructors’ site overheads | general requirements</t>
  </si>
  <si>
    <t>C5.09_Risk Allowances</t>
  </si>
  <si>
    <t>C5.10_Taxes and Levies</t>
  </si>
  <si>
    <t>C5.11_Work and utilities off-site (including related risk allowances, taxes and levies)</t>
  </si>
  <si>
    <t>C5.12_Post-completion loose furniture, fittings and equipment (including related risk allowances, taxes and levies)</t>
  </si>
  <si>
    <t>C5.13_Construction-related consultants and supervision (including related risk allowances, taxes and levies)</t>
  </si>
  <si>
    <t>C6.01_Disposal inspection</t>
  </si>
  <si>
    <t>C6.02_Decommissioning and decontamination</t>
  </si>
  <si>
    <t>C6.03_Demolition, reclamation and salvage</t>
  </si>
  <si>
    <t>C6.04_Reinstatement</t>
  </si>
  <si>
    <t>C6.05_Constructors’ site overheads | general requirements</t>
  </si>
  <si>
    <t>C6.06_Risk Allowances</t>
  </si>
  <si>
    <t>C6.07_Taxes and Levies</t>
  </si>
  <si>
    <t>RR1.01_Site acquisition</t>
  </si>
  <si>
    <t>RR1.02_Administrative, financial, legal and marketing expenses</t>
  </si>
  <si>
    <t>RR2.01_Demolition, site preparation and formation</t>
  </si>
  <si>
    <t>RR2.02_Substructure</t>
  </si>
  <si>
    <t>RR2.03_Structure</t>
  </si>
  <si>
    <t>RR2.04_Non-structural works</t>
  </si>
  <si>
    <t>RR2.05_Services and equipment</t>
  </si>
  <si>
    <t>RR2.06_Surface and underground drainage</t>
  </si>
  <si>
    <t>RR2.07_External and ancillary works</t>
  </si>
  <si>
    <t>RR2.08_Preliminaries | Constructors’ site overheads | general requirements</t>
  </si>
  <si>
    <t>RR2.09_Risk Allowances</t>
  </si>
  <si>
    <t>RR2.10_Taxes and Levies</t>
  </si>
  <si>
    <t>RR2.11_Work and utilities off-site (including related risk allowances, taxes and levies)</t>
  </si>
  <si>
    <t>RR3.01_Demolition, site preparation and formation</t>
  </si>
  <si>
    <t>RR3.02_Substructure</t>
  </si>
  <si>
    <t>RR3.03_Structure</t>
  </si>
  <si>
    <t>RR3.04_Non-structural works</t>
  </si>
  <si>
    <t>RR3.05_Services and equipment</t>
  </si>
  <si>
    <t>RR3.06_Surface and underground drainage</t>
  </si>
  <si>
    <t>RR3.07_External and ancillary works</t>
  </si>
  <si>
    <t>RR3.08_Preliminaries | Constructors’ site overheads | general requirements</t>
  </si>
  <si>
    <t>RR3.09_Risk Allowances</t>
  </si>
  <si>
    <t>RR3.10_Taxes and Levies</t>
  </si>
  <si>
    <t>RR3.11_Work and utilities off-site (including related risk allowances, taxes and levies)</t>
  </si>
  <si>
    <t>RR4.01_Cleaning</t>
  </si>
  <si>
    <t>RR4.02_Utilities</t>
  </si>
  <si>
    <t>RR4.03_Waste management</t>
  </si>
  <si>
    <t>RR4.04_Security</t>
  </si>
  <si>
    <t>RR4.05_Information and communications technology</t>
  </si>
  <si>
    <t>RR4.06_Operators’ site overheads | general requirements</t>
  </si>
  <si>
    <t>RR4.07_Risk Allowances</t>
  </si>
  <si>
    <t>RR4.08_Taxes and Levies</t>
  </si>
  <si>
    <t>RR5.01_Demolition, site preparation and formation</t>
  </si>
  <si>
    <t>RR5.02_Substructure</t>
  </si>
  <si>
    <t>RR5.03_Structure</t>
  </si>
  <si>
    <t>RR5.04_Non-structural works</t>
  </si>
  <si>
    <t>RR5.05_Services and equipment</t>
  </si>
  <si>
    <t>RR5.06_Surface and underground drainage</t>
  </si>
  <si>
    <t>RR5.07_External and ancillary works</t>
  </si>
  <si>
    <t>RR5.08_Preliminaries | Constructors’ site overheads | general requirements</t>
  </si>
  <si>
    <t>RR5.09_Risk Allowances</t>
  </si>
  <si>
    <t>RR5.10_Taxes and Levies</t>
  </si>
  <si>
    <t>RR5.11_Work and utilities off-site (including related risk allowances, taxes and levies)</t>
  </si>
  <si>
    <t>RR6.01_Disposal inspection</t>
  </si>
  <si>
    <t>RR6.02_Decommissioning and decontamination</t>
  </si>
  <si>
    <t>RR6.03_Demolition, reclamation and salvage</t>
  </si>
  <si>
    <t>RR6.04_Reinstatement</t>
  </si>
  <si>
    <t>RR6.05_Constructors’ site overheads | general requirements</t>
  </si>
  <si>
    <t>RR6.06_Risk Allowances</t>
  </si>
  <si>
    <t>RR6.07_Taxes and Levies</t>
  </si>
  <si>
    <t>1.01.010_Costs and premium required to procure site</t>
  </si>
  <si>
    <t>1.02.010_Client’s general office overheads</t>
  </si>
  <si>
    <t>2.01.010_Site survey and investigation</t>
  </si>
  <si>
    <t>2.02.010_Foundation Piling and underpinning</t>
  </si>
  <si>
    <t>2.03.010_Structural removal and alterations</t>
  </si>
  <si>
    <t>2.04.010_Non-structural removal and alterations</t>
  </si>
  <si>
    <t>2.05.010_Heating, ventilating and air-conditioning systems/air conditioners</t>
  </si>
  <si>
    <t>2.06.010_Surface water drainage</t>
  </si>
  <si>
    <t>2.07.010_Permanent retaining structures</t>
  </si>
  <si>
    <t>2.08.010_Construction management including site management staff and support labour</t>
  </si>
  <si>
    <t>2.09.010_Design development allowance</t>
  </si>
  <si>
    <t>2.10.010_Paid by the Constructor</t>
  </si>
  <si>
    <t>2.11.010_Connections to, diversion of and capacity enhancement of public utility mains or sources off-site up to mains connections on-site:</t>
  </si>
  <si>
    <t>2.12.010_Production, process, operating and loose furniture, furnishing and equipment not normally provided before completion of construction</t>
  </si>
  <si>
    <t>2.13.010_Consultants’ fees and reimbursable:</t>
  </si>
  <si>
    <t>3.01.010_Site survey and investigation</t>
  </si>
  <si>
    <t>3.02.010_Foundation Piling and underpinning</t>
  </si>
  <si>
    <t>3.03.010_Structural removal and alterations</t>
  </si>
  <si>
    <t>3.04.010_Non-structural removal and alterations</t>
  </si>
  <si>
    <t>3.05.010_Heating, ventilating and air-conditioning systems/air conditioners</t>
  </si>
  <si>
    <t>3.06.010_Surface water drainage</t>
  </si>
  <si>
    <t>3.07.010_Permanent retaining structures</t>
  </si>
  <si>
    <t>3.08.010_Construction management including site management staff and support labour</t>
  </si>
  <si>
    <t>3.09.010_Design development allowance</t>
  </si>
  <si>
    <t>3.10.010_Paid by the Constructor</t>
  </si>
  <si>
    <t>3.11.010_Connections to, diversion of and capacity enhancement of public utility mains or sources off-site up to mains connections on-site:</t>
  </si>
  <si>
    <t>3.12.010_Production, process, operating and loose furniture, furnishing and equipment not normally provided before completion of construction</t>
  </si>
  <si>
    <t>3.13.010_Consultants’ fees and reimbursable:</t>
  </si>
  <si>
    <t>4.01.010_External cleaning (routine and periodic)</t>
  </si>
  <si>
    <t>4.02.010_Fuel (state type: gas/electricity/oil and other fuel sources)</t>
  </si>
  <si>
    <t>4.03.010_Waste collection and disposal</t>
  </si>
  <si>
    <t>4.04.010_Physical security</t>
  </si>
  <si>
    <t>4.05.010_Communication systems</t>
  </si>
  <si>
    <t>4.06.010_Administration</t>
  </si>
  <si>
    <t>4.07.010_Operation related (user definable)</t>
  </si>
  <si>
    <t>4.08.010_Taxes</t>
  </si>
  <si>
    <t>5.01.010_Site survey and investigation</t>
  </si>
  <si>
    <t>5.02.010_Foundation Piling and underpinning:</t>
  </si>
  <si>
    <t>5.03.010_Structural removal and alterations</t>
  </si>
  <si>
    <t>5.04.010_Non-structural removal and alterations</t>
  </si>
  <si>
    <t>5.05.010_Heating, ventilating and air-conditioning systems/air conditioners</t>
  </si>
  <si>
    <t>5.06.010_Surface water drainage</t>
  </si>
  <si>
    <t>5.07.010_Permanent retaining structures</t>
  </si>
  <si>
    <t>5.08.010_Construction management including site management staff and support labour</t>
  </si>
  <si>
    <t>5.09.010_Design development allowance</t>
  </si>
  <si>
    <t>5.10.010_Paid by the Constructor</t>
  </si>
  <si>
    <t>5.11.010_Connections to, diversion of and capacity enhancement of public utility mains or sources off-site up to mains connections on-site:</t>
  </si>
  <si>
    <t>5.12.010_Production, process, operating and loose furniture, furnishing and equipment not normally provided before completion of construction</t>
  </si>
  <si>
    <t>5.13.010_Consultants’ fees and reimbursable:</t>
  </si>
  <si>
    <t>6.01.010_Dilapidations report</t>
  </si>
  <si>
    <t>6.02.010_Shutdowns and decommissioning</t>
  </si>
  <si>
    <t>6.03.010_Demolition</t>
  </si>
  <si>
    <t>6.04.010_Agreed reinstatement works</t>
  </si>
  <si>
    <t>6.06.010_End of life specific (user definable)</t>
  </si>
  <si>
    <t>6.07.010_Taxes</t>
  </si>
  <si>
    <t>2.01.010_Site survey and ground investigation</t>
  </si>
  <si>
    <t>2.02.010_Embankments/cuttings</t>
  </si>
  <si>
    <t>2.03.010_Piers and towers</t>
  </si>
  <si>
    <t>2.05.010_Mechanical systems</t>
  </si>
  <si>
    <t>2.07.010_Site enclosures and divisions</t>
  </si>
  <si>
    <t>2.10.010_Paid by the Constructors</t>
  </si>
  <si>
    <t>3.01.010_Site survey and ground investigation</t>
  </si>
  <si>
    <t>3.02.010_Embankments/cuttings</t>
  </si>
  <si>
    <t>3.05.010_Mechanical systems</t>
  </si>
  <si>
    <t>3.07.010_Site enclosures and divisions</t>
  </si>
  <si>
    <t>3.10.010_Paid by the Constructors</t>
  </si>
  <si>
    <t>5.01.010_Site survey and ground investigation</t>
  </si>
  <si>
    <t>5.02.010_Embankments/cuttings</t>
  </si>
  <si>
    <t>5.05.010_Mechanical systems</t>
  </si>
  <si>
    <t>5.07.010_Site enclosures and divisions</t>
  </si>
  <si>
    <t>5.10.010_Paid by the Constructors</t>
  </si>
  <si>
    <t>1.01.020_Compensation to existing occupiers</t>
  </si>
  <si>
    <t>1.02.020_Client’s project-specific administrative expenses:</t>
  </si>
  <si>
    <t>2.01.020_Environmental treatment</t>
  </si>
  <si>
    <t>2.02.020_Foundations up to top of lowest floor slabs</t>
  </si>
  <si>
    <t>2.03.020_Basement suspended floors (up to top of ground floor slabs):</t>
  </si>
  <si>
    <t>2.04.020_External Elevations</t>
  </si>
  <si>
    <t>2.05.020_Electrical services</t>
  </si>
  <si>
    <t>2.06.020_Storm water drainage</t>
  </si>
  <si>
    <t>2.07.020_Site enclosures and divisions</t>
  </si>
  <si>
    <t>2.08.020_Temporary access roads and storage areas, traffic management and diversion (at the Constructors’ discretion)</t>
  </si>
  <si>
    <t>2.09.020_Construction contingencies</t>
  </si>
  <si>
    <t>2.10.020_Paid by the Client in relation to the construction contract payments</t>
  </si>
  <si>
    <t>2.11.020_Public access roads and footpaths</t>
  </si>
  <si>
    <t>2.012.020_Fixed production, process and operating furniture, fittings and equipment installed before completion of construction
•  production (including process and operating) equipment (including furniture and fittings)
•  related instrument and control systems
•  related safety and environmental control systems
•  related storage and transfer systems
•  services and equipment as described in Group 05 but dedicated to serve production equipment
•  surface and underground drainage as described in Group 06 but dedicated to serve production equipment
•  testing and commissioning
•  licences and certifications to start production
•  risks allowances
•  taxes and levies</t>
  </si>
  <si>
    <t>2.13.020_Charges and levies payable to statutory bodies or their appointed agencies (in connection with planning, design, tender and contract approvals, supervision and acceptance inspections)</t>
  </si>
  <si>
    <t>3.01.020_Environmental treatment</t>
  </si>
  <si>
    <t>3.02.020_Foundations up to top of lowest floor slabs</t>
  </si>
  <si>
    <t>3.03.020_Basement suspended floors (up to top of ground floor slabs):</t>
  </si>
  <si>
    <t>3.04.020_External Elevations</t>
  </si>
  <si>
    <t>3.05.020_Electrical services</t>
  </si>
  <si>
    <t>3.06.020_Storm water drainage</t>
  </si>
  <si>
    <t>3.07.020_Site enclosures and divisions</t>
  </si>
  <si>
    <t>3.08.020_Temporary access roads and storage areas, traffic management and diversion (at the Constructors’ discretion)</t>
  </si>
  <si>
    <t>3.09.020_Construction contingencies</t>
  </si>
  <si>
    <t>3.10.020_Paid by the Client in relation to the construction contract payments</t>
  </si>
  <si>
    <t>3.11.020_Public access roads and footpaths</t>
  </si>
  <si>
    <t>3.13.020_Charges and levies payable to statutory bodies or their appointed agencies (in connection with planning, design, tender and contract approvals, supervision and acceptance inspections)</t>
  </si>
  <si>
    <t>4.01.020_Internal cleaning (routine and periodic)</t>
  </si>
  <si>
    <t>4.02.020_Water, drainage and sewerage</t>
  </si>
  <si>
    <t>4.03.020_Recycling and savage</t>
  </si>
  <si>
    <t>4.04.020_Remote monitoring</t>
  </si>
  <si>
    <t>4.05.020_Specialist technology / sensors</t>
  </si>
  <si>
    <t>4.06.020_Property insurance</t>
  </si>
  <si>
    <t>4.07.020_Contractual obligations</t>
  </si>
  <si>
    <t>4.08.020_Levies</t>
  </si>
  <si>
    <t>5.01.020_Environmental treatment</t>
  </si>
  <si>
    <t>5.02.020_Foundations up to top of lowest floor slabs:</t>
  </si>
  <si>
    <t>5.03.020_Basement suspended floors (up to top of ground floor slabs):</t>
  </si>
  <si>
    <t>5.04.020_External Elevations</t>
  </si>
  <si>
    <t>5.05.020_Electrical services</t>
  </si>
  <si>
    <t>5.06.020_Storm water drainage</t>
  </si>
  <si>
    <t>5.07.020_Site enclosures and divisions</t>
  </si>
  <si>
    <t>5.08.020_Temporary access roads and storage areas, traffic management and diversion (at the Constructors’ discretion)</t>
  </si>
  <si>
    <t>5.09.020_Construction contingencies</t>
  </si>
  <si>
    <t>5.10.020_Paid by the Client in relation to the construction contract payments</t>
  </si>
  <si>
    <t>5.11.020_Public access roads and footpaths</t>
  </si>
  <si>
    <t>5.13.020_Charges and levies payable to statutory bodies or their appointed agencies (in connection with planning, design, tender and contract approvals, supervision and acceptance inspections)</t>
  </si>
  <si>
    <t>6.01.020_Contractual handback obligations</t>
  </si>
  <si>
    <t>6.02.020_Decontamination</t>
  </si>
  <si>
    <t>6.03.020_Reclamation</t>
  </si>
  <si>
    <t>6.04.020_Contractual obligations</t>
  </si>
  <si>
    <t>6.05.020_Overheads (project specific)</t>
  </si>
  <si>
    <t>6.06.020_Abnormal risks (user definable)</t>
  </si>
  <si>
    <t>6.07.020_Levies</t>
  </si>
  <si>
    <t>2.02.020_Excavation, disposal and lateral supports
(specifically to receive any substructure construction but excluding general
site formation and slope treatment)</t>
  </si>
  <si>
    <t>2.03.020_Suspension system</t>
  </si>
  <si>
    <t>2.04.020_Non-structural construction</t>
  </si>
  <si>
    <t>2.05.020_Lighting systems</t>
  </si>
  <si>
    <t>2.07.020_Ancillary structures</t>
  </si>
  <si>
    <t>2.08.020_Temporary access roads and storage areas, traffic management and diversion (at the
Constructors’ discretion)</t>
  </si>
  <si>
    <t>2.10.020_Paid by the Client in relation to the
construction contract payments</t>
  </si>
  <si>
    <t>3.02.020_Excavation, disposal and lateral supports
(specifically to receive any substructure construction but excluding general
site formation and slope treatment)</t>
  </si>
  <si>
    <t>3.05.020_Lighting systems</t>
  </si>
  <si>
    <t>3.07.020_Ancillary structures</t>
  </si>
  <si>
    <t>3.08.020_Temporary access roads and storage areas, traffic management and diversion (at the
Constructors’ discretion)</t>
  </si>
  <si>
    <t>3.12.020_Fixed production, process and operating furniture, fittings and equipment installed before completion of construction</t>
  </si>
  <si>
    <t>5.02.020_Excavation, disposal and lateral supports
(specifically to receive any substructure construction but excluding general
site formation and slope treatment)</t>
  </si>
  <si>
    <t>5.05.020_Lighting systems</t>
  </si>
  <si>
    <t>5.07.020_Ancillary structures</t>
  </si>
  <si>
    <t>5.08.020_Temporary access roads and storage areas, traffic management and diversion (at the
Constructors’ discretion)</t>
  </si>
  <si>
    <t>5.10.020_Paid by the Client in relation to the
construction contract payments</t>
  </si>
  <si>
    <t>1.01.030_Demolition, removal and modification of existing properties by way of payment to existing owners instead of carrying out physical work</t>
  </si>
  <si>
    <t>1.02.030_Interest and finance costs</t>
  </si>
  <si>
    <t>2.01.030_Sampling for construction, geophysical, geological or similar purposes</t>
  </si>
  <si>
    <t>2.02.030_Basement sides and bottom:</t>
  </si>
  <si>
    <t>2.03.030_Frames and slabs (above top of ground floor slabs):</t>
  </si>
  <si>
    <t>2.04.030_Roof finishes, skylights and landscaping (including waterproofing and insulation)</t>
  </si>
  <si>
    <t>2.05.030_Fitting out lighting fittings</t>
  </si>
  <si>
    <t>2.06.030_Foul and waste water drainage</t>
  </si>
  <si>
    <t>2.07.030_Ancillary structures</t>
  </si>
  <si>
    <t>2.08.030_Temporary site fencing and securities</t>
  </si>
  <si>
    <t>2.09.030_Price Level Adjustments:</t>
  </si>
  <si>
    <t>2.13.030_Site supervision charges (including their accommodation and travels)</t>
  </si>
  <si>
    <t>3.01.030_Sampling for construction, geophysical, geological or similar purposes</t>
  </si>
  <si>
    <t>3.02.030_Basement sides and bottom</t>
  </si>
  <si>
    <t>3.03.030_Frames and slabs (above top of ground floor slabs):</t>
  </si>
  <si>
    <t>3.04.030_Roof finishes, skylights and landscaping (including waterproofing and insulation)</t>
  </si>
  <si>
    <t>3.05.030_Fitting out lighting fittings</t>
  </si>
  <si>
    <t>3.06.030_Foul and waste water drainage</t>
  </si>
  <si>
    <t>3.07.030_Ancillary structures</t>
  </si>
  <si>
    <t>3.08.030_Temporary site fencing and securities</t>
  </si>
  <si>
    <t>3.09.030_Price Level Adjustments:</t>
  </si>
  <si>
    <t>3.13.030_Site supervision charges (including their accommodation and travels)</t>
  </si>
  <si>
    <t>4.01.030_Specialist cleaning (define type)</t>
  </si>
  <si>
    <t>5.01.030_Sampling for construction, geophysical, geological or similar purposes</t>
  </si>
  <si>
    <t>5.03.030_Frames and slabs (above top of ground floor slabs):</t>
  </si>
  <si>
    <t>5.04.030_Roof finishes, skylights and landscaping (including waterproofing and insulation)</t>
  </si>
  <si>
    <t>5.05.030_Fitting out lighting fittings</t>
  </si>
  <si>
    <t>5.06.030_Foul and waste water drainage</t>
  </si>
  <si>
    <t>5.07.030_Ancillary structures</t>
  </si>
  <si>
    <t>5.08.030_Temporary site fencing and securities</t>
  </si>
  <si>
    <t>5.09.030_Price Level Adjustments:</t>
  </si>
  <si>
    <t>5.13.030_Site supervision charges (including their accommodation and travels)</t>
  </si>
  <si>
    <t>6.03.030_Salvage</t>
  </si>
  <si>
    <t>6.07.030_Credit for grants</t>
  </si>
  <si>
    <t>2.01.030_Sampling of hazardous or useful materials or conditions</t>
  </si>
  <si>
    <t>3.02.025_Geotextile or other geomembranes</t>
  </si>
  <si>
    <t>2.03.030_Decks</t>
  </si>
  <si>
    <t>2.04.030_Running surface</t>
  </si>
  <si>
    <t>2.05.030_Illuminations</t>
  </si>
  <si>
    <t>2.07.030_Roads and paving (not amounting to a Sub- Project)</t>
  </si>
  <si>
    <t>2.09.030_Price level adjustments</t>
  </si>
  <si>
    <t>2.012.020_Fixed production, process and operating furniture, fittings and equipment installed before completion of construction</t>
  </si>
  <si>
    <t>3.01.030_Sampling of hazardous or useful materials or conditions</t>
  </si>
  <si>
    <t>3.02.030_Trenching</t>
  </si>
  <si>
    <t>3.04.030_Running surface</t>
  </si>
  <si>
    <t>3.05.030_Illuminations</t>
  </si>
  <si>
    <t>3.07.030_Roads and paving (not amounting to a Sub- Project)</t>
  </si>
  <si>
    <t>3.09.030_Price level adjustments</t>
  </si>
  <si>
    <t>5.01.030_Sampling of hazardous or useful materials or conditions</t>
  </si>
  <si>
    <t>5.02.030_Trenching</t>
  </si>
  <si>
    <t>5.04.030_Running surface</t>
  </si>
  <si>
    <t>5.05.030_Illuminations</t>
  </si>
  <si>
    <t>5.07.030_Roads and paving (not amounting to a Sub- Project)</t>
  </si>
  <si>
    <t>5.09.030_Price level adjustments</t>
  </si>
  <si>
    <t>1.01.040_Contributions for the preservation of heritage, culture and environment</t>
  </si>
  <si>
    <t>1.02.040_Legal expenses</t>
  </si>
  <si>
    <t>2.01.040_Temporary fencing</t>
  </si>
  <si>
    <t>2.03.040_Tanks, pools, sundries</t>
  </si>
  <si>
    <t>2.04.040_Internal divisions</t>
  </si>
  <si>
    <t>2.05.040_Extra low voltage electrical services</t>
  </si>
  <si>
    <t>2.06.040_Drainage disconnections and connections</t>
  </si>
  <si>
    <t>2.07.040_Roads and paving</t>
  </si>
  <si>
    <t>2.08.040_Commonly shared construction plant</t>
  </si>
  <si>
    <t>2.09.040_Exchange rate fluctuation adjustments</t>
  </si>
  <si>
    <t>2.13.040_Payments to testing authorities or laboratories</t>
  </si>
  <si>
    <t>3.01.040_Temporary fencing</t>
  </si>
  <si>
    <t>3.03.040_Tanks, pools, sundries</t>
  </si>
  <si>
    <t>3.04.040_Internal divisions</t>
  </si>
  <si>
    <t>3.05.040_Extra low voltage electrical services</t>
  </si>
  <si>
    <t>3.06.040_Drainage disconnections and connections</t>
  </si>
  <si>
    <t>3.07.040_Roads and paving</t>
  </si>
  <si>
    <t>3.08.040_Commonly shared construction plant</t>
  </si>
  <si>
    <t>3.09.040_Exchange rate fluctuation adjustments</t>
  </si>
  <si>
    <t>3.13.040_Payments to testing authorities or laboratories</t>
  </si>
  <si>
    <t>5.01.040_Temporary fencing</t>
  </si>
  <si>
    <t>5.03.040_Tanks, pools, sundries</t>
  </si>
  <si>
    <t>5.04.040_Internal divisions</t>
  </si>
  <si>
    <t>5.05.040_Extra low voltage electrical services</t>
  </si>
  <si>
    <t>5.06.040_Drainage disconnections and connections</t>
  </si>
  <si>
    <t>5.07.040_Roads and paving</t>
  </si>
  <si>
    <t>5.08.040_Commonly shared construction plant</t>
  </si>
  <si>
    <t>5.09.040_Exchange rate fluctuation adjustments</t>
  </si>
  <si>
    <t>2.02.030_Trenching</t>
  </si>
  <si>
    <t>2.03.040_Bearings</t>
  </si>
  <si>
    <t>2.04.040_Signage, markings and the like</t>
  </si>
  <si>
    <t>2.05.040_Low-voltage power supply</t>
  </si>
  <si>
    <t>2.06.040_Pumping systems</t>
  </si>
  <si>
    <t>2.07.040_Landscaping (hard and soft)</t>
  </si>
  <si>
    <t>3.04.040_Signage, markings and the like</t>
  </si>
  <si>
    <t>3.05.040_Low-voltage power supply</t>
  </si>
  <si>
    <t>3.06.040_Pumping systems</t>
  </si>
  <si>
    <t>3.07.040_Landscaping (hard and soft)</t>
  </si>
  <si>
    <t>5.04.040_Signage, markings and the like</t>
  </si>
  <si>
    <t>5.05.040_Low-voltage power supply</t>
  </si>
  <si>
    <t>5.06.040_Pumping systems</t>
  </si>
  <si>
    <t>5.07.040_Landscaping (hard and soft)</t>
  </si>
  <si>
    <t>5.13.040_Payments to testing authorities or laboratories</t>
  </si>
  <si>
    <t>1.01.050_Related fees to agents, lawyers, and the like</t>
  </si>
  <si>
    <t>1.02.050_Accounting expenses</t>
  </si>
  <si>
    <t>2.01.050_Demolition of existing buildings and support to adjacent structures</t>
  </si>
  <si>
    <t>2.03.050_Composite or prefabricated work</t>
  </si>
  <si>
    <t>2.05.050_Water supply and above ground drainage</t>
  </si>
  <si>
    <t>2.06.050_CCTV inspection of existing or new drains</t>
  </si>
  <si>
    <t>2.07.050_Landscaping (hard and soft)</t>
  </si>
  <si>
    <t>2.08.050_Commonly shared scaffolding</t>
  </si>
  <si>
    <t>3.01.050_Demolition of existing buildings and support to adjacent structures</t>
  </si>
  <si>
    <t>3.03.050_Composite or prefabricated work</t>
  </si>
  <si>
    <t>3.04.050_Fittings and sundries</t>
  </si>
  <si>
    <t>3.05.050_Water supply and above ground drainage</t>
  </si>
  <si>
    <t>3.06.050_CCTV inspection of existing or new drains</t>
  </si>
  <si>
    <t>3.07.050_Landscaping (hard and soft)</t>
  </si>
  <si>
    <t>3.08.050_Commonly shared scaffolding</t>
  </si>
  <si>
    <t>5.01.050_Demolition of existing buildings and support to adjacent structures</t>
  </si>
  <si>
    <t>5.03.050_Composite or prefabricated work</t>
  </si>
  <si>
    <t>5.04.050_Fittings and sundries</t>
  </si>
  <si>
    <t>5.05.050_Water supply and above ground drainage</t>
  </si>
  <si>
    <t>5.06.050_CCTV inspection of existing or new drains</t>
  </si>
  <si>
    <t>5.07.050_Landscaping (hard and soft)</t>
  </si>
  <si>
    <t>5.08.050_Commonly shared scaffolding</t>
  </si>
  <si>
    <t>2.01.050_Demolition of existing structures and support to adjacent structures</t>
  </si>
  <si>
    <t>2.02.040_Drilling/boring</t>
  </si>
  <si>
    <t>2.03.050_Tunnel lining</t>
  </si>
  <si>
    <t>2.04.050_Gantries and the like</t>
  </si>
  <si>
    <t>2.05.050_High-voltage power supply</t>
  </si>
  <si>
    <t>2.06.050_Drainage connections</t>
  </si>
  <si>
    <t>2.07.050_Fittings and equipment</t>
  </si>
  <si>
    <t>3.01.050_Demolition of existing structures and support to adjacent structures</t>
  </si>
  <si>
    <t>3.02.050_Piling/anchoring</t>
  </si>
  <si>
    <t>3.04.050_Gantries and the like</t>
  </si>
  <si>
    <t>3.05.050_High-voltage power supply</t>
  </si>
  <si>
    <t>3.06.050_Drainage connections</t>
  </si>
  <si>
    <t>3.07.050_Fittings and equipment</t>
  </si>
  <si>
    <t>5.01.050_Demolition of existing structures and support to adjacent structures</t>
  </si>
  <si>
    <t>5.02.050_Piling/anchoring</t>
  </si>
  <si>
    <t>5.04.050_Gantries and the like</t>
  </si>
  <si>
    <t>5.05.050_High-voltage power supply</t>
  </si>
  <si>
    <t>5.06.050_Drainage connections</t>
  </si>
  <si>
    <t>5.07.050_Fittings and equipment</t>
  </si>
  <si>
    <t>1.01.060_Related taxes and statutory charges</t>
  </si>
  <si>
    <t>1.02.060_Sales, leasing, marketing, advertising and promotional expenses</t>
  </si>
  <si>
    <t>2.01.060_Site surface clearance (clearing, grubbing, topsoil stripping, tree felling, minor earthwork, removal)</t>
  </si>
  <si>
    <t>2.04.060_Finishes under cover</t>
  </si>
  <si>
    <t>2.05.060_Supply of sanitary fittings</t>
  </si>
  <si>
    <t>2.06.060_Buried Process Pipe</t>
  </si>
  <si>
    <t>2.07.060_Fittings and equipment</t>
  </si>
  <si>
    <t>2.08.060_Other temporary facilities and services</t>
  </si>
  <si>
    <t>3.01.060_Site surface clearance (clearing, grubbing, topsoil stripping, tree felling, minor earthwork, removal)</t>
  </si>
  <si>
    <t>3.04.060_Finishes under cover</t>
  </si>
  <si>
    <t>3.05.060_Supply of sanitary fittings</t>
  </si>
  <si>
    <t>3.06.060_Buried Process Pipe</t>
  </si>
  <si>
    <t>3.07.060_Fittings and equipment</t>
  </si>
  <si>
    <t>3.08.060_Other temporary facilities and services</t>
  </si>
  <si>
    <t>5.01.060_Site surface clearance (clearing, grubbing, topsoil stripping, tree felling, minor earthwork, removal)</t>
  </si>
  <si>
    <t>5.04.060_Finishes under cover</t>
  </si>
  <si>
    <t>5.05.060_Supply of sanitary fittings</t>
  </si>
  <si>
    <t>5.06.060_Buried Process Pipe</t>
  </si>
  <si>
    <t>5.07.060_Fittings and equipment</t>
  </si>
  <si>
    <t>5.08.060_Other temporary facilities and services</t>
  </si>
  <si>
    <t>2.02.050_Piling/anchoring</t>
  </si>
  <si>
    <t>2.03.060_Road/track base</t>
  </si>
  <si>
    <t>2.04.060_Safety facilities</t>
  </si>
  <si>
    <t>2.05.060_Cables/cable trays</t>
  </si>
  <si>
    <t>3.02.060_Structural backfill/ground remediation</t>
  </si>
  <si>
    <t>3.03.060_Road/track base</t>
  </si>
  <si>
    <t>3.04.060_Safety facilities</t>
  </si>
  <si>
    <t>3.05.060_Cables/cable trays</t>
  </si>
  <si>
    <t>5.02.060_Structural backfill/ground remediation</t>
  </si>
  <si>
    <t>5.03.060_Road/track base</t>
  </si>
  <si>
    <t>5.04.060_Safety facilities</t>
  </si>
  <si>
    <t>5.05.060_Cables/cable trays</t>
  </si>
  <si>
    <t>1.02.070_Taxes and statutory charges related to sales and lease</t>
  </si>
  <si>
    <t>2.01.070_Tree transplant</t>
  </si>
  <si>
    <t>2.04.070_Builder’s work in connection with services</t>
  </si>
  <si>
    <t>2.05.070_Disposal systems</t>
  </si>
  <si>
    <t>2.07.070_External services:</t>
  </si>
  <si>
    <t>2.08.070_Technology and communications: telephone, broadband, hardware, software</t>
  </si>
  <si>
    <t>3.01.070_Tree transplant</t>
  </si>
  <si>
    <t>3.04.070_Builder’s work in connection with services</t>
  </si>
  <si>
    <t>3.05.070_Disposal systems</t>
  </si>
  <si>
    <t>3.07.070_External services:</t>
  </si>
  <si>
    <t>3.08.070_Technology and communications: telephone, broadband, hardware, software</t>
  </si>
  <si>
    <t>5.01.070_Tree transplant</t>
  </si>
  <si>
    <t>5.04.070_Builder’s work in connection with services</t>
  </si>
  <si>
    <t>5.05.070_Disposal systems</t>
  </si>
  <si>
    <t>5.07.070_External services:</t>
  </si>
  <si>
    <t>5.08.070_Technology and communications: telephone, broadband, hardware, software</t>
  </si>
  <si>
    <t>2.02.060_Structural backfill/ground remediation</t>
  </si>
  <si>
    <t>2.03.070_Pavement</t>
  </si>
  <si>
    <t>2.04.070_Barriers/rails and means of access</t>
  </si>
  <si>
    <t>2.05.070_Other electrical services</t>
  </si>
  <si>
    <t>3.02.070_Earth-retaining structures</t>
  </si>
  <si>
    <t>3.03.070_Pavement</t>
  </si>
  <si>
    <t>3.04.070_Barriers/rails and means of access</t>
  </si>
  <si>
    <t>3.05.070_Other electrical services</t>
  </si>
  <si>
    <t>5.02.070_Earth-retaining structures</t>
  </si>
  <si>
    <t>5.03.070_Pavement</t>
  </si>
  <si>
    <t>5.04.070_Barriers/rails and means of access</t>
  </si>
  <si>
    <t>5.05.070_Other electrical services</t>
  </si>
  <si>
    <t>1.02.080_License and permit charges for operation and use</t>
  </si>
  <si>
    <t>2.01.080_Site formation and slope treatment</t>
  </si>
  <si>
    <t>2.04.080_Composite or fabricated work</t>
  </si>
  <si>
    <t>2.05.080_Fire services</t>
  </si>
  <si>
    <t>2.08.080_Constructor’s submissions, reports and as-built documentation</t>
  </si>
  <si>
    <t>3.01.080_Site formation and slope treatment</t>
  </si>
  <si>
    <t>3.04.080_Composite or fabricated work</t>
  </si>
  <si>
    <t>3.05.080_Fire services</t>
  </si>
  <si>
    <t>3.08.080_Constructor’s submissions, reports and as-built documentation</t>
  </si>
  <si>
    <t>5.01.080_Site formation and slope treatment</t>
  </si>
  <si>
    <t>5.04.080_Composite or fabricated work</t>
  </si>
  <si>
    <t>5.05.080_Fire services</t>
  </si>
  <si>
    <t>5.08.080_Constructor’s submissions, reports and as-built documentation</t>
  </si>
  <si>
    <t>2.01.080_General site formation and slope treatment</t>
  </si>
  <si>
    <t>2.02.070_Earth-retaining structures</t>
  </si>
  <si>
    <t>2.03.080_Service roads and approaches</t>
  </si>
  <si>
    <t>2.04.080_Special equipment and fittings</t>
  </si>
  <si>
    <t>2.05.080_Control systems and instrumentation</t>
  </si>
  <si>
    <t>3.01.080_General site formation and slope treatment</t>
  </si>
  <si>
    <t>3.02.080_Abutments/wing walls</t>
  </si>
  <si>
    <t>3.03.080_Service roads and approaches</t>
  </si>
  <si>
    <t>3.04.080_Special equipment and fittings</t>
  </si>
  <si>
    <t>3.05.080_Control systems and instrumentation</t>
  </si>
  <si>
    <t>5.01.080_General site formation and slope treatment</t>
  </si>
  <si>
    <t>5.02.080_Abutments/wing walls</t>
  </si>
  <si>
    <t>5.03.080_Service roads and approaches</t>
  </si>
  <si>
    <t>5.04.080_Special equipment and fittings</t>
  </si>
  <si>
    <t>5.05.080_Control systems and instrumentation</t>
  </si>
  <si>
    <t>2.01.090_Temporary surface drainage and dewatering</t>
  </si>
  <si>
    <t>2.05.090_Gas services</t>
  </si>
  <si>
    <t>2.08.090_Quality monitoring, recording and inspections</t>
  </si>
  <si>
    <t>3.01.090_Temporary surface drainage and dewatering</t>
  </si>
  <si>
    <t>3.05.090_Gas services</t>
  </si>
  <si>
    <t>3.08.090_Quality monitoring, recording and inspections</t>
  </si>
  <si>
    <t>5.01.090_Temporary surface drainage and dewatering</t>
  </si>
  <si>
    <t>5.05.090_Gas services</t>
  </si>
  <si>
    <t>5.08.090_Quality monitoring, recording and inspections</t>
  </si>
  <si>
    <t>2.02.080_Abutments/wing walls</t>
  </si>
  <si>
    <t>2.03.090_Parapets/edge treatment</t>
  </si>
  <si>
    <t>2.04.090_Interior landscaping</t>
  </si>
  <si>
    <t>2.05.090_Pipe racks/supports</t>
  </si>
  <si>
    <t>3.02.090_Pile caps/footings/bases (nearest to the ground level or water level if constructed in water)</t>
  </si>
  <si>
    <t>3.03.090_Parapets/edge treatment</t>
  </si>
  <si>
    <t>3.04.090_Interior landscaping</t>
  </si>
  <si>
    <t>3.05.090_Pipe racks/supports</t>
  </si>
  <si>
    <t>5.02.090_Pile caps/footings/bases (nearest to the ground level or water level if constructed in water)</t>
  </si>
  <si>
    <t>5.03.090_Parapets/edge treatment</t>
  </si>
  <si>
    <t>5.04.090_Interior landscaping</t>
  </si>
  <si>
    <t>5.05.090_Pipe racks/supports</t>
  </si>
  <si>
    <t>2.01.100_Temporary protection, diversion and relocation of public utilities</t>
  </si>
  <si>
    <t>2.05.100_Movement systems</t>
  </si>
  <si>
    <t>2.08.100_Safety, health and environmental management</t>
  </si>
  <si>
    <t>3.01.100_Temporary protection, diversion and relocation of public utilities</t>
  </si>
  <si>
    <t>3.05.100_Movement systems</t>
  </si>
  <si>
    <t>3.08.100_Safety, health and environmental management</t>
  </si>
  <si>
    <t>5.01.100_Temporary protection, diversion and relocation of public utilities</t>
  </si>
  <si>
    <t>5.05.100_Movement systems</t>
  </si>
  <si>
    <t>5.08.100_Safety, health and environmental management</t>
  </si>
  <si>
    <t>2.01.100_Temporary access roads and storage areas (provided under an advance contract)</t>
  </si>
  <si>
    <t>2.02.090_Pile caps/footings/bases (nearest to the ground level or water level if constructed in water)</t>
  </si>
  <si>
    <t>2.03.100_Main structures</t>
  </si>
  <si>
    <t>2.04.100_Builders’ work in connection with services</t>
  </si>
  <si>
    <t>2.05.100_Water supply and drainage above ground or inside underground construction</t>
  </si>
  <si>
    <t>3.01.100_Temporary access roads and storage areas (provided under an advance contract)</t>
  </si>
  <si>
    <t>3.02.100_Sub-base to pavements and rail track structures</t>
  </si>
  <si>
    <t>3.04.100_Builders’ work in connection with services</t>
  </si>
  <si>
    <t>3.08.055_Workpeople living accommodation</t>
  </si>
  <si>
    <t>5.01.100_Temporary access roads and storage areas (provided under an advance contract)</t>
  </si>
  <si>
    <t>5.02.100_Sub-base to pavements and rail track structures</t>
  </si>
  <si>
    <t>5.04.100_Builders’ work in connection with services</t>
  </si>
  <si>
    <t>2.01.110_Erosion control</t>
  </si>
  <si>
    <t>2.05.110_Gondolas</t>
  </si>
  <si>
    <t>2.08.110_Insurances, bonds, guarantees and warranties</t>
  </si>
  <si>
    <t>3.01.110_Erosion control</t>
  </si>
  <si>
    <t>3.05.110_Gondolas</t>
  </si>
  <si>
    <t>3.08.110_Insurances, bonds, guarantees and warranties</t>
  </si>
  <si>
    <t>5.01.110_Erosion control</t>
  </si>
  <si>
    <t>5.05.110_Gondolas</t>
  </si>
  <si>
    <t>5.08.110_Insurances, bonds, guarantees and warranties</t>
  </si>
  <si>
    <t>2.01.110_Temporary protection, diversion and relocation of public utilities</t>
  </si>
  <si>
    <t>2.02.100_Sub-base to pavements and rail track structures</t>
  </si>
  <si>
    <t>2.03.110_Tanks, rigs, storage containers and the like</t>
  </si>
  <si>
    <t>2.05.110_Fire services</t>
  </si>
  <si>
    <t>3.01.110_Temporary protection, diversion and relocation of public utilities</t>
  </si>
  <si>
    <t>3.05.110_Fire services</t>
  </si>
  <si>
    <t>5.01.110_Temporary protection, diversion and relocation of public utilities</t>
  </si>
  <si>
    <t>5.05.110_Fire services</t>
  </si>
  <si>
    <t>2.05.120_Turntables</t>
  </si>
  <si>
    <t>2.08.120_Constructor’s statutory fees and charges</t>
  </si>
  <si>
    <t>3.05.120_Turntables</t>
  </si>
  <si>
    <t>3.08.120_Constructor’s statutory fees and charges</t>
  </si>
  <si>
    <t>5.05.120_Turntables</t>
  </si>
  <si>
    <t>5.08.120_Constructor’s statutory fees and charges</t>
  </si>
  <si>
    <t>2.02.110_Bases to supports for tanks, pipes, well heads and the like</t>
  </si>
  <si>
    <t>2.03.120_Supports for tanks, pipes and the like</t>
  </si>
  <si>
    <t>2.05.120_Movement systems: lifts/ elevators/ conveyors</t>
  </si>
  <si>
    <t>3.01.120_Erosion control</t>
  </si>
  <si>
    <t>5.01.120_Erosion control</t>
  </si>
  <si>
    <t>5.05.120_Movement systems: lifts/ elevators/ conveyors</t>
  </si>
  <si>
    <t>2.05.130_Generators</t>
  </si>
  <si>
    <t>2.08.130_Testing and commissioning</t>
  </si>
  <si>
    <t>3.05.130_Generators</t>
  </si>
  <si>
    <t>3.08.130_Testing and commissioning</t>
  </si>
  <si>
    <t>5.05.130_Generators</t>
  </si>
  <si>
    <t>5.08.130_Testing and commissioning</t>
  </si>
  <si>
    <t>2.01.600_Water surface development (including common facilities and services, and dredge spoil recovery area)</t>
  </si>
  <si>
    <t>2.02.120_Beds and surrounds to underground pipes</t>
  </si>
  <si>
    <t>2.03.130_Civil pipework</t>
  </si>
  <si>
    <t>2.05.60_Boat lifts</t>
  </si>
  <si>
    <t>3.05.120_Movement systems: lifts/ elevators/ conveyors</t>
  </si>
  <si>
    <t>2.05.140_Energy-saving features</t>
  </si>
  <si>
    <t>2.08.140_Extras for extreme climatic or working conditions (if priced separately according to local pricing practice)</t>
  </si>
  <si>
    <t>3.05.140_Energy-saving features</t>
  </si>
  <si>
    <t>5.05.140_Energy-saving features</t>
  </si>
  <si>
    <t>2.01.610_Dredge spoil recovery area</t>
  </si>
  <si>
    <t>2.03.140_Valves and fittings</t>
  </si>
  <si>
    <t>2.05.610_Cranes / rigs/ rails</t>
  </si>
  <si>
    <t>2.05.150_Water and waste water treatment equipment</t>
  </si>
  <si>
    <t>3.05.150_Water and waste water treatment equipment</t>
  </si>
  <si>
    <t>5.05.150_Water and waste water treatment equipment</t>
  </si>
  <si>
    <t>2.01.620_Hydrographic / bathymetry surveys</t>
  </si>
  <si>
    <t>2.02.60_Pile retaining walls (combi walls / H-pile walls / secant piled walls</t>
  </si>
  <si>
    <t>2.05.620_Under water / sea service pipe installation</t>
  </si>
  <si>
    <t>3.05.610_Cranes / rigs/ rails</t>
  </si>
  <si>
    <t>2.05.160_Fountains, pools and filtration plant</t>
  </si>
  <si>
    <t>3.05.160_Fountains, pools and filtration plant</t>
  </si>
  <si>
    <t>5.05.160_Fountains, pools and filtration plant</t>
  </si>
  <si>
    <t>2.01.630_Water quality monitoring</t>
  </si>
  <si>
    <t>2.02.610_Diaphragm walls</t>
  </si>
  <si>
    <t>2.05.630_Under water / sea electrical / data cabling</t>
  </si>
  <si>
    <t>3.05.620_Under water / sea service pipe installation</t>
  </si>
  <si>
    <t>2.05.170_Powered building signage</t>
  </si>
  <si>
    <t>3.05.170_Powered building signage</t>
  </si>
  <si>
    <t>5.05.170_Powered building signage</t>
  </si>
  <si>
    <t>2.01.640_Excavation (of soft silt, peat, sands, gravels, clay, rock, etc., including mobilisation and demobilisation of excavators, blasting, transportation, disposal, reclamation, compaction and monitoring)</t>
  </si>
  <si>
    <t>2.02.620_Quays / docks / wharfs / moorings / piers /dry dock structure foundations</t>
  </si>
  <si>
    <t>2.03.60_Seawalls</t>
  </si>
  <si>
    <t>3.05.630_Under water / sea electrical / data cabling</t>
  </si>
  <si>
    <t>2.05.175_Audio/visual entertainment system</t>
  </si>
  <si>
    <t>3.05.180_Kitchen equipment</t>
  </si>
  <si>
    <t>5.05.180_Kitchen equipment</t>
  </si>
  <si>
    <t>2.01.650_Dredging (of soft silt, peat, sands, gravels, clay, rock, etc., including mobilisation and demobilisation of dredgers and barges, blasting,transportation, disposal, reclamation,compaction and monitoring)</t>
  </si>
  <si>
    <t>2.02.630_Marine anchor systems</t>
  </si>
  <si>
    <t>2.03.610_Lake and river lining</t>
  </si>
  <si>
    <t>2.05.180_Kitchen equipment</t>
  </si>
  <si>
    <t>3.05.190_Cold room equipment</t>
  </si>
  <si>
    <t>5.05.190_Cold room equipment</t>
  </si>
  <si>
    <t>2.01.660_Special disposal and treatment of contaminated sediment</t>
  </si>
  <si>
    <t>2.02.640_Mooring dolphins</t>
  </si>
  <si>
    <t>2.03.620_Prefabricated marine structures –
off-site fabrication</t>
  </si>
  <si>
    <t xml:space="preserve"> </t>
  </si>
  <si>
    <t>2.05.190_Cold room equipment</t>
  </si>
  <si>
    <t>3.05.200_Laboratory equipment</t>
  </si>
  <si>
    <t>5.05.200_Laboratory equipment</t>
  </si>
  <si>
    <t>2.01.670_Reclamation or filling (with imported rock, concrete, or other hard materials)</t>
  </si>
  <si>
    <t>2.02.650_Breakwaters</t>
  </si>
  <si>
    <t>2.03.630_Prefabricated marine structures –
transport to site location</t>
  </si>
  <si>
    <t>3.08.140_Extras for extreme climatic or working conditions (if priced separately according to local pricing practice)</t>
  </si>
  <si>
    <t>2.05.200_Laboratory equipment</t>
  </si>
  <si>
    <t>3.05.210_Medical equipment</t>
  </si>
  <si>
    <t>5.05.210_Medical equipment</t>
  </si>
  <si>
    <t>2.01.680_Reclamation or filling (with dredged materials)</t>
  </si>
  <si>
    <t>2.02.660_Rock revetments / gabions</t>
  </si>
  <si>
    <t>2.03.640_Prefabricated marine structures –
installation on site location</t>
  </si>
  <si>
    <t>2.05.210_Medical equipment</t>
  </si>
  <si>
    <t>3.05.220_Hotel equipment</t>
  </si>
  <si>
    <t>5.05.220_Hotel equipment</t>
  </si>
  <si>
    <t>2.01.690_Surcharging or consolidation of lands and monitoring of settlement</t>
  </si>
  <si>
    <t>2.02.670_Cofferdams</t>
  </si>
  <si>
    <t>2.03.650_Slipways / gangways / linkways</t>
  </si>
  <si>
    <t>2.05.220_Hotel equipment</t>
  </si>
  <si>
    <t>3.05.230_Car park or entrances access control</t>
  </si>
  <si>
    <t>5.05.230_Car park or entrances access control</t>
  </si>
  <si>
    <t>2.01.700_Habitat protection systems</t>
  </si>
  <si>
    <t>2.02.680_Bank protection</t>
  </si>
  <si>
    <t>2.03.660_Dock and lock gates</t>
  </si>
  <si>
    <t>2.05.230_Car park or entrances access control</t>
  </si>
  <si>
    <t>3.05.240_Domestic appliances</t>
  </si>
  <si>
    <t>5.05.240_Domestic appliances</t>
  </si>
  <si>
    <t>2.03.670_Pontoons</t>
  </si>
  <si>
    <t>2.05.240_Domestic appliances</t>
  </si>
  <si>
    <t>3.05.250_Other specialist services</t>
  </si>
  <si>
    <t>5.05.250_Other specialist services</t>
  </si>
  <si>
    <t>2.03.680_Coastal protection systems</t>
  </si>
  <si>
    <t>2.05.250_Other specialist services</t>
  </si>
  <si>
    <t>3.05.260_Builder's profit and attendance on services</t>
  </si>
  <si>
    <t>5.05.260_Builder's profit and attendance on services</t>
  </si>
  <si>
    <t>2.03.690_Deck / surface structures (ground bearing or suspended concrete slabs)</t>
  </si>
  <si>
    <t>2.05.260_Builder's profit and attendance on services</t>
  </si>
  <si>
    <t>2.03.70_Locks and guidance structures</t>
  </si>
  <si>
    <t>2.03.710_Revetments</t>
  </si>
  <si>
    <t>2.03.720_Flood defences</t>
  </si>
  <si>
    <t>2.03.730_Navigational aids</t>
  </si>
  <si>
    <t>2.03.740_Dry docks structures</t>
  </si>
  <si>
    <t>2.03.750_Weirs</t>
  </si>
  <si>
    <t>2.03.760_Aqueducts</t>
  </si>
  <si>
    <t>Building Type for selected subproject</t>
  </si>
  <si>
    <t>5.05.60_Boat lifts</t>
  </si>
  <si>
    <t>5.05.610_Cranes / rigs/ rails</t>
  </si>
  <si>
    <t>5.05.620_Under water / sea service pipe installation</t>
  </si>
  <si>
    <t>5.05.630_Under water / sea electrical / data cabling</t>
  </si>
  <si>
    <t>5.08.140_Extras for extreme climatic or working conditions (if priced separately according to local pricing practice)</t>
  </si>
  <si>
    <t>RR2.12_Post-completion loose furniture, fittings and equipment (including related risk allowances, ta</t>
  </si>
  <si>
    <t>RR2.13_Construction-related consultants and supervision (including related risk allowances, taxes and</t>
  </si>
  <si>
    <t>RR3.12_Post-completion loose furniture, fittings and equipment (including related risk allowances, ta</t>
  </si>
  <si>
    <t>RR3.13_Construction-related consultants and supervision (including related risk allowances, taxes and</t>
  </si>
  <si>
    <t>RR5.12_Post-completion loose furniture, fittings and equipment (including related risk allowances, ta</t>
  </si>
  <si>
    <t>RR5.13_Construction-related consultants and supervision (including related risk allowances, taxes and</t>
  </si>
  <si>
    <t>2.05.005_District heating, ventilating and cooling system</t>
  </si>
  <si>
    <t>2.05.115_Gas services</t>
  </si>
  <si>
    <t>2.05.600_Boat lifts</t>
  </si>
  <si>
    <t>2.08.045_Marine plant and equipment (e.g. ships
/ barges / vessels, floating cranes, dredgers, floating drill rigs, cofferdams, caissons, etc.)</t>
  </si>
  <si>
    <t>2.08.055_Workpeople living accommodation</t>
  </si>
  <si>
    <t>2.08.065_Mobilisation and demobilisation where significant and not elsewhere reported</t>
  </si>
  <si>
    <t>2.03.105_Service stations and houses for district utility services</t>
  </si>
  <si>
    <t>2.08.025_Temporary concrete batching yard precast concrete casting yard</t>
  </si>
  <si>
    <t>2.12.020_Fixed production, process and operating furniture, fittings and equipment installed before completion of construction</t>
  </si>
  <si>
    <t>3.05.60_Boat lifts</t>
  </si>
  <si>
    <t>5.12.020_Fixed production, process and operating furniture, fittings and equipment installed before completion of construction</t>
  </si>
  <si>
    <t>5.08.055_Workpeople living accommodation</t>
  </si>
  <si>
    <t>2.02.600_Pile retaining walls (combi walls / H-pile walls / secant piled walls</t>
  </si>
  <si>
    <t>N/A</t>
  </si>
  <si>
    <t>Insert</t>
  </si>
  <si>
    <t>Please insert text…</t>
  </si>
  <si>
    <t>Design life (years)</t>
  </si>
  <si>
    <t>•  number of crossings over other roads, railways, waterways, valleys and the like</t>
  </si>
  <si>
    <t>insert</t>
  </si>
  <si>
    <r>
      <rPr>
        <sz val="11"/>
        <color rgb="FF414042"/>
        <rFont val="Arial"/>
        <family val="2"/>
      </rPr>
      <t>Functional type</t>
    </r>
    <r>
      <rPr>
        <sz val="11"/>
        <rFont val="Arial"/>
        <family val="2"/>
      </rPr>
      <t xml:space="preserve"> (serving)</t>
    </r>
  </si>
  <si>
    <t>Bridges_1.5</t>
  </si>
  <si>
    <t>Bridges 1.5</t>
  </si>
  <si>
    <t>New build</t>
  </si>
  <si>
    <t>Major Adaptation</t>
  </si>
  <si>
    <t>User define attributes</t>
  </si>
  <si>
    <t>User input attributes</t>
  </si>
  <si>
    <t>•  passenger journeys</t>
  </si>
  <si>
    <t>Vehicles per hour</t>
  </si>
  <si>
    <t>Roads_and_runways_20</t>
  </si>
  <si>
    <t>Weight of traffic (unit; expressed as estimated gross million tonnes or tons per annum)</t>
  </si>
  <si>
    <t>Weight of traffic (qty)</t>
  </si>
  <si>
    <t>Passenger journeys (unit)</t>
  </si>
  <si>
    <t>Passenger journeys (qty)</t>
  </si>
  <si>
    <t>railways_21</t>
  </si>
  <si>
    <t>(million journeys per year</t>
  </si>
  <si>
    <t>Railways 21</t>
  </si>
  <si>
    <t>Capacity (unit)</t>
  </si>
  <si>
    <t>Capacity (qty)</t>
  </si>
  <si>
    <t>P_GP_12</t>
  </si>
  <si>
    <t>P-GP 12</t>
  </si>
  <si>
    <t>Functional unit</t>
  </si>
  <si>
    <t>Output of products (unit)</t>
  </si>
  <si>
    <t>Output of products  (qty)</t>
  </si>
  <si>
    <t>input of crude oil (unit)</t>
  </si>
  <si>
    <t>input of crude oil (qty)</t>
  </si>
  <si>
    <t>Reservoir capacity (unit)</t>
  </si>
  <si>
    <t>Reservoir capacity (qty)</t>
  </si>
  <si>
    <t>Power generation capacity (unit)</t>
  </si>
  <si>
    <t>Power generation capacity (qty)</t>
  </si>
  <si>
    <t>Dams_and_Reservoirs_23</t>
  </si>
  <si>
    <t>(million m3)</t>
  </si>
  <si>
    <t>Dams and Reservoirs 23</t>
  </si>
  <si>
    <t>Ore extraction (unit)</t>
  </si>
  <si>
    <t>Ore extraction (qty)</t>
  </si>
  <si>
    <t>Throughput of product (unit)</t>
  </si>
  <si>
    <t>Throughput of product (qty)</t>
  </si>
  <si>
    <t>Crude oil production (unit)</t>
  </si>
  <si>
    <t>Crude oil production (qty)</t>
  </si>
  <si>
    <t>(m3)</t>
  </si>
  <si>
    <t>Natural gas production
(measured at 100 kPa (0.987 atmosphere) and 15°C or 14.696 psi (1 atmosphere) and 60°F (unit)</t>
  </si>
  <si>
    <t>Natural gas production (qty)</t>
  </si>
  <si>
    <t>Electricity production (unit)</t>
  </si>
  <si>
    <t>Electricity production (qty)</t>
  </si>
  <si>
    <t>Albania Lek</t>
  </si>
  <si>
    <t>ALL</t>
  </si>
  <si>
    <t>Lek</t>
  </si>
  <si>
    <t>Afghanistan Afghani</t>
  </si>
  <si>
    <t>AFN</t>
  </si>
  <si>
    <t>؋</t>
  </si>
  <si>
    <t>Argentina Peso</t>
  </si>
  <si>
    <t>ARS</t>
  </si>
  <si>
    <t>$</t>
  </si>
  <si>
    <t>Aruba Guilder</t>
  </si>
  <si>
    <t>AWG</t>
  </si>
  <si>
    <t>ƒ</t>
  </si>
  <si>
    <t>Australia Dollar</t>
  </si>
  <si>
    <t>AUD</t>
  </si>
  <si>
    <t>Azerbaijan Manat</t>
  </si>
  <si>
    <t>AZN</t>
  </si>
  <si>
    <t>₼</t>
  </si>
  <si>
    <t>Bahamas Dollar</t>
  </si>
  <si>
    <t>BSD</t>
  </si>
  <si>
    <t>Barbados Dollar</t>
  </si>
  <si>
    <t>BBD</t>
  </si>
  <si>
    <t>Belarus Ruble</t>
  </si>
  <si>
    <t>BYN</t>
  </si>
  <si>
    <t>Br</t>
  </si>
  <si>
    <t>Belize Dollar</t>
  </si>
  <si>
    <t>BZD</t>
  </si>
  <si>
    <t>BZ$</t>
  </si>
  <si>
    <t>Bermuda Dollar</t>
  </si>
  <si>
    <t>BMD</t>
  </si>
  <si>
    <t>Bolivia Bolíviano</t>
  </si>
  <si>
    <t>BOB</t>
  </si>
  <si>
    <t>$b</t>
  </si>
  <si>
    <t>Bosnia and Herzegovina Convertible Mark</t>
  </si>
  <si>
    <t>BAM</t>
  </si>
  <si>
    <t>KM</t>
  </si>
  <si>
    <t>Botswana Pula</t>
  </si>
  <si>
    <t>BWP</t>
  </si>
  <si>
    <t>Bulgaria Lev</t>
  </si>
  <si>
    <t>BGN</t>
  </si>
  <si>
    <t>лв</t>
  </si>
  <si>
    <t>Brazil Real</t>
  </si>
  <si>
    <t>BRL</t>
  </si>
  <si>
    <t>R$</t>
  </si>
  <si>
    <t>Brunei Darussalam Dollar</t>
  </si>
  <si>
    <t>BND</t>
  </si>
  <si>
    <t>Cambodia Riel</t>
  </si>
  <si>
    <t>KHR</t>
  </si>
  <si>
    <t>៛</t>
  </si>
  <si>
    <t>Canada Dollar</t>
  </si>
  <si>
    <t>CAD</t>
  </si>
  <si>
    <t>Cayman Islands Dollar</t>
  </si>
  <si>
    <t>KYD</t>
  </si>
  <si>
    <t>Chile Peso</t>
  </si>
  <si>
    <t>CLP</t>
  </si>
  <si>
    <t>China Yuan Renminbi</t>
  </si>
  <si>
    <t>CNY</t>
  </si>
  <si>
    <t>¥</t>
  </si>
  <si>
    <t>Colombia Peso</t>
  </si>
  <si>
    <t>COP</t>
  </si>
  <si>
    <t>Costa Rica Colon</t>
  </si>
  <si>
    <t>CRC</t>
  </si>
  <si>
    <t>₡</t>
  </si>
  <si>
    <t>Croatia Kuna</t>
  </si>
  <si>
    <t>HRK</t>
  </si>
  <si>
    <t>kn</t>
  </si>
  <si>
    <t>Cuba Peso</t>
  </si>
  <si>
    <t>CUP</t>
  </si>
  <si>
    <t>₱</t>
  </si>
  <si>
    <t>Czech Republic Koruna</t>
  </si>
  <si>
    <t>CZK</t>
  </si>
  <si>
    <t>Kč</t>
  </si>
  <si>
    <t>Denmark Krone</t>
  </si>
  <si>
    <t>DKK</t>
  </si>
  <si>
    <t>kr</t>
  </si>
  <si>
    <t>Dominican Republic Peso</t>
  </si>
  <si>
    <t>DOP</t>
  </si>
  <si>
    <t>RD$</t>
  </si>
  <si>
    <t>East Caribbean Dollar</t>
  </si>
  <si>
    <t>XCD</t>
  </si>
  <si>
    <t>Egypt Pound</t>
  </si>
  <si>
    <t>EGP</t>
  </si>
  <si>
    <t>£</t>
  </si>
  <si>
    <t>El Salvador Colon</t>
  </si>
  <si>
    <t>SVC</t>
  </si>
  <si>
    <t>Euro Member Countries</t>
  </si>
  <si>
    <t>EUR</t>
  </si>
  <si>
    <t>€</t>
  </si>
  <si>
    <t>Falkland Islands (Malvinas) Pound</t>
  </si>
  <si>
    <t>FKP</t>
  </si>
  <si>
    <t>Fiji Dollar</t>
  </si>
  <si>
    <t>FJD</t>
  </si>
  <si>
    <t>Ghana Cedi</t>
  </si>
  <si>
    <t>GHS</t>
  </si>
  <si>
    <t>¢</t>
  </si>
  <si>
    <t>Gibraltar Pound</t>
  </si>
  <si>
    <t>GIP</t>
  </si>
  <si>
    <t>Guatemala Quetzal</t>
  </si>
  <si>
    <t>GTQ</t>
  </si>
  <si>
    <t>Q</t>
  </si>
  <si>
    <t>Guernsey Pound</t>
  </si>
  <si>
    <t>GGP</t>
  </si>
  <si>
    <t>Guyana Dollar</t>
  </si>
  <si>
    <t>GYD</t>
  </si>
  <si>
    <t>Honduras Lempira</t>
  </si>
  <si>
    <t>HNL</t>
  </si>
  <si>
    <t>L</t>
  </si>
  <si>
    <t>Hong Kong Dollar</t>
  </si>
  <si>
    <t>HKD</t>
  </si>
  <si>
    <t>Hungary Forint</t>
  </si>
  <si>
    <t>HUF</t>
  </si>
  <si>
    <t>Ft</t>
  </si>
  <si>
    <t>Iceland Krona</t>
  </si>
  <si>
    <t>ISK</t>
  </si>
  <si>
    <t>India Rupee</t>
  </si>
  <si>
    <t>INR</t>
  </si>
  <si>
    <t>Indonesia Rupiah</t>
  </si>
  <si>
    <t>IDR</t>
  </si>
  <si>
    <t>Rp</t>
  </si>
  <si>
    <t>Iran Rial</t>
  </si>
  <si>
    <t>IRR</t>
  </si>
  <si>
    <t>﷼</t>
  </si>
  <si>
    <t>Isle of Man Pound</t>
  </si>
  <si>
    <t>IMP</t>
  </si>
  <si>
    <t>Israel Shekel</t>
  </si>
  <si>
    <t>ILS</t>
  </si>
  <si>
    <t>₪</t>
  </si>
  <si>
    <t>Jamaica Dollar</t>
  </si>
  <si>
    <t>JMD</t>
  </si>
  <si>
    <t>J$</t>
  </si>
  <si>
    <t>Japan Yen</t>
  </si>
  <si>
    <t>JPY</t>
  </si>
  <si>
    <t>Jersey Pound</t>
  </si>
  <si>
    <t>JEP</t>
  </si>
  <si>
    <t>Kazakhstan Tenge</t>
  </si>
  <si>
    <t>KZT</t>
  </si>
  <si>
    <t>Korea (North) Won</t>
  </si>
  <si>
    <t>KPW</t>
  </si>
  <si>
    <t>₩</t>
  </si>
  <si>
    <t>Korea (South) Won</t>
  </si>
  <si>
    <t>KRW</t>
  </si>
  <si>
    <t>Kyrgyzstan Som</t>
  </si>
  <si>
    <t>KGS</t>
  </si>
  <si>
    <t>Laos Kip</t>
  </si>
  <si>
    <t>LAK</t>
  </si>
  <si>
    <t>₭</t>
  </si>
  <si>
    <t>Lebanon Pound</t>
  </si>
  <si>
    <t>LBP</t>
  </si>
  <si>
    <t>Liberia Dollar</t>
  </si>
  <si>
    <t>LRD</t>
  </si>
  <si>
    <t>Macedonia Denar</t>
  </si>
  <si>
    <t>MKD</t>
  </si>
  <si>
    <t>ден</t>
  </si>
  <si>
    <t>Malaysia Ringgit</t>
  </si>
  <si>
    <t>MYR</t>
  </si>
  <si>
    <t>RM</t>
  </si>
  <si>
    <t>Mauritius Rupee</t>
  </si>
  <si>
    <t>MUR</t>
  </si>
  <si>
    <t>₨</t>
  </si>
  <si>
    <t>Mexico Peso</t>
  </si>
  <si>
    <t>MXN</t>
  </si>
  <si>
    <t>Mongolia Tughrik</t>
  </si>
  <si>
    <t>MNT</t>
  </si>
  <si>
    <t>₮</t>
  </si>
  <si>
    <t>Mozambique Metical</t>
  </si>
  <si>
    <t>MZN</t>
  </si>
  <si>
    <t>MT</t>
  </si>
  <si>
    <t>Namibia Dollar</t>
  </si>
  <si>
    <t>NAD</t>
  </si>
  <si>
    <t>Nepal Rupee</t>
  </si>
  <si>
    <t>NPR</t>
  </si>
  <si>
    <t>Netherlands Antilles Guilder</t>
  </si>
  <si>
    <t>ANG</t>
  </si>
  <si>
    <t>New Zealand Dollar</t>
  </si>
  <si>
    <t>NZD</t>
  </si>
  <si>
    <t>Nicaragua Cordoba</t>
  </si>
  <si>
    <t>NIO</t>
  </si>
  <si>
    <t>C$</t>
  </si>
  <si>
    <t>Nigeria Naira</t>
  </si>
  <si>
    <t>NGN</t>
  </si>
  <si>
    <t>₦</t>
  </si>
  <si>
    <t>Norway Krone</t>
  </si>
  <si>
    <t>NOK</t>
  </si>
  <si>
    <t>Oman Rial</t>
  </si>
  <si>
    <t>OMR</t>
  </si>
  <si>
    <t>Pakistan Rupee</t>
  </si>
  <si>
    <t>PKR</t>
  </si>
  <si>
    <t>Panama Balboa</t>
  </si>
  <si>
    <t>PAB</t>
  </si>
  <si>
    <t>B/.</t>
  </si>
  <si>
    <t>Paraguay Guarani</t>
  </si>
  <si>
    <t>PYG</t>
  </si>
  <si>
    <t>Gs</t>
  </si>
  <si>
    <t>Peru Sol</t>
  </si>
  <si>
    <t>PEN</t>
  </si>
  <si>
    <t>S/.</t>
  </si>
  <si>
    <t>Philippines Peso</t>
  </si>
  <si>
    <t>PHP</t>
  </si>
  <si>
    <t>Poland Zloty</t>
  </si>
  <si>
    <t>PLN</t>
  </si>
  <si>
    <t>zł</t>
  </si>
  <si>
    <t>Qatar Riyal</t>
  </si>
  <si>
    <t>QAR</t>
  </si>
  <si>
    <t>Romania Leu</t>
  </si>
  <si>
    <t>RON</t>
  </si>
  <si>
    <t>lei</t>
  </si>
  <si>
    <t>Russia Ruble</t>
  </si>
  <si>
    <t>RUB</t>
  </si>
  <si>
    <t>₽</t>
  </si>
  <si>
    <t>Saint Helena Pound</t>
  </si>
  <si>
    <t>SHP</t>
  </si>
  <si>
    <t>Saudi Arabia Riyal</t>
  </si>
  <si>
    <t>SAR</t>
  </si>
  <si>
    <t>Serbia Dinar</t>
  </si>
  <si>
    <t>RSD</t>
  </si>
  <si>
    <t>Дин.</t>
  </si>
  <si>
    <t>Seychelles Rupee</t>
  </si>
  <si>
    <t>SCR</t>
  </si>
  <si>
    <t>Singapore Dollar</t>
  </si>
  <si>
    <t>SGD</t>
  </si>
  <si>
    <t>Solomon Islands Dollar</t>
  </si>
  <si>
    <t>SBD</t>
  </si>
  <si>
    <t>Somalia Shilling</t>
  </si>
  <si>
    <t>SOS</t>
  </si>
  <si>
    <t>S</t>
  </si>
  <si>
    <t>South Africa Rand</t>
  </si>
  <si>
    <t>ZAR</t>
  </si>
  <si>
    <t>Sri Lanka Rupee</t>
  </si>
  <si>
    <t>LKR</t>
  </si>
  <si>
    <t>Sweden Krona</t>
  </si>
  <si>
    <t>SEK</t>
  </si>
  <si>
    <t>Switzerland Franc</t>
  </si>
  <si>
    <t>CHF</t>
  </si>
  <si>
    <t>Suriname Dollar</t>
  </si>
  <si>
    <t>SRD</t>
  </si>
  <si>
    <t>Syria Pound</t>
  </si>
  <si>
    <t>SYP</t>
  </si>
  <si>
    <t>Taiwan New Dollar</t>
  </si>
  <si>
    <t>TWD</t>
  </si>
  <si>
    <t>NT$</t>
  </si>
  <si>
    <t>Thailand Baht</t>
  </si>
  <si>
    <t>THB</t>
  </si>
  <si>
    <t>฿</t>
  </si>
  <si>
    <t>Trinidad and Tobago Dollar</t>
  </si>
  <si>
    <t>TTD</t>
  </si>
  <si>
    <t>TT$</t>
  </si>
  <si>
    <t>Turkey Lira</t>
  </si>
  <si>
    <t>TRY</t>
  </si>
  <si>
    <t>Tuvalu Dollar</t>
  </si>
  <si>
    <t>TVD</t>
  </si>
  <si>
    <t>Ukraine Hryvnia</t>
  </si>
  <si>
    <t>UAH</t>
  </si>
  <si>
    <t>₴</t>
  </si>
  <si>
    <t>United Kingdom Pound</t>
  </si>
  <si>
    <t>GBP</t>
  </si>
  <si>
    <t>United States Dollar</t>
  </si>
  <si>
    <t>USD</t>
  </si>
  <si>
    <t>Uruguay Peso</t>
  </si>
  <si>
    <t>UYU</t>
  </si>
  <si>
    <t>$U</t>
  </si>
  <si>
    <t>Uzbekistan Som</t>
  </si>
  <si>
    <t>UZS</t>
  </si>
  <si>
    <t>Venezuela Bolívar</t>
  </si>
  <si>
    <t>VEF</t>
  </si>
  <si>
    <t>Bs</t>
  </si>
  <si>
    <t>Viet Nam Dong</t>
  </si>
  <si>
    <t>VND</t>
  </si>
  <si>
    <t>₫</t>
  </si>
  <si>
    <t>Yemen Rial</t>
  </si>
  <si>
    <t>YER</t>
  </si>
  <si>
    <t>Zimbabwe Dollar</t>
  </si>
  <si>
    <t>ZWD</t>
  </si>
  <si>
    <t>Z$</t>
  </si>
  <si>
    <t>Country and Currency                                                     </t>
  </si>
  <si>
    <t>Currency Code                     </t>
  </si>
  <si>
    <t>Symbol               </t>
  </si>
  <si>
    <t>₹</t>
  </si>
  <si>
    <t>Moroccan-dirham</t>
  </si>
  <si>
    <t> د.إ</t>
  </si>
  <si>
    <t>South Korean Won</t>
  </si>
  <si>
    <t>₺</t>
  </si>
  <si>
    <t>UAE-Dirham</t>
  </si>
  <si>
    <t>AED</t>
  </si>
  <si>
    <t>----------------------------------</t>
  </si>
  <si>
    <t>----</t>
  </si>
  <si>
    <t>currency_code</t>
  </si>
  <si>
    <t>Please insert qty.</t>
  </si>
  <si>
    <t>Unit Quantity</t>
  </si>
  <si>
    <t>Unit Name (select from dropdown, if none is applicable, please type in the functional unit name)</t>
  </si>
  <si>
    <t>Roads and Runways 20</t>
  </si>
  <si>
    <t>Unit Name (please type in the functional unit name)</t>
  </si>
  <si>
    <t>Unit Name (select from dropdown)</t>
  </si>
  <si>
    <t>Site area - Qty (within legal boundary of building site, excluding temporary working areas outside the site)</t>
  </si>
  <si>
    <t>Site area - Unit</t>
  </si>
  <si>
    <r>
      <rPr>
        <sz val="11"/>
        <color rgb="FF414042"/>
        <rFont val="Arial"/>
        <family val="2"/>
      </rPr>
      <t>Covered area on plan</t>
    </r>
    <r>
      <rPr>
        <sz val="11"/>
        <rFont val="Arial"/>
        <family val="2"/>
      </rPr>
      <t xml:space="preserve"> - Qty</t>
    </r>
  </si>
  <si>
    <r>
      <rPr>
        <sz val="11"/>
        <color rgb="FF414042"/>
        <rFont val="Arial"/>
        <family val="2"/>
      </rPr>
      <t>Covered area on plan</t>
    </r>
    <r>
      <rPr>
        <sz val="11"/>
        <rFont val="Arial"/>
        <family val="2"/>
      </rPr>
      <t xml:space="preserve"> - Unit</t>
    </r>
  </si>
  <si>
    <r>
      <rPr>
        <sz val="11"/>
        <color rgb="FF414042"/>
        <rFont val="Arial"/>
        <family val="2"/>
      </rPr>
      <t>Gross external floor area as IPMS 1 (EXTERNAL)</t>
    </r>
    <r>
      <rPr>
        <sz val="11"/>
        <rFont val="Arial"/>
        <family val="2"/>
      </rPr>
      <t xml:space="preserve"> - Qty</t>
    </r>
  </si>
  <si>
    <r>
      <rPr>
        <sz val="11"/>
        <color rgb="FF414042"/>
        <rFont val="Arial"/>
        <family val="2"/>
      </rPr>
      <t>Gross external floor area as IPMS 1 (EXTERNAL)</t>
    </r>
    <r>
      <rPr>
        <sz val="11"/>
        <rFont val="Arial"/>
        <family val="2"/>
      </rPr>
      <t xml:space="preserve"> - Unit</t>
    </r>
  </si>
  <si>
    <r>
      <rPr>
        <sz val="11"/>
        <color rgb="FF414042"/>
        <rFont val="Arial"/>
        <family val="2"/>
      </rPr>
      <t>Gross internal floor area as IPMS 2 (INTERNAL)</t>
    </r>
    <r>
      <rPr>
        <sz val="11"/>
        <rFont val="Arial"/>
        <family val="2"/>
      </rPr>
      <t xml:space="preserve"> - Qty</t>
    </r>
  </si>
  <si>
    <r>
      <rPr>
        <sz val="11"/>
        <color rgb="FF414042"/>
        <rFont val="Arial"/>
        <family val="2"/>
      </rPr>
      <t>Gross internal floor area as IPMS 2 (INTERNAL)</t>
    </r>
    <r>
      <rPr>
        <sz val="11"/>
        <rFont val="Arial"/>
        <family val="2"/>
      </rPr>
      <t xml:space="preserve"> - Unit</t>
    </r>
  </si>
  <si>
    <t>Total length - Qty  (between two places, irrespective of number of lanes)</t>
  </si>
  <si>
    <t>Total length - Unit</t>
  </si>
  <si>
    <t>Equated lane length - Qty (being the length of all lanes along the route, including those in passing loops, sidings and depots reduced toa single length)</t>
  </si>
  <si>
    <t>Equated lane length - Unit</t>
  </si>
  <si>
    <r>
      <rPr>
        <sz val="11"/>
        <color rgb="FF414042"/>
        <rFont val="Arial"/>
        <family val="2"/>
      </rPr>
      <t>Total paved area</t>
    </r>
    <r>
      <rPr>
        <sz val="11"/>
        <rFont val="Arial"/>
        <family val="2"/>
      </rPr>
      <t xml:space="preserve"> - Qty</t>
    </r>
  </si>
  <si>
    <r>
      <rPr>
        <sz val="11"/>
        <color rgb="FF414042"/>
        <rFont val="Arial"/>
        <family val="2"/>
      </rPr>
      <t>Total paved area</t>
    </r>
    <r>
      <rPr>
        <sz val="11"/>
        <rFont val="Arial"/>
        <family val="2"/>
      </rPr>
      <t xml:space="preserve"> - Unit</t>
    </r>
  </si>
  <si>
    <t>Route length - Qty (between start and finish points of longest route plus start and finish points of ancillary routes irrespective of number of tracks)</t>
  </si>
  <si>
    <t>Route length - Unit</t>
  </si>
  <si>
    <t>Equated track length - Qty (being the length of all tracks along the route, including those in passing loops, sidings and depots reduced to a single length)</t>
  </si>
  <si>
    <t>Equated track length - Unit</t>
  </si>
  <si>
    <t>Deck length measured from face to face of abutments - Qty</t>
  </si>
  <si>
    <r>
      <rPr>
        <sz val="11"/>
        <color rgb="FF414042"/>
        <rFont val="Arial"/>
        <family val="2"/>
      </rPr>
      <t>Deck length measured from face to face of abutments</t>
    </r>
    <r>
      <rPr>
        <sz val="11"/>
        <rFont val="Arial"/>
        <family val="2"/>
      </rPr>
      <t xml:space="preserve"> - Unit</t>
    </r>
  </si>
  <si>
    <r>
      <rPr>
        <sz val="11"/>
        <color rgb="FF414042"/>
        <rFont val="Arial"/>
        <family val="2"/>
      </rPr>
      <t>Surface area of deck</t>
    </r>
    <r>
      <rPr>
        <sz val="11"/>
        <rFont val="Arial"/>
        <family val="2"/>
      </rPr>
      <t xml:space="preserve"> - Qty</t>
    </r>
  </si>
  <si>
    <r>
      <rPr>
        <sz val="11"/>
        <color rgb="FF414042"/>
        <rFont val="Arial"/>
        <family val="2"/>
      </rPr>
      <t>Surface area of deck</t>
    </r>
    <r>
      <rPr>
        <sz val="11"/>
        <rFont val="Arial"/>
        <family val="2"/>
      </rPr>
      <t xml:space="preserve"> - Unit</t>
    </r>
  </si>
  <si>
    <r>
      <rPr>
        <sz val="11"/>
        <color rgb="FF414042"/>
        <rFont val="Arial"/>
        <family val="2"/>
      </rPr>
      <t>End to end length</t>
    </r>
    <r>
      <rPr>
        <sz val="11"/>
        <rFont val="Arial"/>
        <family val="2"/>
      </rPr>
      <t xml:space="preserve"> - Qty</t>
    </r>
  </si>
  <si>
    <r>
      <rPr>
        <sz val="11"/>
        <color rgb="FF414042"/>
        <rFont val="Arial"/>
        <family val="2"/>
      </rPr>
      <t>End to end length</t>
    </r>
    <r>
      <rPr>
        <sz val="11"/>
        <rFont val="Arial"/>
        <family val="2"/>
      </rPr>
      <t xml:space="preserve"> - Unit</t>
    </r>
  </si>
  <si>
    <t>Equated track length - Qty (being the length of all tracks inside the tunnel)</t>
  </si>
  <si>
    <t>Equated lane length - Qty (being the length of all tracks inside the tunnel)</t>
  </si>
  <si>
    <r>
      <rPr>
        <sz val="11"/>
        <color rgb="FF414042"/>
        <rFont val="Arial"/>
        <family val="2"/>
      </rPr>
      <t>Volume of excavation</t>
    </r>
    <r>
      <rPr>
        <sz val="11"/>
        <rFont val="Arial"/>
        <family val="2"/>
      </rPr>
      <t xml:space="preserve"> - Qty</t>
    </r>
  </si>
  <si>
    <r>
      <rPr>
        <sz val="11"/>
        <color rgb="FF414042"/>
        <rFont val="Arial"/>
        <family val="2"/>
      </rPr>
      <t>Volume of excavation</t>
    </r>
    <r>
      <rPr>
        <sz val="11"/>
        <rFont val="Arial"/>
        <family val="2"/>
      </rPr>
      <t xml:space="preserve"> - Unit</t>
    </r>
  </si>
  <si>
    <t>Site area - Qty (area of land covered by permanent work, excluding temporary working areas outside the site)</t>
  </si>
  <si>
    <t>Total length of pipes - Qty</t>
  </si>
  <si>
    <t>Total length of pipes - Unit</t>
  </si>
  <si>
    <t>Length from servicing inlets to outlets - Qty</t>
  </si>
  <si>
    <t>Length from servicing inlets to outlets - Unit</t>
  </si>
  <si>
    <r>
      <rPr>
        <sz val="11"/>
        <color rgb="FF414042"/>
        <rFont val="Arial"/>
        <family val="2"/>
      </rPr>
      <t>Total length drilled/bored</t>
    </r>
    <r>
      <rPr>
        <sz val="11"/>
        <rFont val="Arial"/>
        <family val="2"/>
      </rPr>
      <t xml:space="preserve"> - Qty</t>
    </r>
  </si>
  <si>
    <r>
      <rPr>
        <sz val="11"/>
        <color rgb="FF414042"/>
        <rFont val="Arial"/>
        <family val="2"/>
      </rPr>
      <t>Total length drilled/bored</t>
    </r>
    <r>
      <rPr>
        <sz val="11"/>
        <rFont val="Arial"/>
        <family val="2"/>
      </rPr>
      <t xml:space="preserve"> - Unit</t>
    </r>
  </si>
  <si>
    <t>Site area - Qty (surface area of stored liquid at maximum capacity)</t>
  </si>
  <si>
    <t>Surface area of platform - Unit</t>
  </si>
  <si>
    <r>
      <rPr>
        <sz val="11"/>
        <color rgb="FF414042"/>
        <rFont val="Arial"/>
        <family val="2"/>
      </rPr>
      <t>Surface area of platform</t>
    </r>
    <r>
      <rPr>
        <sz val="11"/>
        <rFont val="Arial"/>
        <family val="2"/>
      </rPr>
      <t xml:space="preserve"> - Qty</t>
    </r>
  </si>
  <si>
    <r>
      <rPr>
        <sz val="11"/>
        <color rgb="FF414042"/>
        <rFont val="Arial"/>
        <family val="2"/>
      </rPr>
      <t>Mass prefabricated offshore structure</t>
    </r>
    <r>
      <rPr>
        <sz val="11"/>
        <rFont val="Arial"/>
        <family val="2"/>
      </rPr>
      <t xml:space="preserve"> - Qty</t>
    </r>
  </si>
  <si>
    <r>
      <rPr>
        <sz val="11"/>
        <color rgb="FF414042"/>
        <rFont val="Arial"/>
        <family val="2"/>
      </rPr>
      <t>Mass prefabricated offshore structure</t>
    </r>
    <r>
      <rPr>
        <sz val="11"/>
        <rFont val="Arial"/>
        <family val="2"/>
      </rPr>
      <t xml:space="preserve"> - Unit</t>
    </r>
  </si>
  <si>
    <r>
      <rPr>
        <sz val="11"/>
        <color rgb="FF414042"/>
        <rFont val="Arial"/>
        <family val="2"/>
      </rPr>
      <t>Quay length + retaining height</t>
    </r>
    <r>
      <rPr>
        <sz val="11"/>
        <rFont val="Arial"/>
        <family val="2"/>
      </rPr>
      <t xml:space="preserve"> - Qty</t>
    </r>
  </si>
  <si>
    <r>
      <rPr>
        <sz val="11"/>
        <color rgb="FF414042"/>
        <rFont val="Arial"/>
        <family val="2"/>
      </rPr>
      <t>Quay length + retaining height</t>
    </r>
    <r>
      <rPr>
        <sz val="11"/>
        <rFont val="Arial"/>
        <family val="2"/>
      </rPr>
      <t xml:space="preserve"> - Unit</t>
    </r>
  </si>
  <si>
    <t>Number of fenders - Qty</t>
  </si>
  <si>
    <r>
      <rPr>
        <sz val="11"/>
        <color rgb="FF414042"/>
        <rFont val="Arial"/>
        <family val="2"/>
      </rPr>
      <t>Fender surface load</t>
    </r>
    <r>
      <rPr>
        <sz val="11"/>
        <rFont val="Arial"/>
        <family val="2"/>
      </rPr>
      <t xml:space="preserve"> - Unit</t>
    </r>
  </si>
  <si>
    <r>
      <rPr>
        <sz val="11"/>
        <color rgb="FF414042"/>
        <rFont val="Arial"/>
        <family val="2"/>
      </rPr>
      <t>Fender surface load</t>
    </r>
    <r>
      <rPr>
        <sz val="11"/>
        <rFont val="Arial"/>
        <family val="2"/>
      </rPr>
      <t xml:space="preserve"> - Qty</t>
    </r>
  </si>
  <si>
    <t>Site area - Qty (area of land covered by permanent work including land reclaimed from the sea, excluding temporary working areas outside the site)</t>
  </si>
  <si>
    <r>
      <rPr>
        <sz val="11"/>
        <color rgb="FF414042"/>
        <rFont val="Arial"/>
        <family val="2"/>
      </rPr>
      <t>Surface area of quayside</t>
    </r>
    <r>
      <rPr>
        <sz val="11"/>
        <rFont val="Arial"/>
        <family val="2"/>
      </rPr>
      <t xml:space="preserve"> - Qty</t>
    </r>
  </si>
  <si>
    <r>
      <rPr>
        <sz val="11"/>
        <color rgb="FF414042"/>
        <rFont val="Arial"/>
        <family val="2"/>
      </rPr>
      <t>Surface area of quayside</t>
    </r>
    <r>
      <rPr>
        <sz val="11"/>
        <rFont val="Arial"/>
        <family val="2"/>
      </rPr>
      <t xml:space="preserve"> - Unit</t>
    </r>
  </si>
  <si>
    <r>
      <rPr>
        <sz val="11"/>
        <color rgb="FF414042"/>
        <rFont val="Arial"/>
        <family val="2"/>
      </rPr>
      <t>Quay Length + height (from seabed to top of retaining structure)</t>
    </r>
    <r>
      <rPr>
        <sz val="11"/>
        <rFont val="Arial"/>
        <family val="2"/>
      </rPr>
      <t xml:space="preserve"> - Unit</t>
    </r>
  </si>
  <si>
    <r>
      <rPr>
        <sz val="11"/>
        <color rgb="FF414042"/>
        <rFont val="Arial"/>
        <family val="2"/>
      </rPr>
      <t>Quay Length + height (from seabed to top of retaining structure)</t>
    </r>
    <r>
      <rPr>
        <sz val="11"/>
        <rFont val="Arial"/>
        <family val="2"/>
      </rPr>
      <t xml:space="preserve"> - Qty</t>
    </r>
  </si>
  <si>
    <r>
      <rPr>
        <sz val="11"/>
        <color rgb="FF414042"/>
        <rFont val="Arial"/>
        <family val="2"/>
      </rPr>
      <t>Surface area of structure</t>
    </r>
    <r>
      <rPr>
        <sz val="11"/>
        <rFont val="Arial"/>
        <family val="2"/>
      </rPr>
      <t xml:space="preserve"> - Qty</t>
    </r>
  </si>
  <si>
    <r>
      <rPr>
        <sz val="11"/>
        <color rgb="FF414042"/>
        <rFont val="Arial"/>
        <family val="2"/>
      </rPr>
      <t>Surface area of structure</t>
    </r>
    <r>
      <rPr>
        <sz val="11"/>
        <rFont val="Arial"/>
        <family val="2"/>
      </rPr>
      <t xml:space="preserve"> - Unit</t>
    </r>
  </si>
  <si>
    <r>
      <rPr>
        <sz val="11"/>
        <color rgb="FF414042"/>
        <rFont val="Arial"/>
        <family val="2"/>
      </rPr>
      <t>Volume of breakwaters/dredging/ other stated</t>
    </r>
    <r>
      <rPr>
        <sz val="11"/>
        <rFont val="Arial"/>
        <family val="2"/>
      </rPr>
      <t xml:space="preserve"> - Qty</t>
    </r>
  </si>
  <si>
    <r>
      <rPr>
        <sz val="11"/>
        <color rgb="FF414042"/>
        <rFont val="Arial"/>
        <family val="2"/>
      </rPr>
      <t>Volume of breakwaters/dredging/ other stated</t>
    </r>
    <r>
      <rPr>
        <sz val="11"/>
        <rFont val="Arial"/>
        <family val="2"/>
      </rPr>
      <t xml:space="preserve"> - Unit</t>
    </r>
  </si>
  <si>
    <r>
      <rPr>
        <sz val="11"/>
        <color rgb="FF414042"/>
        <rFont val="Arial"/>
        <family val="2"/>
      </rPr>
      <t>Length of structure</t>
    </r>
    <r>
      <rPr>
        <sz val="11"/>
        <rFont val="Arial"/>
        <family val="2"/>
      </rPr>
      <t xml:space="preserve"> - Qty</t>
    </r>
  </si>
  <si>
    <r>
      <rPr>
        <sz val="11"/>
        <color rgb="FF414042"/>
        <rFont val="Arial"/>
        <family val="2"/>
      </rPr>
      <t>Length of structure</t>
    </r>
    <r>
      <rPr>
        <sz val="11"/>
        <rFont val="Arial"/>
        <family val="2"/>
      </rPr>
      <t xml:space="preserve"> - Unit</t>
    </r>
  </si>
  <si>
    <r>
      <rPr>
        <sz val="11"/>
        <color rgb="FF414042"/>
        <rFont val="Arial"/>
        <family val="2"/>
      </rPr>
      <t>Total land area</t>
    </r>
    <r>
      <rPr>
        <sz val="11"/>
        <rFont val="Arial"/>
        <family val="2"/>
      </rPr>
      <t xml:space="preserve"> - Qty</t>
    </r>
  </si>
  <si>
    <r>
      <rPr>
        <sz val="11"/>
        <color rgb="FF414042"/>
        <rFont val="Arial"/>
        <family val="2"/>
      </rPr>
      <t xml:space="preserve">Total land area </t>
    </r>
    <r>
      <rPr>
        <sz val="11"/>
        <rFont val="Arial"/>
        <family val="2"/>
      </rPr>
      <t>- Unit</t>
    </r>
  </si>
  <si>
    <t>•  total width of metaled surface of each road, runway or motorway - Qty (including hard shoulders but excluding footways)</t>
  </si>
  <si>
    <t>•  total width of metaled surface of each road, runway or motorway - Unit</t>
  </si>
  <si>
    <r>
      <rPr>
        <sz val="11"/>
        <color rgb="FF414042"/>
        <rFont val="Arial"/>
        <family val="2"/>
      </rPr>
      <t>•  average width of rail corridor between legal boundaries</t>
    </r>
    <r>
      <rPr>
        <sz val="11"/>
        <rFont val="Arial"/>
        <family val="2"/>
      </rPr>
      <t xml:space="preserve"> - Qty</t>
    </r>
  </si>
  <si>
    <r>
      <rPr>
        <sz val="11"/>
        <color rgb="FF414042"/>
        <rFont val="Arial"/>
        <family val="2"/>
      </rPr>
      <t>•  average width of rail corridor between legal boundaries</t>
    </r>
    <r>
      <rPr>
        <sz val="11"/>
        <rFont val="Arial"/>
        <family val="2"/>
      </rPr>
      <t xml:space="preserve"> - Unit</t>
    </r>
  </si>
  <si>
    <t>•  width - Qty  (including walkways, hard shoulders and the like)</t>
  </si>
  <si>
    <t>•  width - Unit (including walkways, hard shoulders and the like)</t>
  </si>
  <si>
    <t>•  maximum height above the lowest point land/water - Qty</t>
  </si>
  <si>
    <r>
      <rPr>
        <sz val="11"/>
        <color rgb="FF414042"/>
        <rFont val="Arial"/>
        <family val="2"/>
      </rPr>
      <t>•  maximum height above the lowest point land/water</t>
    </r>
    <r>
      <rPr>
        <sz val="11"/>
        <rFont val="Arial"/>
        <family val="2"/>
      </rPr>
      <t xml:space="preserve"> - Unit</t>
    </r>
  </si>
  <si>
    <r>
      <rPr>
        <sz val="11"/>
        <color rgb="FF414042"/>
        <rFont val="Arial"/>
        <family val="2"/>
      </rPr>
      <t>•  minimum clearance height</t>
    </r>
    <r>
      <rPr>
        <sz val="11"/>
        <rFont val="Arial"/>
        <family val="2"/>
      </rPr>
      <t xml:space="preserve"> - Qty</t>
    </r>
  </si>
  <si>
    <r>
      <rPr>
        <sz val="11"/>
        <color rgb="FF414042"/>
        <rFont val="Arial"/>
        <family val="2"/>
      </rPr>
      <t>•  minimum clearance height</t>
    </r>
    <r>
      <rPr>
        <sz val="11"/>
        <rFont val="Arial"/>
        <family val="2"/>
      </rPr>
      <t xml:space="preserve"> - Unit</t>
    </r>
  </si>
  <si>
    <t>•  overall cross section area of the tunnel - Qty (range stated in case of varying cross sections)</t>
  </si>
  <si>
    <t>•  overall cross section area of the tunnel - Unit</t>
  </si>
  <si>
    <t>•  overall dimensions (width x height | diameter) (range stated in case of varying cross sections) - Qty</t>
  </si>
  <si>
    <t>•  overall dimensions - Unit</t>
  </si>
  <si>
    <r>
      <rPr>
        <sz val="11"/>
        <color rgb="FF414042"/>
        <rFont val="Arial"/>
        <family val="2"/>
      </rPr>
      <t>•  overall external diameter or length × width × height of each major structure</t>
    </r>
    <r>
      <rPr>
        <sz val="11"/>
        <rFont val="Arial"/>
        <family val="2"/>
      </rPr>
      <t xml:space="preserve"> - Qty</t>
    </r>
  </si>
  <si>
    <t>•  overall external diameter or length × width × height of each major structure - Unit</t>
  </si>
  <si>
    <t>•  overall external diameter or length × width × height of each major structure - Qty</t>
  </si>
  <si>
    <r>
      <rPr>
        <sz val="11"/>
        <color rgb="FF414042"/>
        <rFont val="Arial"/>
        <family val="2"/>
      </rPr>
      <t>•  overall external diameter or length × width × height of each major structure</t>
    </r>
    <r>
      <rPr>
        <sz val="11"/>
        <rFont val="Arial"/>
        <family val="2"/>
      </rPr>
      <t xml:space="preserve"> - Unit</t>
    </r>
  </si>
  <si>
    <t>•  length of each diameter of pipes - Qty</t>
  </si>
  <si>
    <t>•  length of each diameter of pipes - Unit</t>
  </si>
  <si>
    <r>
      <rPr>
        <sz val="11"/>
        <color rgb="FF414042"/>
        <rFont val="Arial"/>
        <family val="2"/>
      </rPr>
      <t>•  length of each diameter of vertical drilled/ bored wells/boreholes</t>
    </r>
    <r>
      <rPr>
        <sz val="11"/>
        <rFont val="Arial"/>
        <family val="2"/>
      </rPr>
      <t xml:space="preserve"> - Qty</t>
    </r>
  </si>
  <si>
    <r>
      <rPr>
        <sz val="11"/>
        <color rgb="FF414042"/>
        <rFont val="Arial"/>
        <family val="2"/>
      </rPr>
      <t>•  length of each diameter of inclined or horizontal drilled/bored wells/boreholes</t>
    </r>
    <r>
      <rPr>
        <sz val="11"/>
        <rFont val="Arial"/>
        <family val="2"/>
      </rPr>
      <t xml:space="preserve"> - Qty</t>
    </r>
  </si>
  <si>
    <r>
      <rPr>
        <sz val="11"/>
        <color rgb="FF414042"/>
        <rFont val="Arial"/>
        <family val="2"/>
      </rPr>
      <t>•  length of each diameter of vertical drilled/ bored wells/boreholes</t>
    </r>
    <r>
      <rPr>
        <sz val="11"/>
        <rFont val="Arial"/>
        <family val="2"/>
      </rPr>
      <t xml:space="preserve"> - Unit</t>
    </r>
  </si>
  <si>
    <r>
      <rPr>
        <sz val="11"/>
        <color rgb="FF414042"/>
        <rFont val="Arial"/>
        <family val="2"/>
      </rPr>
      <t>•  length of each diameter of inclined or horizontal drilled/bored wells/boreholes</t>
    </r>
    <r>
      <rPr>
        <sz val="11"/>
        <rFont val="Arial"/>
        <family val="2"/>
      </rPr>
      <t xml:space="preserve"> - Unit</t>
    </r>
  </si>
  <si>
    <r>
      <rPr>
        <sz val="11"/>
        <color rgb="FF414042"/>
        <rFont val="Arial"/>
        <family val="2"/>
      </rPr>
      <t>•  overall external diameter or width x height of each major structure</t>
    </r>
    <r>
      <rPr>
        <sz val="11"/>
        <rFont val="Arial"/>
        <family val="2"/>
      </rPr>
      <t xml:space="preserve"> - Qty</t>
    </r>
  </si>
  <si>
    <r>
      <rPr>
        <sz val="11"/>
        <color rgb="FF414042"/>
        <rFont val="Arial"/>
        <family val="2"/>
      </rPr>
      <t>•  overall external diameter or width x height of each major structure</t>
    </r>
    <r>
      <rPr>
        <sz val="11"/>
        <rFont val="Arial"/>
        <family val="2"/>
      </rPr>
      <t xml:space="preserve"> - Unit</t>
    </r>
  </si>
  <si>
    <r>
      <rPr>
        <sz val="11"/>
        <color rgb="FF414042"/>
        <rFont val="Arial"/>
        <family val="2"/>
      </rPr>
      <t>•  number of dam structures</t>
    </r>
    <r>
      <rPr>
        <sz val="11"/>
        <rFont val="Arial"/>
        <family val="2"/>
      </rPr>
      <t xml:space="preserve"> - Qty</t>
    </r>
  </si>
  <si>
    <r>
      <rPr>
        <sz val="11"/>
        <color rgb="FF414042"/>
        <rFont val="Arial"/>
        <family val="2"/>
      </rPr>
      <t>•  number of dam structures</t>
    </r>
    <r>
      <rPr>
        <sz val="11"/>
        <rFont val="Arial"/>
        <family val="2"/>
      </rPr>
      <t xml:space="preserve"> - Unit</t>
    </r>
  </si>
  <si>
    <r>
      <rPr>
        <sz val="11"/>
        <color rgb="FF414042"/>
        <rFont val="Arial"/>
        <family val="2"/>
      </rPr>
      <t>•  principal dam wall height</t>
    </r>
    <r>
      <rPr>
        <sz val="11"/>
        <rFont val="Arial"/>
        <family val="2"/>
      </rPr>
      <t xml:space="preserve"> - Qty</t>
    </r>
  </si>
  <si>
    <r>
      <rPr>
        <sz val="11"/>
        <color rgb="FF414042"/>
        <rFont val="Arial"/>
        <family val="2"/>
      </rPr>
      <t>•  principal dam wall height</t>
    </r>
    <r>
      <rPr>
        <sz val="11"/>
        <rFont val="Arial"/>
        <family val="2"/>
      </rPr>
      <t xml:space="preserve"> - Unit</t>
    </r>
  </si>
  <si>
    <r>
      <rPr>
        <sz val="11"/>
        <color rgb="FF414042"/>
        <rFont val="Arial"/>
        <family val="2"/>
      </rPr>
      <t>•  principal dam crest length</t>
    </r>
    <r>
      <rPr>
        <sz val="11"/>
        <rFont val="Arial"/>
        <family val="2"/>
      </rPr>
      <t xml:space="preserve"> - Qty</t>
    </r>
  </si>
  <si>
    <r>
      <rPr>
        <sz val="11"/>
        <color rgb="FF414042"/>
        <rFont val="Arial"/>
        <family val="2"/>
      </rPr>
      <t>•  principal dam crest length</t>
    </r>
    <r>
      <rPr>
        <sz val="11"/>
        <rFont val="Arial"/>
        <family val="2"/>
      </rPr>
      <t xml:space="preserve"> - Unit</t>
    </r>
  </si>
  <si>
    <r>
      <rPr>
        <sz val="11"/>
        <color rgb="FF414042"/>
        <rFont val="Arial"/>
        <family val="2"/>
      </rPr>
      <t>•  principal dam min thickness</t>
    </r>
    <r>
      <rPr>
        <sz val="11"/>
        <rFont val="Arial"/>
        <family val="2"/>
      </rPr>
      <t xml:space="preserve"> - Qty</t>
    </r>
  </si>
  <si>
    <r>
      <rPr>
        <sz val="11"/>
        <color rgb="FF414042"/>
        <rFont val="Arial"/>
        <family val="2"/>
      </rPr>
      <t>•  principal dam min thickness</t>
    </r>
    <r>
      <rPr>
        <sz val="11"/>
        <rFont val="Arial"/>
        <family val="2"/>
      </rPr>
      <t xml:space="preserve"> - Unit</t>
    </r>
  </si>
  <si>
    <r>
      <rPr>
        <sz val="11"/>
        <color rgb="FF414042"/>
        <rFont val="Arial"/>
        <family val="2"/>
      </rPr>
      <t>•  principal dam max thickness</t>
    </r>
    <r>
      <rPr>
        <sz val="11"/>
        <rFont val="Arial"/>
        <family val="2"/>
      </rPr>
      <t xml:space="preserve"> - Qty</t>
    </r>
  </si>
  <si>
    <r>
      <rPr>
        <sz val="11"/>
        <color rgb="FF414042"/>
        <rFont val="Arial"/>
        <family val="2"/>
      </rPr>
      <t>•  principal dam max thickness</t>
    </r>
    <r>
      <rPr>
        <sz val="11"/>
        <rFont val="Arial"/>
        <family val="2"/>
      </rPr>
      <t xml:space="preserve"> - Unit</t>
    </r>
  </si>
  <si>
    <t>•  average shaft diameter - Qty</t>
  </si>
  <si>
    <r>
      <rPr>
        <sz val="11"/>
        <color rgb="FF414042"/>
        <rFont val="Arial"/>
        <family val="2"/>
      </rPr>
      <t>•  average shaft diameter</t>
    </r>
    <r>
      <rPr>
        <sz val="11"/>
        <rFont val="Arial"/>
        <family val="2"/>
      </rPr>
      <t xml:space="preserve"> - Unit</t>
    </r>
  </si>
  <si>
    <r>
      <rPr>
        <sz val="11"/>
        <color rgb="FF414042"/>
        <rFont val="Arial"/>
        <family val="2"/>
      </rPr>
      <t>•  average shaft depth</t>
    </r>
    <r>
      <rPr>
        <sz val="11"/>
        <rFont val="Arial"/>
        <family val="2"/>
      </rPr>
      <t xml:space="preserve"> - Qty</t>
    </r>
  </si>
  <si>
    <r>
      <rPr>
        <sz val="11"/>
        <color rgb="FF414042"/>
        <rFont val="Arial"/>
        <family val="2"/>
      </rPr>
      <t>•  average shaft depth</t>
    </r>
    <r>
      <rPr>
        <sz val="11"/>
        <rFont val="Arial"/>
        <family val="2"/>
      </rPr>
      <t xml:space="preserve"> - Unit</t>
    </r>
  </si>
  <si>
    <r>
      <rPr>
        <sz val="11"/>
        <color rgb="FF414042"/>
        <rFont val="Arial"/>
        <family val="2"/>
      </rPr>
      <t>•  average drift and adit cross-section area</t>
    </r>
    <r>
      <rPr>
        <sz val="11"/>
        <rFont val="Arial"/>
        <family val="2"/>
      </rPr>
      <t xml:space="preserve"> - Qty</t>
    </r>
  </si>
  <si>
    <r>
      <rPr>
        <sz val="11"/>
        <color rgb="FF414042"/>
        <rFont val="Arial"/>
        <family val="2"/>
      </rPr>
      <t>•  average drift and adit cross-section area</t>
    </r>
    <r>
      <rPr>
        <sz val="11"/>
        <rFont val="Arial"/>
        <family val="2"/>
      </rPr>
      <t xml:space="preserve"> - Unit</t>
    </r>
  </si>
  <si>
    <r>
      <rPr>
        <sz val="11"/>
        <color rgb="FF414042"/>
        <rFont val="Arial"/>
        <family val="2"/>
      </rPr>
      <t>•  total drift and adit length</t>
    </r>
    <r>
      <rPr>
        <sz val="11"/>
        <rFont val="Arial"/>
        <family val="2"/>
      </rPr>
      <t xml:space="preserve"> - Qty</t>
    </r>
  </si>
  <si>
    <r>
      <rPr>
        <sz val="11"/>
        <color rgb="FF414042"/>
        <rFont val="Arial"/>
        <family val="2"/>
      </rPr>
      <t>•  total drift and adit length</t>
    </r>
    <r>
      <rPr>
        <sz val="11"/>
        <rFont val="Arial"/>
        <family val="2"/>
      </rPr>
      <t xml:space="preserve"> - Unit</t>
    </r>
  </si>
  <si>
    <r>
      <rPr>
        <sz val="11"/>
        <color rgb="FF414042"/>
        <rFont val="Arial"/>
        <family val="2"/>
      </rPr>
      <t>•  berthing length or length of structure</t>
    </r>
    <r>
      <rPr>
        <sz val="11"/>
        <rFont val="Arial"/>
        <family val="2"/>
      </rPr>
      <t xml:space="preserve"> - Qty</t>
    </r>
  </si>
  <si>
    <r>
      <rPr>
        <sz val="11"/>
        <color rgb="FF414042"/>
        <rFont val="Arial"/>
        <family val="2"/>
      </rPr>
      <t>•  berthing length or length of structure</t>
    </r>
    <r>
      <rPr>
        <sz val="11"/>
        <rFont val="Arial"/>
        <family val="2"/>
      </rPr>
      <t xml:space="preserve"> - Unit</t>
    </r>
  </si>
  <si>
    <r>
      <rPr>
        <sz val="11"/>
        <color rgb="FF414042"/>
        <rFont val="Arial"/>
        <family val="2"/>
      </rPr>
      <t xml:space="preserve">•  width of structure </t>
    </r>
    <r>
      <rPr>
        <sz val="11"/>
        <rFont val="Arial"/>
        <family val="2"/>
      </rPr>
      <t>- Qty</t>
    </r>
  </si>
  <si>
    <r>
      <rPr>
        <sz val="11"/>
        <color rgb="FF414042"/>
        <rFont val="Arial"/>
        <family val="2"/>
      </rPr>
      <t>•  width of structure</t>
    </r>
    <r>
      <rPr>
        <sz val="11"/>
        <rFont val="Arial"/>
        <family val="2"/>
      </rPr>
      <t xml:space="preserve"> - Unit</t>
    </r>
  </si>
  <si>
    <r>
      <rPr>
        <sz val="11"/>
        <color rgb="FF414042"/>
        <rFont val="Arial"/>
        <family val="2"/>
      </rPr>
      <t>•  berthing draft at low water (CD)</t>
    </r>
    <r>
      <rPr>
        <sz val="11"/>
        <rFont val="Arial"/>
        <family val="2"/>
      </rPr>
      <t xml:space="preserve"> - Qty</t>
    </r>
  </si>
  <si>
    <r>
      <rPr>
        <sz val="11"/>
        <color rgb="FF414042"/>
        <rFont val="Arial"/>
        <family val="2"/>
      </rPr>
      <t>•  berthing draft at low water (CD)</t>
    </r>
    <r>
      <rPr>
        <sz val="11"/>
        <rFont val="Arial"/>
        <family val="2"/>
      </rPr>
      <t xml:space="preserve"> - Unit</t>
    </r>
  </si>
  <si>
    <r>
      <rPr>
        <sz val="11"/>
        <color rgb="FF414042"/>
        <rFont val="Arial"/>
        <family val="2"/>
      </rPr>
      <t xml:space="preserve">•  height from seabed to deck </t>
    </r>
    <r>
      <rPr>
        <sz val="11"/>
        <rFont val="Arial"/>
        <family val="2"/>
      </rPr>
      <t>- Qty</t>
    </r>
  </si>
  <si>
    <r>
      <rPr>
        <sz val="11"/>
        <color rgb="FF414042"/>
        <rFont val="Arial"/>
        <family val="2"/>
      </rPr>
      <t>•  height from seabed to deck</t>
    </r>
    <r>
      <rPr>
        <sz val="11"/>
        <rFont val="Arial"/>
        <family val="2"/>
      </rPr>
      <t xml:space="preserve"> - Unit</t>
    </r>
  </si>
  <si>
    <r>
      <rPr>
        <sz val="11"/>
        <color rgb="FF414042"/>
        <rFont val="Arial"/>
        <family val="2"/>
      </rPr>
      <t>•  width of structure</t>
    </r>
    <r>
      <rPr>
        <sz val="11"/>
        <rFont val="Arial"/>
        <family val="2"/>
      </rPr>
      <t xml:space="preserve"> - Qty</t>
    </r>
  </si>
  <si>
    <r>
      <rPr>
        <sz val="11"/>
        <color rgb="FF414042"/>
        <rFont val="Arial"/>
        <family val="2"/>
      </rPr>
      <t>•  length of structure</t>
    </r>
    <r>
      <rPr>
        <sz val="11"/>
        <rFont val="Arial"/>
        <family val="2"/>
      </rPr>
      <t xml:space="preserve"> - Qty</t>
    </r>
  </si>
  <si>
    <t>•  length of structure - Unit</t>
  </si>
  <si>
    <r>
      <rPr>
        <sz val="11"/>
        <color rgb="FF414042"/>
        <rFont val="Arial"/>
        <family val="2"/>
      </rPr>
      <t>•  crest level relative to local vertical datum</t>
    </r>
    <r>
      <rPr>
        <sz val="11"/>
        <rFont val="Arial"/>
        <family val="2"/>
      </rPr>
      <t xml:space="preserve"> - Qty</t>
    </r>
  </si>
  <si>
    <r>
      <rPr>
        <sz val="11"/>
        <color rgb="FF414042"/>
        <rFont val="Arial"/>
        <family val="2"/>
      </rPr>
      <t>•  crest level relative to local vertical datum</t>
    </r>
    <r>
      <rPr>
        <sz val="11"/>
        <rFont val="Arial"/>
        <family val="2"/>
      </rPr>
      <t xml:space="preserve"> - Unit</t>
    </r>
  </si>
  <si>
    <t>Insert_desc</t>
  </si>
  <si>
    <t>Please insert text.</t>
  </si>
  <si>
    <t>m above</t>
  </si>
  <si>
    <t>ft above</t>
  </si>
  <si>
    <t>m below</t>
  </si>
  <si>
    <t>ft below</t>
  </si>
  <si>
    <t>m</t>
  </si>
  <si>
    <t>ft</t>
  </si>
  <si>
    <t>m²</t>
  </si>
  <si>
    <t>ft²</t>
  </si>
  <si>
    <t>km per hour</t>
  </si>
  <si>
    <t>miles per hour</t>
  </si>
  <si>
    <t>km</t>
  </si>
  <si>
    <t>miles</t>
  </si>
  <si>
    <t>tonnes</t>
  </si>
  <si>
    <t>ton</t>
  </si>
  <si>
    <t>M tonnes/year</t>
  </si>
  <si>
    <t>M tons/year</t>
  </si>
  <si>
    <t>million journeys per year</t>
  </si>
  <si>
    <t>ft abov</t>
  </si>
  <si>
    <t>vehicles per hour</t>
  </si>
  <si>
    <t>litres per hour</t>
  </si>
  <si>
    <t>gallons per hour</t>
  </si>
  <si>
    <t>tonnes per hour</t>
  </si>
  <si>
    <t>tons per hour</t>
  </si>
  <si>
    <t>m³</t>
  </si>
  <si>
    <t>yd³</t>
  </si>
  <si>
    <t>hectares</t>
  </si>
  <si>
    <t>acres</t>
  </si>
  <si>
    <t>mega litres per day</t>
  </si>
  <si>
    <t>litres per day</t>
  </si>
  <si>
    <t>million gallons per day</t>
  </si>
  <si>
    <t>gallons per day</t>
  </si>
  <si>
    <t>m diameter x km long</t>
  </si>
  <si>
    <t>ft diameter x miles long</t>
  </si>
  <si>
    <t>m³ per hour</t>
  </si>
  <si>
    <t>ft³ per hour</t>
  </si>
  <si>
    <t>m diameter x m long</t>
  </si>
  <si>
    <t>ft diameter x ft long</t>
  </si>
  <si>
    <t>MW</t>
  </si>
  <si>
    <t>m³ per day</t>
  </si>
  <si>
    <t>ft³ per day</t>
  </si>
  <si>
    <t>tonnes per day</t>
  </si>
  <si>
    <t>tons per day</t>
  </si>
  <si>
    <t>barrels per day</t>
  </si>
  <si>
    <r>
      <rPr>
        <sz val="11"/>
        <color rgb="FF414042"/>
        <rFont val="Arial"/>
        <family val="2"/>
      </rPr>
      <t>•  core</t>
    </r>
    <r>
      <rPr>
        <sz val="11"/>
        <rFont val="Arial"/>
        <family val="2"/>
      </rPr>
      <t xml:space="preserve"> type</t>
    </r>
  </si>
  <si>
    <t>insert_desc</t>
  </si>
  <si>
    <t>•  core qty</t>
  </si>
  <si>
    <r>
      <rPr>
        <sz val="11"/>
        <color rgb="FF414042"/>
        <rFont val="Arial"/>
        <family val="2"/>
      </rPr>
      <t>•  core</t>
    </r>
    <r>
      <rPr>
        <sz val="11"/>
        <rFont val="Arial"/>
        <family val="2"/>
      </rPr>
      <t xml:space="preserve"> unit</t>
    </r>
  </si>
  <si>
    <t>Dams and Reservoirs 7.5</t>
  </si>
  <si>
    <t>m3</t>
  </si>
  <si>
    <t>yd3</t>
  </si>
  <si>
    <t>compaction</t>
  </si>
  <si>
    <t>asphaltic</t>
  </si>
  <si>
    <t>Dams_and_Reservoirs_7.5</t>
  </si>
  <si>
    <r>
      <rPr>
        <sz val="11"/>
        <color rgb="FF414042"/>
        <rFont val="Arial"/>
        <family val="2"/>
      </rPr>
      <t>•  facing</t>
    </r>
    <r>
      <rPr>
        <sz val="11"/>
        <rFont val="Arial"/>
        <family val="2"/>
      </rPr>
      <t xml:space="preserve"> type</t>
    </r>
  </si>
  <si>
    <r>
      <rPr>
        <sz val="11"/>
        <color rgb="FF414042"/>
        <rFont val="Arial"/>
        <family val="2"/>
      </rPr>
      <t>•  facing</t>
    </r>
    <r>
      <rPr>
        <sz val="11"/>
        <rFont val="Arial"/>
        <family val="2"/>
      </rPr>
      <t xml:space="preserve"> qty</t>
    </r>
  </si>
  <si>
    <r>
      <rPr>
        <sz val="11"/>
        <color rgb="FF414042"/>
        <rFont val="Arial"/>
        <family val="2"/>
      </rPr>
      <t>•  facing</t>
    </r>
    <r>
      <rPr>
        <sz val="11"/>
        <rFont val="Arial"/>
        <family val="2"/>
      </rPr>
      <t xml:space="preserve"> unit</t>
    </r>
  </si>
  <si>
    <t>Dams and Reservoirs 8.5</t>
  </si>
  <si>
    <t>m2</t>
  </si>
  <si>
    <t>ft2</t>
  </si>
  <si>
    <t>Dams_and_Reservoirs_8.5</t>
  </si>
  <si>
    <r>
      <t>m</t>
    </r>
    <r>
      <rPr>
        <vertAlign val="superscript"/>
        <sz val="11"/>
        <color rgb="FF414042"/>
        <rFont val="Calibri"/>
        <family val="2"/>
        <scheme val="minor"/>
      </rPr>
      <t>3</t>
    </r>
    <r>
      <rPr>
        <sz val="11"/>
        <color rgb="FF414042"/>
        <rFont val="Calibri"/>
        <family val="2"/>
        <scheme val="minor"/>
      </rPr>
      <t xml:space="preserve">  per second</t>
    </r>
  </si>
  <si>
    <r>
      <t>ft</t>
    </r>
    <r>
      <rPr>
        <vertAlign val="superscript"/>
        <sz val="11"/>
        <color rgb="FF414042"/>
        <rFont val="Calibri"/>
        <family val="2"/>
        <scheme val="minor"/>
      </rPr>
      <t>3</t>
    </r>
    <r>
      <rPr>
        <sz val="11"/>
        <color rgb="FF414042"/>
        <rFont val="Calibri"/>
        <family val="2"/>
        <scheme val="minor"/>
      </rPr>
      <t xml:space="preserve">  per second</t>
    </r>
  </si>
  <si>
    <t>Dams and Reservoirs 16.5</t>
  </si>
  <si>
    <t>main walls</t>
  </si>
  <si>
    <t>saddle dam walls</t>
  </si>
  <si>
    <t>each</t>
  </si>
  <si>
    <t>square km</t>
  </si>
  <si>
    <t>square miles</t>
  </si>
  <si>
    <r>
      <t>million m</t>
    </r>
    <r>
      <rPr>
        <vertAlign val="superscript"/>
        <sz val="11"/>
        <color rgb="FF414042"/>
        <rFont val="Calibri"/>
        <family val="2"/>
        <scheme val="minor"/>
      </rPr>
      <t>3</t>
    </r>
  </si>
  <si>
    <r>
      <t>million yd</t>
    </r>
    <r>
      <rPr>
        <vertAlign val="superscript"/>
        <sz val="11"/>
        <color rgb="FF414042"/>
        <rFont val="Calibri"/>
        <family val="2"/>
        <scheme val="minor"/>
      </rPr>
      <t>3</t>
    </r>
  </si>
  <si>
    <t>B5.12_Production and loose furniture, fttings and equipment (including related risk 
allowances, taxes and levies)</t>
  </si>
  <si>
    <t>COMMON PROJECT ATTRIBUTES</t>
  </si>
  <si>
    <t>real discount rate (state % per annum below)</t>
  </si>
  <si>
    <t>nominal discount rate  (state % per annum below)</t>
  </si>
  <si>
    <t>design life (state nr of years below)</t>
  </si>
  <si>
    <t>alternative life span (state nr of years below)</t>
  </si>
  <si>
    <t xml:space="preserve">(a) =
(b) = 
(c) = </t>
  </si>
  <si>
    <t>&lt;please select from dropdown&gt;</t>
  </si>
  <si>
    <t>B3.10_Taxes and Levies</t>
  </si>
  <si>
    <r>
      <rPr>
        <sz val="11"/>
        <color rgb="FF414042"/>
        <rFont val="Arial"/>
        <family val="2"/>
      </rPr>
      <t>Number of storeys below ground</t>
    </r>
    <r>
      <rPr>
        <sz val="11"/>
        <rFont val="Arial"/>
        <family val="2"/>
      </rPr>
      <t xml:space="preserve"> [Please state a specific number]</t>
    </r>
  </si>
  <si>
    <r>
      <rPr>
        <sz val="11"/>
        <color rgb="FF414042"/>
        <rFont val="Arial"/>
        <family val="2"/>
      </rPr>
      <t>Area of external elevations (total area of external wall finishes, facade cladding and curtain walls, windows, doors, shop fronts, roller shutters, fire shutters, etc. on the external elevations including all surfaces of
external railings, parapets and features, but ignoring the
presence of canopies)</t>
    </r>
    <r>
      <rPr>
        <sz val="11"/>
        <color rgb="FF000000"/>
        <rFont val="Arial"/>
        <family val="2"/>
      </rPr>
      <t xml:space="preserve"> [Please state the quantity in m2 or ft2]</t>
    </r>
  </si>
  <si>
    <r>
      <rPr>
        <sz val="11"/>
        <color rgb="FF414042"/>
        <rFont val="Arial"/>
        <family val="2"/>
      </rPr>
      <t>Dimensions (overall length × width × height of each building to highest point of the building)</t>
    </r>
    <r>
      <rPr>
        <sz val="11"/>
        <rFont val="Arial"/>
        <family val="2"/>
      </rPr>
      <t xml:space="preserve"> [Please state the quantity in m or ft]</t>
    </r>
  </si>
  <si>
    <r>
      <rPr>
        <sz val="11"/>
        <color rgb="FF414042"/>
        <rFont val="Arial"/>
        <family val="2"/>
      </rPr>
      <t>Typical storey height (floor level to floor level)</t>
    </r>
    <r>
      <rPr>
        <sz val="11"/>
        <rFont val="Arial"/>
        <family val="2"/>
      </rPr>
      <t xml:space="preserve"> [Please state the quantity in m or ft]</t>
    </r>
  </si>
  <si>
    <r>
      <rPr>
        <sz val="11"/>
        <color rgb="FF414042"/>
        <rFont val="Arial"/>
        <family val="2"/>
      </rPr>
      <t>Other storey heights and applicable floors</t>
    </r>
    <r>
      <rPr>
        <sz val="11"/>
        <rFont val="Arial"/>
        <family val="2"/>
      </rPr>
      <t xml:space="preserve"> [Please state the quantity in m or ft]</t>
    </r>
  </si>
  <si>
    <r>
      <rPr>
        <sz val="11"/>
        <color rgb="FF414042"/>
        <rFont val="Arial"/>
        <family val="2"/>
      </rPr>
      <t>Average height of site above or below sea level</t>
    </r>
    <r>
      <rPr>
        <sz val="11"/>
        <rFont val="Arial"/>
        <family val="2"/>
      </rPr>
      <t xml:space="preserve"> [Please state the quantity in m above/m below/ ft above/ ft below.]</t>
    </r>
  </si>
  <si>
    <r>
      <rPr>
        <sz val="11"/>
        <color rgb="FF414042"/>
        <rFont val="Arial"/>
        <family val="2"/>
      </rPr>
      <t>•  minimum height of track bed above or below sea level</t>
    </r>
    <r>
      <rPr>
        <sz val="11"/>
        <rFont val="Arial"/>
        <family val="2"/>
      </rPr>
      <t xml:space="preserve"> [Please state the quantity in m above/m below/ft above/ft below.]</t>
    </r>
  </si>
  <si>
    <r>
      <rPr>
        <sz val="11"/>
        <color rgb="FF414042"/>
        <rFont val="Arial"/>
        <family val="2"/>
      </rPr>
      <t>•  maximum height of track bed above or below sea level</t>
    </r>
    <r>
      <rPr>
        <sz val="11"/>
        <rFont val="Arial"/>
        <family val="2"/>
      </rPr>
      <t xml:space="preserve"> [Please state the quantity in m above/m below/ft above/ft below.]</t>
    </r>
  </si>
  <si>
    <r>
      <rPr>
        <sz val="11"/>
        <color rgb="FF414042"/>
        <rFont val="Arial"/>
        <family val="2"/>
      </rPr>
      <t>•  average height of deck above or below sea level</t>
    </r>
    <r>
      <rPr>
        <sz val="11"/>
        <rFont val="Arial"/>
        <family val="2"/>
      </rPr>
      <t xml:space="preserve"> [Please state the quantity in m above/m below/ft above/ft below.]</t>
    </r>
  </si>
  <si>
    <r>
      <rPr>
        <sz val="11"/>
        <color rgb="FF414042"/>
        <rFont val="Arial"/>
        <family val="2"/>
      </rPr>
      <t>•  minimum height of passageway above or below sea level</t>
    </r>
    <r>
      <rPr>
        <sz val="11"/>
        <rFont val="Arial"/>
        <family val="2"/>
      </rPr>
      <t xml:space="preserve"> [Please state the quantity in m above/m below/ft above/ft below.]</t>
    </r>
  </si>
  <si>
    <r>
      <rPr>
        <sz val="11"/>
        <color rgb="FF414042"/>
        <rFont val="Arial"/>
        <family val="2"/>
      </rPr>
      <t>•  maximum height of passageway above or below sea level</t>
    </r>
    <r>
      <rPr>
        <sz val="11"/>
        <rFont val="Arial"/>
        <family val="2"/>
      </rPr>
      <t xml:space="preserve"> [Please state the quantity in m above/m below/ft above/ft below.]</t>
    </r>
  </si>
  <si>
    <r>
      <rPr>
        <sz val="11"/>
        <color rgb="FF414042"/>
        <rFont val="Arial"/>
        <family val="2"/>
      </rPr>
      <t>•  average height of site above or below sea level</t>
    </r>
    <r>
      <rPr>
        <sz val="11"/>
        <rFont val="Arial"/>
        <family val="2"/>
      </rPr>
      <t xml:space="preserve"> [Please state the quantity in m above/m below/ft above/ft below.]</t>
    </r>
  </si>
  <si>
    <t>•  minimum height above or below sea level [Please state the quantity in m above/m below/ft above/ft below.]</t>
  </si>
  <si>
    <r>
      <rPr>
        <sz val="11"/>
        <color rgb="FF414042"/>
        <rFont val="Arial"/>
        <family val="2"/>
      </rPr>
      <t>•  maximum height above or below sea level</t>
    </r>
    <r>
      <rPr>
        <sz val="11"/>
        <rFont val="Arial"/>
        <family val="2"/>
      </rPr>
      <t xml:space="preserve"> [Please state the quantity in m above/m below/ft above/ft below.]</t>
    </r>
  </si>
  <si>
    <r>
      <rPr>
        <sz val="11"/>
        <color rgb="FF414042"/>
        <rFont val="Arial"/>
        <family val="2"/>
      </rPr>
      <t>•  commencing height above sea level</t>
    </r>
    <r>
      <rPr>
        <sz val="11"/>
        <rFont val="Arial"/>
        <family val="2"/>
      </rPr>
      <t xml:space="preserve"> [Please state the quantity in m above/m below/ft above/ft below.]</t>
    </r>
  </si>
  <si>
    <r>
      <rPr>
        <sz val="11"/>
        <color rgb="FF414042"/>
        <rFont val="Arial"/>
        <family val="2"/>
      </rPr>
      <t>•  commencing height below sea level</t>
    </r>
    <r>
      <rPr>
        <sz val="11"/>
        <rFont val="Arial"/>
        <family val="2"/>
      </rPr>
      <t xml:space="preserve"> [Please state the quantity in m above/m below/ft above/ft below.]</t>
    </r>
  </si>
  <si>
    <r>
      <rPr>
        <sz val="11"/>
        <color rgb="FF414042"/>
        <rFont val="Arial"/>
        <family val="2"/>
      </rPr>
      <t>•  average height of site above or below sea level</t>
    </r>
    <r>
      <rPr>
        <sz val="11"/>
        <rFont val="Arial"/>
        <family val="2"/>
      </rPr>
      <t xml:space="preserve">  [Please state the quantity in m above/m below/ft above/ft below.]</t>
    </r>
  </si>
  <si>
    <r>
      <rPr>
        <sz val="11"/>
        <color rgb="FF414042"/>
        <rFont val="Arial"/>
        <family val="2"/>
      </rPr>
      <t>•  average height of deck above or below sea level or deck level relative to Chart Datum (CD)</t>
    </r>
    <r>
      <rPr>
        <sz val="11"/>
        <rFont val="Arial"/>
        <family val="2"/>
      </rPr>
      <t xml:space="preserve">  [Please state the quantity in m above/m below/ft above/ft below.]</t>
    </r>
  </si>
  <si>
    <r>
      <rPr>
        <sz val="11"/>
        <color rgb="FF414042"/>
        <rFont val="Arial"/>
        <family val="2"/>
      </rPr>
      <t>•  average height of deck above or below sea level or deck level relative to CD</t>
    </r>
    <r>
      <rPr>
        <sz val="11"/>
        <rFont val="Arial"/>
        <family val="2"/>
      </rPr>
      <t xml:space="preserve">  [Please state the quantity in m above/m below/ft above/ft below.]</t>
    </r>
  </si>
  <si>
    <r>
      <rPr>
        <sz val="11"/>
        <color rgb="FF414042"/>
        <rFont val="Arial"/>
        <family val="2"/>
      </rPr>
      <t>•  average height above | below local vertical datum</t>
    </r>
    <r>
      <rPr>
        <sz val="11"/>
        <rFont val="Arial"/>
        <family val="2"/>
      </rPr>
      <t xml:space="preserve">  [Please state the quantity in m above/m below/ft above/ft below.]</t>
    </r>
  </si>
  <si>
    <t>•  average height of land above sea level  [Please state the quantity in m above/m below/ft above/ft below.]</t>
  </si>
  <si>
    <t>•  minimum and maximum depths below ground [Please state the quantity in m or ft.]</t>
  </si>
  <si>
    <t>•  minimum and maximum heights above ground  [Please state the quantity in m or ft.]</t>
  </si>
  <si>
    <r>
      <rPr>
        <sz val="11"/>
        <color rgb="FF414042"/>
        <rFont val="Arial"/>
        <family val="2"/>
      </rPr>
      <t>•  number and size of turbines</t>
    </r>
    <r>
      <rPr>
        <sz val="11"/>
        <rFont val="Arial"/>
        <family val="2"/>
      </rPr>
      <t xml:space="preserve"> [Please state the quantity in MW.]</t>
    </r>
  </si>
  <si>
    <t>m3  per second</t>
  </si>
  <si>
    <r>
      <rPr>
        <sz val="11"/>
        <color rgb="FF414042"/>
        <rFont val="Arial"/>
        <family val="2"/>
      </rPr>
      <t>•  flow rate</t>
    </r>
    <r>
      <rPr>
        <sz val="11"/>
        <rFont val="Arial"/>
        <family val="2"/>
      </rPr>
      <t xml:space="preserve"> [Please state the quantity in m3 per second / ft3 per second]</t>
    </r>
  </si>
  <si>
    <r>
      <rPr>
        <sz val="11"/>
        <color rgb="FF414042"/>
        <rFont val="Arial"/>
        <family val="2"/>
      </rPr>
      <t>•  significant wave height at site</t>
    </r>
    <r>
      <rPr>
        <sz val="11"/>
        <rFont val="Arial"/>
        <family val="2"/>
      </rPr>
      <t xml:space="preserve"> [Please state quantity in m or ft]</t>
    </r>
  </si>
  <si>
    <r>
      <rPr>
        <sz val="11"/>
        <color rgb="FF414042"/>
        <rFont val="Arial"/>
        <family val="2"/>
      </rPr>
      <t>•  gross tonnage or bollard pull capacity</t>
    </r>
    <r>
      <rPr>
        <sz val="11"/>
        <rFont val="Arial"/>
        <family val="2"/>
      </rPr>
      <t xml:space="preserve"> [Please state quantity in tonnes / t]</t>
    </r>
  </si>
  <si>
    <r>
      <rPr>
        <sz val="11"/>
        <color rgb="FF414042"/>
        <rFont val="Arial"/>
        <family val="2"/>
      </rPr>
      <t>•  total net dredging volume</t>
    </r>
    <r>
      <rPr>
        <sz val="11"/>
        <rFont val="Arial"/>
        <family val="2"/>
      </rPr>
      <t xml:space="preserve"> [Please state quantity in m3 / yd3]</t>
    </r>
  </si>
  <si>
    <r>
      <rPr>
        <sz val="11"/>
        <color rgb="FF414042"/>
        <rFont val="Arial"/>
        <family val="2"/>
      </rPr>
      <t>•  soft dredging volume</t>
    </r>
    <r>
      <rPr>
        <sz val="11"/>
        <rFont val="Arial"/>
        <family val="2"/>
      </rPr>
      <t xml:space="preserve"> [Please state quantity in m3 / yd3]</t>
    </r>
  </si>
  <si>
    <r>
      <rPr>
        <sz val="11"/>
        <color rgb="FF414042"/>
        <rFont val="Arial"/>
        <family val="2"/>
      </rPr>
      <t>•  hard dredging volume</t>
    </r>
    <r>
      <rPr>
        <sz val="11"/>
        <rFont val="Arial"/>
        <family val="2"/>
      </rPr>
      <t xml:space="preserve"> [Please state quantity in m3 / yd3]</t>
    </r>
  </si>
  <si>
    <r>
      <rPr>
        <sz val="11"/>
        <color rgb="FF414042"/>
        <rFont val="Arial"/>
        <family val="2"/>
      </rPr>
      <t>•  spoil disposal volume</t>
    </r>
    <r>
      <rPr>
        <sz val="11"/>
        <rFont val="Arial"/>
        <family val="2"/>
      </rPr>
      <t xml:space="preserve"> [Please state quantity in m3 / yd3]</t>
    </r>
  </si>
  <si>
    <r>
      <rPr>
        <sz val="11"/>
        <color rgb="FF414042"/>
        <rFont val="Arial"/>
        <family val="2"/>
      </rPr>
      <t>•  exploratory drilling (diameter mm / inches + depth m/ft)</t>
    </r>
    <r>
      <rPr>
        <sz val="11"/>
        <rFont val="Arial"/>
        <family val="2"/>
      </rPr>
      <t xml:space="preserve"> </t>
    </r>
  </si>
  <si>
    <t xml:space="preserve">•  developments drilling (diameter mm / inches + depth m/ft) </t>
  </si>
  <si>
    <r>
      <rPr>
        <sz val="11"/>
        <color rgb="FF414042"/>
        <rFont val="Arial"/>
        <family val="2"/>
      </rPr>
      <t>•  berthing length or length of structure</t>
    </r>
    <r>
      <rPr>
        <sz val="11"/>
        <rFont val="Arial"/>
        <family val="2"/>
      </rPr>
      <t xml:space="preserve"> [Please state quantity in m/ft]</t>
    </r>
  </si>
  <si>
    <r>
      <rPr>
        <sz val="11"/>
        <color rgb="FF414042"/>
        <rFont val="Arial"/>
        <family val="2"/>
      </rPr>
      <t>•  width of structure</t>
    </r>
    <r>
      <rPr>
        <sz val="11"/>
        <rFont val="Arial"/>
        <family val="2"/>
      </rPr>
      <t xml:space="preserve"> [Please state quantity in m/ft]</t>
    </r>
  </si>
  <si>
    <r>
      <rPr>
        <sz val="11"/>
        <color rgb="FF414042"/>
        <rFont val="Arial"/>
        <family val="2"/>
      </rPr>
      <t>•  berthing draft at low water (CD)</t>
    </r>
    <r>
      <rPr>
        <sz val="11"/>
        <rFont val="Arial"/>
        <family val="2"/>
      </rPr>
      <t xml:space="preserve"> [Please state quantity in m/ft]</t>
    </r>
  </si>
  <si>
    <r>
      <rPr>
        <sz val="11"/>
        <color rgb="FF414042"/>
        <rFont val="Arial"/>
        <family val="2"/>
      </rPr>
      <t>•  height from seabed to deck</t>
    </r>
    <r>
      <rPr>
        <sz val="11"/>
        <rFont val="Arial"/>
        <family val="2"/>
      </rPr>
      <t xml:space="preserve"> [Please state quantity in m/ft]</t>
    </r>
  </si>
  <si>
    <r>
      <rPr>
        <sz val="11"/>
        <color rgb="FF414042"/>
        <rFont val="Arial"/>
        <family val="2"/>
      </rPr>
      <t>•  minimum height of passageway above or below sea level</t>
    </r>
    <r>
      <rPr>
        <sz val="11"/>
        <rFont val="Arial"/>
        <family val="2"/>
      </rPr>
      <t xml:space="preserve"> [Please state the quantity in m above/ m below/ ft abov/ ft below.]</t>
    </r>
  </si>
  <si>
    <r>
      <rPr>
        <sz val="11"/>
        <color rgb="FF414042"/>
        <rFont val="Arial"/>
        <family val="2"/>
      </rPr>
      <t>•  maximum height of passageway above or below sea level</t>
    </r>
    <r>
      <rPr>
        <sz val="11"/>
        <rFont val="Arial"/>
        <family val="2"/>
      </rPr>
      <t xml:space="preserve"> [Please state the quantity in m above/ m below/ ft abov/ ft below.]</t>
    </r>
  </si>
  <si>
    <r>
      <rPr>
        <sz val="11"/>
        <color rgb="FF414042"/>
        <rFont val="Arial"/>
        <family val="2"/>
      </rPr>
      <t>•  ruling gradient</t>
    </r>
    <r>
      <rPr>
        <sz val="11"/>
        <rFont val="Arial"/>
        <family val="2"/>
      </rPr>
      <t xml:space="preserve"> (%)</t>
    </r>
  </si>
  <si>
    <r>
      <rPr>
        <sz val="11"/>
        <color rgb="FF414042"/>
        <rFont val="Arial"/>
        <family val="2"/>
      </rPr>
      <t>•  lane width</t>
    </r>
    <r>
      <rPr>
        <sz val="11"/>
        <rFont val="Arial"/>
        <family val="2"/>
      </rPr>
      <t xml:space="preserve">  [Please state the quantity in m/ ft].</t>
    </r>
  </si>
  <si>
    <t>•  design speed  [Please state the quantity in km/hour or miles/hour].</t>
  </si>
  <si>
    <t>•  design speed [Please state qty in km/hour or miles/ hour]</t>
  </si>
  <si>
    <r>
      <rPr>
        <sz val="11"/>
        <color rgb="FF414042"/>
        <rFont val="Arial"/>
        <family val="2"/>
      </rPr>
      <t>•  maximum axle loading of traffic</t>
    </r>
    <r>
      <rPr>
        <sz val="11"/>
        <rFont val="Arial"/>
        <family val="2"/>
      </rPr>
      <t xml:space="preserve"> [Please state qty in tonnes/ ton]</t>
    </r>
  </si>
  <si>
    <r>
      <rPr>
        <sz val="11"/>
        <color rgb="FF414042"/>
        <rFont val="Arial"/>
        <family val="2"/>
      </rPr>
      <t>•  track gauge</t>
    </r>
    <r>
      <rPr>
        <sz val="11"/>
        <rFont val="Arial"/>
        <family val="2"/>
      </rPr>
      <t xml:space="preserve"> [Please state qty in m/ft]</t>
    </r>
  </si>
  <si>
    <r>
      <rPr>
        <sz val="11"/>
        <color rgb="FF414042"/>
        <rFont val="Arial"/>
        <family val="2"/>
      </rPr>
      <t>•  average depth below water or ground level</t>
    </r>
    <r>
      <rPr>
        <sz val="11"/>
        <rFont val="Arial"/>
        <family val="2"/>
      </rPr>
      <t xml:space="preserve"> [Please state the quantity in m above/m below/ft above/ft below.]</t>
    </r>
  </si>
  <si>
    <r>
      <rPr>
        <sz val="11"/>
        <color rgb="FF414042"/>
        <rFont val="Arial"/>
        <family val="2"/>
      </rPr>
      <t>Functional type</t>
    </r>
    <r>
      <rPr>
        <sz val="11"/>
        <rFont val="Arial"/>
        <family val="2"/>
      </rPr>
      <t xml:space="preserve"> (description of processes involved)</t>
    </r>
  </si>
  <si>
    <r>
      <rPr>
        <sz val="11"/>
        <color rgb="FF414042"/>
        <rFont val="Calibri"/>
        <family val="2"/>
        <scheme val="minor"/>
      </rPr>
      <t>Depth to ore body</t>
    </r>
    <r>
      <rPr>
        <sz val="11"/>
        <rFont val="Calibri"/>
        <family val="2"/>
        <scheme val="minor"/>
      </rPr>
      <t xml:space="preserve"> [Please state qty in m/ft]</t>
    </r>
  </si>
  <si>
    <r>
      <rPr>
        <sz val="11"/>
        <color rgb="FF414042"/>
        <rFont val="Arial"/>
        <family val="2"/>
      </rPr>
      <t>•  tidal variation</t>
    </r>
    <r>
      <rPr>
        <sz val="11"/>
        <rFont val="Arial"/>
        <family val="2"/>
      </rPr>
      <t xml:space="preserve"> [Please state qty in m/ft]</t>
    </r>
  </si>
  <si>
    <r>
      <rPr>
        <sz val="11"/>
        <color rgb="FF414042"/>
        <rFont val="Arial"/>
        <family val="2"/>
      </rPr>
      <t>•  quay front load</t>
    </r>
    <r>
      <rPr>
        <sz val="11"/>
        <rFont val="Arial"/>
        <family val="2"/>
      </rPr>
      <t xml:space="preserve"> [Please state qty in KN/m2 or lb/ft2]</t>
    </r>
  </si>
  <si>
    <r>
      <rPr>
        <sz val="11"/>
        <color rgb="FF414042"/>
        <rFont val="Arial"/>
        <family val="2"/>
      </rPr>
      <t>•  quay rear load</t>
    </r>
    <r>
      <rPr>
        <sz val="11"/>
        <rFont val="Arial"/>
        <family val="2"/>
      </rPr>
      <t xml:space="preserve"> [Please state qty in KN/m2 or lb/ft2]</t>
    </r>
  </si>
  <si>
    <r>
      <rPr>
        <sz val="11"/>
        <color rgb="FF414042"/>
        <rFont val="Arial"/>
        <family val="2"/>
      </rPr>
      <t>•  significant wave height at site</t>
    </r>
    <r>
      <rPr>
        <sz val="11"/>
        <rFont val="Arial"/>
        <family val="2"/>
      </rPr>
      <t xml:space="preserve"> [Please state qty in m/ft]</t>
    </r>
  </si>
  <si>
    <r>
      <rPr>
        <sz val="11"/>
        <color rgb="FF414042"/>
        <rFont val="Arial"/>
        <family val="2"/>
      </rPr>
      <t>•  total dredging volume</t>
    </r>
    <r>
      <rPr>
        <sz val="11"/>
        <rFont val="Arial"/>
        <family val="2"/>
      </rPr>
      <t xml:space="preserve"> [Please state qty in m3/yd3]</t>
    </r>
  </si>
  <si>
    <r>
      <rPr>
        <sz val="11"/>
        <color rgb="FF414042"/>
        <rFont val="Arial"/>
        <family val="2"/>
      </rPr>
      <t>•  soft dredging volume</t>
    </r>
    <r>
      <rPr>
        <sz val="11"/>
        <rFont val="Arial"/>
        <family val="2"/>
      </rPr>
      <t xml:space="preserve"> [Please state qty in m3/yd3]</t>
    </r>
  </si>
  <si>
    <r>
      <rPr>
        <sz val="11"/>
        <color rgb="FF414042"/>
        <rFont val="Arial"/>
        <family val="2"/>
      </rPr>
      <t>•  hard dredging volume</t>
    </r>
    <r>
      <rPr>
        <sz val="11"/>
        <rFont val="Arial"/>
        <family val="2"/>
      </rPr>
      <t xml:space="preserve"> [Please state qty in m3/yd3]</t>
    </r>
  </si>
  <si>
    <r>
      <rPr>
        <sz val="11"/>
        <color rgb="FF414042"/>
        <rFont val="Arial"/>
        <family val="2"/>
      </rPr>
      <t>•  spoil disposal volume</t>
    </r>
    <r>
      <rPr>
        <sz val="11"/>
        <rFont val="Arial"/>
        <family val="2"/>
      </rPr>
      <t xml:space="preserve"> [Please state qty in m3/yd3]</t>
    </r>
  </si>
  <si>
    <r>
      <rPr>
        <sz val="11"/>
        <color rgb="FF414042"/>
        <rFont val="Arial"/>
        <family val="2"/>
      </rPr>
      <t>•  characteristic bollard load</t>
    </r>
    <r>
      <rPr>
        <sz val="11"/>
        <rFont val="Arial"/>
        <family val="2"/>
      </rPr>
      <t xml:space="preserve"> [Please state qty in tonnes/ ton]</t>
    </r>
  </si>
  <si>
    <r>
      <rPr>
        <sz val="11"/>
        <color rgb="FF414042"/>
        <rFont val="Arial"/>
        <family val="2"/>
      </rPr>
      <t>•  characteristic imposed quay load</t>
    </r>
    <r>
      <rPr>
        <sz val="11"/>
        <rFont val="Arial"/>
        <family val="2"/>
      </rPr>
      <t xml:space="preserve"> [Please state qty in kN/m2 or lb/ft2]</t>
    </r>
  </si>
  <si>
    <r>
      <rPr>
        <sz val="11"/>
        <color rgb="FF414042"/>
        <rFont val="Arial"/>
        <family val="2"/>
      </rPr>
      <t>•  characteristic berthing load through fenders</t>
    </r>
    <r>
      <rPr>
        <sz val="11"/>
        <rFont val="Arial"/>
        <family val="2"/>
      </rPr>
      <t xml:space="preserve"> [Please state qty in tonnes/ ton]</t>
    </r>
  </si>
  <si>
    <r>
      <rPr>
        <sz val="11"/>
        <color rgb="FF414042"/>
        <rFont val="Arial"/>
        <family val="2"/>
      </rPr>
      <t>•  discharge, Q</t>
    </r>
    <r>
      <rPr>
        <sz val="11"/>
        <rFont val="Arial"/>
        <family val="2"/>
      </rPr>
      <t xml:space="preserve"> [Please state qty in m3/sec or ft3/sec]</t>
    </r>
  </si>
  <si>
    <r>
      <rPr>
        <sz val="11"/>
        <color rgb="FF414042"/>
        <rFont val="Arial"/>
        <family val="2"/>
      </rPr>
      <t>•  flow velocity</t>
    </r>
    <r>
      <rPr>
        <sz val="11"/>
        <rFont val="Arial"/>
        <family val="2"/>
      </rPr>
      <t xml:space="preserve"> [Please state qty in m/sec or ft/sec]</t>
    </r>
  </si>
  <si>
    <r>
      <rPr>
        <sz val="11"/>
        <color rgb="FF414042"/>
        <rFont val="Arial"/>
        <family val="2"/>
      </rPr>
      <t>•  depth of water, D</t>
    </r>
    <r>
      <rPr>
        <sz val="11"/>
        <rFont val="Arial"/>
        <family val="2"/>
      </rPr>
      <t xml:space="preserve"> [Please state qty in m/ft]</t>
    </r>
  </si>
  <si>
    <r>
      <rPr>
        <sz val="11"/>
        <color rgb="FF414042"/>
        <rFont val="Arial"/>
        <family val="2"/>
      </rPr>
      <t>•  flood design level relative to local vertical datum</t>
    </r>
    <r>
      <rPr>
        <sz val="11"/>
        <rFont val="Arial"/>
        <family val="2"/>
      </rPr>
      <t xml:space="preserve"> [Please state qty in m/ft]</t>
    </r>
  </si>
  <si>
    <r>
      <rPr>
        <sz val="11"/>
        <color rgb="FF414042"/>
        <rFont val="Arial"/>
        <family val="2"/>
      </rPr>
      <t>•  volume of concrete used (excluding wastage)</t>
    </r>
    <r>
      <rPr>
        <sz val="11"/>
        <rFont val="Arial"/>
        <family val="2"/>
      </rPr>
      <t xml:space="preserve"> [Please state qty in m3/yd3]</t>
    </r>
  </si>
  <si>
    <r>
      <rPr>
        <sz val="11"/>
        <color rgb="FF414042"/>
        <rFont val="Arial"/>
        <family val="2"/>
      </rPr>
      <t>•  volume of earthwork (excavated, dredged and filled)</t>
    </r>
    <r>
      <rPr>
        <sz val="11"/>
        <rFont val="Arial"/>
        <family val="2"/>
      </rPr>
      <t xml:space="preserve"> [Please state qty in m3/yd3]</t>
    </r>
  </si>
  <si>
    <t>project qty of choice</t>
  </si>
  <si>
    <t>Roads and Runways 21</t>
  </si>
  <si>
    <t>Railways 22</t>
  </si>
  <si>
    <t>Bridges 16</t>
  </si>
  <si>
    <t>Tunnels 23</t>
  </si>
  <si>
    <t>WwTW 10</t>
  </si>
  <si>
    <t>WTW 11</t>
  </si>
  <si>
    <t>Pipelines 16</t>
  </si>
  <si>
    <t>Wells and Boreholes 14</t>
  </si>
  <si>
    <t>P-GP 13</t>
  </si>
  <si>
    <t>Chemical Plants 13</t>
  </si>
  <si>
    <t>Refineries 15</t>
  </si>
  <si>
    <t>Dams and Reservoirs 24</t>
  </si>
  <si>
    <t>Mines and Quarries 19</t>
  </si>
  <si>
    <t>Offshore Structures 29</t>
  </si>
  <si>
    <t>Nearshore Works 29</t>
  </si>
  <si>
    <t>Ports 32</t>
  </si>
  <si>
    <t>Waterway Works 28</t>
  </si>
  <si>
    <t>Land Formation and Reclamation 11</t>
  </si>
  <si>
    <t>Roads_and_Runways_21</t>
  </si>
  <si>
    <t>Please select your project quantity's unit of choice (This will display across the summary tables).</t>
  </si>
  <si>
    <t>Buildings 26</t>
  </si>
  <si>
    <t>buildings_26</t>
  </si>
  <si>
    <t>1 - Site area</t>
  </si>
  <si>
    <t>2 - Covered area on plan</t>
  </si>
  <si>
    <t>3 - Gross external floor area as IPMS 1 (EXTERNAL)</t>
  </si>
  <si>
    <t>4 - Gross internal floor area as IPMS 2 (INTERNAL)</t>
  </si>
  <si>
    <t>1 - Total length</t>
  </si>
  <si>
    <t>2 - Equated lane length</t>
  </si>
  <si>
    <t>3 - Total Paved area</t>
  </si>
  <si>
    <t>Unit of choice</t>
  </si>
  <si>
    <t>Railways_22</t>
  </si>
  <si>
    <t>Bridges_16</t>
  </si>
  <si>
    <t>Tunnels_23</t>
  </si>
  <si>
    <t>WwTW_10</t>
  </si>
  <si>
    <t>WTW_11</t>
  </si>
  <si>
    <t>Pipelines_16</t>
  </si>
  <si>
    <t>Wells_and_Boreholes_14</t>
  </si>
  <si>
    <t>P_GP_13</t>
  </si>
  <si>
    <t>Chemical_Plant_13</t>
  </si>
  <si>
    <t>Refineries_15</t>
  </si>
  <si>
    <t>Dams_and_Reservoirs_24</t>
  </si>
  <si>
    <t>Mines_ans_Quarries_19</t>
  </si>
  <si>
    <t>Offshore_structures_29</t>
  </si>
  <si>
    <t>Nearshore_Work_29</t>
  </si>
  <si>
    <t>Ports_32</t>
  </si>
  <si>
    <t>Waterway_Works_28</t>
  </si>
  <si>
    <t>Land_Formation_and_Reclamation_11</t>
  </si>
  <si>
    <t>1 - Route length</t>
  </si>
  <si>
    <t>2 - Equated track length</t>
  </si>
  <si>
    <t xml:space="preserve">1 - Deck length </t>
  </si>
  <si>
    <t>2 - Surface area of deck</t>
  </si>
  <si>
    <t>1 - End to end length</t>
  </si>
  <si>
    <t>3 - Equated lane length</t>
  </si>
  <si>
    <t>4 - Volume of excavation</t>
  </si>
  <si>
    <t>1 - Total length of pipes</t>
  </si>
  <si>
    <t>2 - Length from servicing inlets to outlets</t>
  </si>
  <si>
    <t>1 - Total length drilled/bored</t>
  </si>
  <si>
    <t>1 - Surface area of platform</t>
  </si>
  <si>
    <t>2 - Mass prefabricated offshore structure</t>
  </si>
  <si>
    <t>1 - Quay length + retaining height</t>
  </si>
  <si>
    <t>2 - Number of fenders</t>
  </si>
  <si>
    <t>3 - Fender surface load</t>
  </si>
  <si>
    <t>4 - Site area</t>
  </si>
  <si>
    <t>5 - Surface area of quayside</t>
  </si>
  <si>
    <t>1 - Quay Length + height</t>
  </si>
  <si>
    <t>2 - Surface area of structure</t>
  </si>
  <si>
    <t>3 - Volume of breakwaters/dredging/ other stated</t>
  </si>
  <si>
    <t>1 - Total land area</t>
  </si>
  <si>
    <t>Please select your project quantity's unit of choice (This populates the summaries.)</t>
  </si>
  <si>
    <r>
      <rPr>
        <sz val="11"/>
        <color rgb="FF414042"/>
        <rFont val="Arial"/>
        <family val="2"/>
      </rPr>
      <t>Design life</t>
    </r>
    <r>
      <rPr>
        <sz val="11"/>
        <rFont val="Arial"/>
        <family val="2"/>
      </rPr>
      <t xml:space="preserve"> (years)</t>
    </r>
  </si>
  <si>
    <t>2 - Site area</t>
  </si>
  <si>
    <t>1 - Length of structure</t>
  </si>
  <si>
    <t>AC</t>
  </si>
  <si>
    <t>ROME</t>
  </si>
  <si>
    <t>Currency_use</t>
  </si>
  <si>
    <t>Carbon emission&gt;&gt;</t>
  </si>
  <si>
    <t>Acquisition Carbon emissions (AC)</t>
  </si>
  <si>
    <t>Construction Carbon emissions (CC)</t>
  </si>
  <si>
    <t>Renewal Carbon emissions (RC)</t>
  </si>
  <si>
    <t>Operation Carbon emissions (OC)</t>
  </si>
  <si>
    <t>Maintenance Carbon emissions (MC)</t>
  </si>
  <si>
    <t>End of Life Carbon emissions (EC)</t>
  </si>
  <si>
    <t>ACROME_Carbon</t>
  </si>
  <si>
    <t>Acquisition_Carbon_Emissions</t>
  </si>
  <si>
    <t>Construction_Carbon_Emissions</t>
  </si>
  <si>
    <t>Renewal_Carbon_Emissions</t>
  </si>
  <si>
    <t>Operation_Carbon_Emissions</t>
  </si>
  <si>
    <t>Maintenance_Carbon_Emissions</t>
  </si>
  <si>
    <t>End_Of_Life_Carbon_Emissions</t>
  </si>
  <si>
    <r>
      <rPr>
        <sz val="11"/>
        <color rgb="FF414042"/>
        <rFont val="Arial"/>
        <family val="2"/>
      </rPr>
      <t>Hotel grade</t>
    </r>
    <r>
      <rPr>
        <sz val="11"/>
        <rFont val="Arial"/>
        <family val="2"/>
      </rPr>
      <t xml:space="preserve"> (if applicable)</t>
    </r>
  </si>
  <si>
    <t>•  Real discount rate % per annum (includes inflation)</t>
  </si>
  <si>
    <t>•  Nominal discount rate % per annum (excludes inflation)</t>
  </si>
  <si>
    <t>•  Escalation rate % per annum</t>
  </si>
  <si>
    <r>
      <t xml:space="preserve">BUILDINGS
</t>
    </r>
    <r>
      <rPr>
        <sz val="11"/>
        <rFont val="Arial"/>
        <family val="2"/>
      </rPr>
      <t>(A construction with a cover and enclosure to house people, equipment or goods.)</t>
    </r>
  </si>
  <si>
    <t>Environmental grade</t>
  </si>
  <si>
    <t>•  number of carriageways</t>
  </si>
  <si>
    <t>•  number of lanes per carriageway</t>
  </si>
  <si>
    <t>•  hard shoulders</t>
  </si>
  <si>
    <t>•  footways</t>
  </si>
  <si>
    <t>•  surfacing</t>
  </si>
  <si>
    <t>•  vertical profile</t>
  </si>
  <si>
    <t>•  plan profile</t>
  </si>
  <si>
    <t>•  ruling gradient (%)</t>
  </si>
  <si>
    <t>•  number of grade-separated intersections</t>
  </si>
  <si>
    <t>•  number of at-grade intersections</t>
  </si>
  <si>
    <t>•  number of access ramps</t>
  </si>
  <si>
    <t>Total paved area - Qty</t>
  </si>
  <si>
    <t>Total paved area - Unit</t>
  </si>
  <si>
    <t>&lt;please insert text where applicable&gt;</t>
  </si>
  <si>
    <t>&lt;please insert text if 'other stated' has been selected above&gt;</t>
  </si>
  <si>
    <t>&lt;please insert text&gt;</t>
  </si>
  <si>
    <t>&lt;please insert text if dropdown options above are not applicable&gt;</t>
  </si>
  <si>
    <t>ROAD/RUNWAY ATTRIBUTES</t>
  </si>
  <si>
    <t>•  lane width  [Please state the quantity in m].</t>
  </si>
  <si>
    <t>•  footway width [Please state the quantity in m].</t>
  </si>
  <si>
    <t>•  minimum height of passageway above or below sea level [Please state the quantity in m above/ m below.]</t>
  </si>
  <si>
    <t>•  maximum height of passageway above or below sea level [Please state the quantity in m above/ m below.]</t>
  </si>
  <si>
    <t>&lt;please insert date&gt;</t>
  </si>
  <si>
    <t>&lt;please insert number of months and years&gt;</t>
  </si>
  <si>
    <t>&lt;please insert project title&gt;</t>
  </si>
  <si>
    <t>&lt;please insert start location&gt;</t>
  </si>
  <si>
    <t>Project type</t>
  </si>
  <si>
    <t>Currency</t>
  </si>
  <si>
    <t>&lt;please insert country&gt;</t>
  </si>
  <si>
    <t>&lt;please insert end location (if different)&gt;</t>
  </si>
  <si>
    <t>•  design speed  [Please state the quantity in km/hour].</t>
  </si>
  <si>
    <t>Please select your project quantity's unit of choice (This will populate the summaries).</t>
  </si>
  <si>
    <t>public</t>
  </si>
  <si>
    <t>designed by the employer</t>
  </si>
  <si>
    <t>designed by the contractor</t>
  </si>
  <si>
    <t>Common 31</t>
  </si>
  <si>
    <t>Common 32</t>
  </si>
  <si>
    <t>Common 33</t>
  </si>
  <si>
    <t>start date (planned or actual)</t>
  </si>
  <si>
    <t>end date (planned or actual)</t>
  </si>
  <si>
    <t>archaeology</t>
  </si>
  <si>
    <t>planned</t>
  </si>
  <si>
    <t>actual</t>
  </si>
  <si>
    <t>no adverse conditions</t>
  </si>
  <si>
    <t>•  archaeology</t>
  </si>
  <si>
    <t>•  grade and name of environmental certification (where relevant)</t>
  </si>
  <si>
    <t>Construction-related consultants and supervision (including related risk allowances, taxes and levies) cost summary</t>
  </si>
  <si>
    <t>Payments to testing authorities or laboratories</t>
  </si>
  <si>
    <t>2.13.040</t>
  </si>
  <si>
    <t>Site supervision charges (including their accommodation and travels)</t>
  </si>
  <si>
    <t>2.13.030</t>
  </si>
  <si>
    <t>Charges and levies payable to statutory bodies or their appointed agencies (in connection with planning, design, tender and contract approvals, supervision and acceptance inspections)</t>
  </si>
  <si>
    <t>2.13.020</t>
  </si>
  <si>
    <t>2.13.010</t>
  </si>
  <si>
    <t>Construction-related consultants and supervision (including related risk allowances, taxes and levies)</t>
  </si>
  <si>
    <t>2.13</t>
  </si>
  <si>
    <t>Fixed production, process and operating furniture, fittings and equipment installed before completion of construction</t>
  </si>
  <si>
    <t>2.12.020</t>
  </si>
  <si>
    <t>2.12.010</t>
  </si>
  <si>
    <t>Post-completion loose furniture, fittings and equipment (including related risk allowances, taxes and levies)</t>
  </si>
  <si>
    <t>2.12</t>
  </si>
  <si>
    <t>Work and utilities off-site (including related risk allowances, taxes and levies) cost summary</t>
  </si>
  <si>
    <t>Public access roads and footpaths</t>
  </si>
  <si>
    <t>2.11.020</t>
  </si>
  <si>
    <t>2.11.010</t>
  </si>
  <si>
    <t>Work and utilities off-site (including related risk allowances, taxes and levies)</t>
  </si>
  <si>
    <t>2.11</t>
  </si>
  <si>
    <t>Taxes and Levies cost summary</t>
  </si>
  <si>
    <t>Paid by the Client in relation to the construction contract payments</t>
  </si>
  <si>
    <t>2.10.010</t>
  </si>
  <si>
    <t>Taxes and Levies</t>
  </si>
  <si>
    <t>2.10</t>
  </si>
  <si>
    <t>Risk Allowances cost summary</t>
  </si>
  <si>
    <t>Exchange rate fluctuation adjustments</t>
  </si>
  <si>
    <t>2.09.040</t>
  </si>
  <si>
    <t>2.09.030</t>
  </si>
  <si>
    <t>Construction contingencies</t>
  </si>
  <si>
    <t>2.09.020</t>
  </si>
  <si>
    <t>Design development allowance</t>
  </si>
  <si>
    <t>2.09.010</t>
  </si>
  <si>
    <t>Risk Allowances</t>
  </si>
  <si>
    <t>2.09</t>
  </si>
  <si>
    <t>Preliminaries | Constructors' site overheads | general requirements cost summary</t>
  </si>
  <si>
    <t>Extras for extreme climatic or working conditions (if priced separately according to local pricing practice)</t>
  </si>
  <si>
    <t>2.08.140</t>
  </si>
  <si>
    <t>Testing and commissioning</t>
  </si>
  <si>
    <t>2.08.130</t>
  </si>
  <si>
    <t>Constructor’s statutory fees and charges</t>
  </si>
  <si>
    <t>2.08.120</t>
  </si>
  <si>
    <t>Insurances, bonds, guarantees and warranties</t>
  </si>
  <si>
    <t>2.08.110</t>
  </si>
  <si>
    <t>Safety, health and environmental management</t>
  </si>
  <si>
    <t>2.08.100</t>
  </si>
  <si>
    <t>Quality monitoring, recording and inspections</t>
  </si>
  <si>
    <t>2.08.090</t>
  </si>
  <si>
    <t>Constructor’s submissions, reports and as-built documentation</t>
  </si>
  <si>
    <t>2.08.080</t>
  </si>
  <si>
    <t>Technology and communications: telephone, broadband, hardware, software</t>
  </si>
  <si>
    <t>2.08.070</t>
  </si>
  <si>
    <t>Other temporary facilities and services</t>
  </si>
  <si>
    <t>2.08.060</t>
  </si>
  <si>
    <t>Commonly shared scaffolding</t>
  </si>
  <si>
    <t>2.08.050</t>
  </si>
  <si>
    <t>Commonly shared construction plant</t>
  </si>
  <si>
    <t>2.08.040</t>
  </si>
  <si>
    <t>Temporary site fencing and securities</t>
  </si>
  <si>
    <t>2.08.030</t>
  </si>
  <si>
    <t>Temporary access roads and storage areas, traffic management and diversion (at the Constructors’ discretion)</t>
  </si>
  <si>
    <t>2.08.020</t>
  </si>
  <si>
    <t>Construction management including site management staff and support labour</t>
  </si>
  <si>
    <t>2.08.010</t>
  </si>
  <si>
    <t>Preliminaries | Constructors' site overheads | general requirements</t>
  </si>
  <si>
    <t>2.08</t>
  </si>
  <si>
    <t>External and ancillary works cost summary</t>
  </si>
  <si>
    <t>Fittings and equipment</t>
  </si>
  <si>
    <t>Landscaping (hard and soft)</t>
  </si>
  <si>
    <t>2.07.050</t>
  </si>
  <si>
    <t>2.07.040</t>
  </si>
  <si>
    <t>Ancillary structures</t>
  </si>
  <si>
    <t>2.07.030</t>
  </si>
  <si>
    <t>Site enclosures and divisions</t>
  </si>
  <si>
    <t>2.07.020</t>
  </si>
  <si>
    <t>2.07.010</t>
  </si>
  <si>
    <t>External and ancillary works</t>
  </si>
  <si>
    <t>2.07</t>
  </si>
  <si>
    <t>Surface and underground drainage cost summary</t>
  </si>
  <si>
    <t>2.06.050</t>
  </si>
  <si>
    <t>2.06.040</t>
  </si>
  <si>
    <t>Foul and waste water drainage</t>
  </si>
  <si>
    <t>2.06.030</t>
  </si>
  <si>
    <t>Storm water drainage</t>
  </si>
  <si>
    <t>2.06.020</t>
  </si>
  <si>
    <t>Surface water drainage</t>
  </si>
  <si>
    <t>2.06.010</t>
  </si>
  <si>
    <t>Surface and underground drainage</t>
  </si>
  <si>
    <t>2.06</t>
  </si>
  <si>
    <t>Services and equipment cost summary</t>
  </si>
  <si>
    <t>2.05.120</t>
  </si>
  <si>
    <t>2.05.110</t>
  </si>
  <si>
    <t>2.05.090</t>
  </si>
  <si>
    <t>2.05.080</t>
  </si>
  <si>
    <t>Fire services</t>
  </si>
  <si>
    <t>2.05.070</t>
  </si>
  <si>
    <t>2.05.060</t>
  </si>
  <si>
    <t>2.05.050</t>
  </si>
  <si>
    <t>2.05.040</t>
  </si>
  <si>
    <t>2.05.030</t>
  </si>
  <si>
    <t>2.05.020</t>
  </si>
  <si>
    <t>2.05.010</t>
  </si>
  <si>
    <t>Services and equipment</t>
  </si>
  <si>
    <t>2.05</t>
  </si>
  <si>
    <t>2.04.080</t>
  </si>
  <si>
    <t>2.04.070</t>
  </si>
  <si>
    <t>2.04.060</t>
  </si>
  <si>
    <t>2.04.050</t>
  </si>
  <si>
    <t>2.04.040</t>
  </si>
  <si>
    <t>2.04.030</t>
  </si>
  <si>
    <t>Non-structural removal and alterations</t>
  </si>
  <si>
    <t>2.04.010</t>
  </si>
  <si>
    <t>2.04</t>
  </si>
  <si>
    <t>Structure cost summary</t>
  </si>
  <si>
    <t>Structure</t>
  </si>
  <si>
    <t>2.03</t>
  </si>
  <si>
    <t>Substructure cost summary</t>
  </si>
  <si>
    <t>2.02.030</t>
  </si>
  <si>
    <t>2.02.020</t>
  </si>
  <si>
    <t>2.02.010</t>
  </si>
  <si>
    <t>Substructure</t>
  </si>
  <si>
    <t>2.02</t>
  </si>
  <si>
    <t>Demolition, site preparation and formation cost summary</t>
  </si>
  <si>
    <t>Erosion control</t>
  </si>
  <si>
    <t>2.01.110</t>
  </si>
  <si>
    <t>Temporary protection, diversion and relocation of public utilities</t>
  </si>
  <si>
    <t>2.01.100</t>
  </si>
  <si>
    <t>Temporary surface drainage and dewatering</t>
  </si>
  <si>
    <t>2.01.090</t>
  </si>
  <si>
    <t>2.01.080</t>
  </si>
  <si>
    <t>Tree transplant</t>
  </si>
  <si>
    <t>2.01.070</t>
  </si>
  <si>
    <t>Site surface clearance (clearing, grubbing, topsoil stripping, tree felling, minor earthwork, removal)</t>
  </si>
  <si>
    <t>2.01.060</t>
  </si>
  <si>
    <t>2.01.050</t>
  </si>
  <si>
    <t>Temporary fencing</t>
  </si>
  <si>
    <t>2.01.040</t>
  </si>
  <si>
    <t>2.01.030</t>
  </si>
  <si>
    <t>Environmental treatment</t>
  </si>
  <si>
    <t>2.01.020</t>
  </si>
  <si>
    <t>2.01.010</t>
  </si>
  <si>
    <t>Demolition, site preparation and formation</t>
  </si>
  <si>
    <t>2.01</t>
  </si>
  <si>
    <t>Administrative, financial, legal and marketing expenses cost summary</t>
  </si>
  <si>
    <t>License and permit charges for operation and use</t>
  </si>
  <si>
    <t>1.02.080</t>
  </si>
  <si>
    <t>Taxes and statutory charges related to sales and lease</t>
  </si>
  <si>
    <t>1.02.070</t>
  </si>
  <si>
    <t>Sales, leasing, marketing, advertising and promotional expenses</t>
  </si>
  <si>
    <t>1.02.060</t>
  </si>
  <si>
    <t>Accounting expenses</t>
  </si>
  <si>
    <t>1.02.050</t>
  </si>
  <si>
    <t>Legal expenses</t>
  </si>
  <si>
    <t>1.02.040</t>
  </si>
  <si>
    <t>Interest and finance costs</t>
  </si>
  <si>
    <t>1.02.030</t>
  </si>
  <si>
    <t>Client’s project-specific administrative expenses:</t>
  </si>
  <si>
    <t>1.02.020</t>
  </si>
  <si>
    <t>Client’s general office overheads</t>
  </si>
  <si>
    <t>1.02.010</t>
  </si>
  <si>
    <t>Administrative, financial, legal and marketing expenses</t>
  </si>
  <si>
    <t>Site acquisition cost summary</t>
  </si>
  <si>
    <t>Related taxes and statutory charges</t>
  </si>
  <si>
    <t>1.01.060</t>
  </si>
  <si>
    <t>Related fees to agents, lawyers, and the like</t>
  </si>
  <si>
    <t>1.01.050</t>
  </si>
  <si>
    <t>Contributions for the preservation of heritage, culture and environment</t>
  </si>
  <si>
    <t>1.01.040</t>
  </si>
  <si>
    <t>Demolition, removal and modification of existing properties by way of payment to existing owners instead of carrying out physical work</t>
  </si>
  <si>
    <t>1.01.030</t>
  </si>
  <si>
    <t>Compensation to existing occupiers</t>
  </si>
  <si>
    <t>1.01.020</t>
  </si>
  <si>
    <t>Costs and premium required to procure site</t>
  </si>
  <si>
    <t>1.01.010</t>
  </si>
  <si>
    <t>Site acquisition</t>
  </si>
  <si>
    <t>Total Capital Costs (AC+CC)</t>
  </si>
  <si>
    <t>Project Quantity</t>
  </si>
  <si>
    <r>
      <rPr>
        <b/>
        <sz val="11"/>
        <color rgb="FF414042"/>
        <rFont val="Calibri"/>
        <family val="2"/>
        <scheme val="minor"/>
      </rPr>
      <t>tCO</t>
    </r>
    <r>
      <rPr>
        <b/>
        <vertAlign val="subscript"/>
        <sz val="11"/>
        <color rgb="FF414042"/>
        <rFont val="Calibri"/>
        <family val="2"/>
        <scheme val="minor"/>
      </rPr>
      <t>2</t>
    </r>
    <r>
      <rPr>
        <b/>
        <sz val="11"/>
        <color rgb="FF414042"/>
        <rFont val="Calibri"/>
        <family val="2"/>
        <scheme val="minor"/>
      </rPr>
      <t>e/Qty</t>
    </r>
  </si>
  <si>
    <r>
      <rPr>
        <b/>
        <sz val="11"/>
        <color rgb="FF414042"/>
        <rFont val="Calibri"/>
        <family val="2"/>
        <scheme val="minor"/>
      </rPr>
      <t>Emissions (tCO</t>
    </r>
    <r>
      <rPr>
        <b/>
        <vertAlign val="subscript"/>
        <sz val="11"/>
        <color rgb="FF414042"/>
        <rFont val="Calibri"/>
        <family val="2"/>
        <scheme val="minor"/>
      </rPr>
      <t>2</t>
    </r>
    <r>
      <rPr>
        <b/>
        <sz val="11"/>
        <color rgb="FF414042"/>
        <rFont val="Calibri"/>
        <family val="2"/>
        <scheme val="minor"/>
      </rPr>
      <t>e)</t>
    </r>
  </si>
  <si>
    <t>/ qty</t>
  </si>
  <si>
    <t>Description</t>
  </si>
  <si>
    <t>Code</t>
  </si>
  <si>
    <t>General site formation and slope treatment (including embankments / cuttings required by more than one Sub-Project)</t>
  </si>
  <si>
    <t>2.01.120</t>
  </si>
  <si>
    <t>Embankments / cuttings (specifically required for the Project or Sub-Project)</t>
  </si>
  <si>
    <t>Excavation, disposal and lateral supports (specifically to receive any substructure construction but excluding general site formation and slope treatment)</t>
  </si>
  <si>
    <t>2.02.050</t>
  </si>
  <si>
    <t>2.02.060</t>
  </si>
  <si>
    <t>2.02.070</t>
  </si>
  <si>
    <t>2.02.080</t>
  </si>
  <si>
    <t>2.02.090</t>
  </si>
  <si>
    <t>2.02.100</t>
  </si>
  <si>
    <t>2.03.060</t>
  </si>
  <si>
    <t>2.03.070</t>
  </si>
  <si>
    <t>2.03.080</t>
  </si>
  <si>
    <t>2.03.090</t>
  </si>
  <si>
    <t>2.04.090</t>
  </si>
  <si>
    <t>2.04.100</t>
  </si>
  <si>
    <t>Mechanical systems</t>
  </si>
  <si>
    <t>Lighting systems</t>
  </si>
  <si>
    <t>Illuminations</t>
  </si>
  <si>
    <t>Low-voltage power supply</t>
  </si>
  <si>
    <t>Cables/cable trays</t>
  </si>
  <si>
    <t>Other electrical services</t>
  </si>
  <si>
    <t>Control systems and instrumentation</t>
  </si>
  <si>
    <t>2.08.025</t>
  </si>
  <si>
    <t>2.08.055</t>
  </si>
  <si>
    <t>Price level adjustments</t>
  </si>
  <si>
    <t>2.10.020</t>
  </si>
  <si>
    <t>Connections to, diversion of and capacity enhancement of public utility mains or sources off-site up to mains connections on-site</t>
  </si>
  <si>
    <t>Post-completion loose furniture, fittings and equipment (including related risk allowances, taxes and levies) Summary</t>
  </si>
  <si>
    <t>Consultants’ fees and reimbursable</t>
  </si>
  <si>
    <t>Construction (CC | CE)</t>
  </si>
  <si>
    <t>Site survey and ground investigation</t>
  </si>
  <si>
    <t>Sampling of hazardous or useful materials or conditions</t>
  </si>
  <si>
    <t>Demolition of existing structures and support to adjacent structures</t>
  </si>
  <si>
    <t>Temporary access roads and storage areas (provided under an advance contract)</t>
  </si>
  <si>
    <t>Trenching / common trenches</t>
  </si>
  <si>
    <t>Piling / anchoring</t>
  </si>
  <si>
    <t>Structural backfill / ground remediation</t>
  </si>
  <si>
    <t>Earth-retaining structures</t>
  </si>
  <si>
    <t>Abutments / wing walls</t>
  </si>
  <si>
    <t>Pile caps / footings / bases (nearest to the ground level or water level if constructed in water)</t>
  </si>
  <si>
    <t>Sub-base to pavements and rail track structures</t>
  </si>
  <si>
    <t>Roads / track bases</t>
  </si>
  <si>
    <t>Pavements</t>
  </si>
  <si>
    <t>Service roads and approaches</t>
  </si>
  <si>
    <t>Parapets / edge treatment</t>
  </si>
  <si>
    <t>Non-structural works</t>
  </si>
  <si>
    <t>Running surface</t>
  </si>
  <si>
    <t>Signage, markings and the like</t>
  </si>
  <si>
    <t>Gantries and the like</t>
  </si>
  <si>
    <t>Safety facilities</t>
  </si>
  <si>
    <t>Barriers / rails and means of access</t>
  </si>
  <si>
    <t>Special equipment and fittings</t>
  </si>
  <si>
    <t>Interior landscaping</t>
  </si>
  <si>
    <t>Builders’ work in connection with services</t>
  </si>
  <si>
    <t>Pipe racks / supports (localised)</t>
  </si>
  <si>
    <t>Water supply and drainage above ground or inside underground construction (localised)</t>
  </si>
  <si>
    <t>Movement systems: lifts / elevators / conveyors</t>
  </si>
  <si>
    <t>Pumping systems</t>
  </si>
  <si>
    <t>Drainage connections</t>
  </si>
  <si>
    <t>Roads and paving (not amounting to a Sub-Project)</t>
  </si>
  <si>
    <t>Preliminaries | Constructors’ site overheads | general requirements</t>
  </si>
  <si>
    <t>Temporary concrete batching yard, precast concrete casting yard</t>
  </si>
  <si>
    <t>Workpeople living accommodation</t>
  </si>
  <si>
    <t>Paid by the Constructors</t>
  </si>
  <si>
    <t>Loose production, process and operating furniture, fittings and equipment not normally provided before completion of construction</t>
  </si>
  <si>
    <r>
      <t>Emissions (tCO</t>
    </r>
    <r>
      <rPr>
        <b/>
        <vertAlign val="subscript"/>
        <sz val="11"/>
        <color theme="1" tint="0.249977111117893"/>
        <rFont val="Calibri"/>
        <family val="2"/>
        <scheme val="minor"/>
      </rPr>
      <t>2</t>
    </r>
    <r>
      <rPr>
        <b/>
        <sz val="11"/>
        <color theme="1" tint="0.249977111117893"/>
        <rFont val="Calibri"/>
        <family val="2"/>
        <scheme val="minor"/>
      </rPr>
      <t>e)</t>
    </r>
  </si>
  <si>
    <r>
      <t>tCO</t>
    </r>
    <r>
      <rPr>
        <b/>
        <vertAlign val="subscript"/>
        <sz val="11"/>
        <color theme="1" tint="0.249977111117893"/>
        <rFont val="Calibri"/>
        <family val="2"/>
        <scheme val="minor"/>
      </rPr>
      <t>2</t>
    </r>
    <r>
      <rPr>
        <b/>
        <sz val="11"/>
        <color theme="1" tint="0.249977111117893"/>
        <rFont val="Calibri"/>
        <family val="2"/>
        <scheme val="minor"/>
      </rPr>
      <t>e/Qty</t>
    </r>
  </si>
  <si>
    <t>Non-structural works cost summary</t>
  </si>
  <si>
    <t>•  start date</t>
  </si>
  <si>
    <t>•  end date</t>
  </si>
  <si>
    <t>Equated lane length - Qty (being the length of all lanes along the route, including those in passing loops, sidings and depots reduced to a single length)</t>
  </si>
  <si>
    <t>Table G-4: (Breakdown) Template for Total Capital Costs (Acquisition Costs and Construction Costs) for a Roads and Runways Project
•  Give subtotals and totals in the heading rows</t>
  </si>
  <si>
    <r>
      <t>tCO</t>
    </r>
    <r>
      <rPr>
        <b/>
        <vertAlign val="subscript"/>
        <sz val="11"/>
        <color rgb="FF414042"/>
        <rFont val="Calibri"/>
        <family val="2"/>
        <scheme val="minor"/>
      </rPr>
      <t>2</t>
    </r>
    <r>
      <rPr>
        <b/>
        <sz val="11"/>
        <color rgb="FF414042"/>
        <rFont val="Calibri"/>
        <family val="2"/>
        <scheme val="minor"/>
      </rPr>
      <t>e/Qty</t>
    </r>
  </si>
  <si>
    <r>
      <t>% of tCO</t>
    </r>
    <r>
      <rPr>
        <b/>
        <vertAlign val="subscript"/>
        <sz val="11"/>
        <color theme="1" tint="0.249977111117893"/>
        <rFont val="Calibri"/>
        <family val="2"/>
        <scheme val="minor"/>
      </rPr>
      <t>2</t>
    </r>
    <r>
      <rPr>
        <b/>
        <sz val="11"/>
        <color theme="1" tint="0.249977111117893"/>
        <rFont val="Calibri"/>
        <family val="2"/>
        <scheme val="minor"/>
      </rPr>
      <t>e</t>
    </r>
  </si>
  <si>
    <t>% of €</t>
  </si>
  <si>
    <t>€ % by Category</t>
  </si>
  <si>
    <t>€ % of total</t>
  </si>
  <si>
    <r>
      <t>% tCO</t>
    </r>
    <r>
      <rPr>
        <b/>
        <vertAlign val="subscript"/>
        <sz val="11"/>
        <color theme="1" tint="0.249977111117893"/>
        <rFont val="Calibri"/>
        <family val="2"/>
        <scheme val="minor"/>
      </rPr>
      <t>2</t>
    </r>
    <r>
      <rPr>
        <b/>
        <sz val="11"/>
        <color theme="1" tint="0.249977111117893"/>
        <rFont val="Calibri"/>
        <family val="2"/>
        <scheme val="minor"/>
      </rPr>
      <t>e by Category</t>
    </r>
  </si>
  <si>
    <r>
      <t>% tCO</t>
    </r>
    <r>
      <rPr>
        <b/>
        <vertAlign val="subscript"/>
        <sz val="11"/>
        <color theme="1" tint="0.249977111117893"/>
        <rFont val="Calibri"/>
        <family val="2"/>
        <scheme val="minor"/>
      </rPr>
      <t>2</t>
    </r>
    <r>
      <rPr>
        <b/>
        <sz val="11"/>
        <color theme="1" tint="0.249977111117893"/>
        <rFont val="Calibri"/>
        <family val="2"/>
        <scheme val="minor"/>
      </rPr>
      <t>e by total</t>
    </r>
  </si>
  <si>
    <r>
      <t>% tCO</t>
    </r>
    <r>
      <rPr>
        <b/>
        <vertAlign val="subscript"/>
        <sz val="11"/>
        <color theme="1" tint="0.249977111117893"/>
        <rFont val="Calibri"/>
        <family val="2"/>
        <scheme val="minor"/>
      </rPr>
      <t>2</t>
    </r>
    <r>
      <rPr>
        <b/>
        <sz val="11"/>
        <color theme="1" tint="0.249977111117893"/>
        <rFont val="Calibri"/>
        <family val="2"/>
        <scheme val="minor"/>
      </rPr>
      <t>e of total</t>
    </r>
  </si>
  <si>
    <t>Local functional classification standard (where applicable)</t>
  </si>
  <si>
    <t>•  name of standard</t>
  </si>
  <si>
    <t>•  code number of construction</t>
  </si>
  <si>
    <r>
      <t xml:space="preserve">Table G-3: (Summary) Template for Construction Costs </t>
    </r>
    <r>
      <rPr>
        <b/>
        <u/>
        <sz val="11"/>
        <color theme="1" tint="0.249977111117893"/>
        <rFont val="Calibri"/>
        <family val="2"/>
        <scheme val="minor"/>
      </rPr>
      <t>only</t>
    </r>
    <r>
      <rPr>
        <b/>
        <sz val="11"/>
        <color theme="1" tint="0.249977111117893"/>
        <rFont val="Calibri"/>
        <family val="2"/>
        <scheme val="minor"/>
      </rPr>
      <t xml:space="preserve"> for a Roads and Runways Project</t>
    </r>
  </si>
  <si>
    <r>
      <t xml:space="preserve">Table G-3: (Breakdown) Template for Construction Costs </t>
    </r>
    <r>
      <rPr>
        <b/>
        <u/>
        <sz val="11"/>
        <color theme="1" tint="0.249977111117893"/>
        <rFont val="Calibri"/>
        <family val="2"/>
        <scheme val="minor"/>
      </rPr>
      <t>only</t>
    </r>
    <r>
      <rPr>
        <b/>
        <sz val="11"/>
        <color theme="1" tint="0.249977111117893"/>
        <rFont val="Calibri"/>
        <family val="2"/>
        <scheme val="minor"/>
      </rPr>
      <t xml:space="preserve"> for a Roads and Runways Project
</t>
    </r>
  </si>
  <si>
    <t xml:space="preserve">Table G-4: (Summary) Template for Total Capital Costs (Acquisition Costs and Construction Costs) for a Roads and Runways Project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</si>
</sst>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
    <numFmt numFmtId="165" formatCode="0&quot;@pksdub.ie&quot;"/>
    <numFmt numFmtId="166" formatCode="#"/>
    <numFmt numFmtId="167" formatCode="0."/>
    <numFmt numFmtId="168" formatCode="#,###"/>
    <numFmt numFmtId="169" formatCode="00.000"/>
    <numFmt numFmtId="170" formatCode="0.000"/>
  </numFmts>
  <fonts count="60" x14ac:knownFonts="1">
    <font>
      <sz val="11"/>
      <color theme="1"/>
      <name val="Calibri"/>
      <family val="2"/>
      <scheme val="minor"/>
    </font>
    <font>
      <b/>
      <sz val="11"/>
      <color theme="1"/>
      <name val="Calibri"/>
      <family val="2"/>
      <scheme val="minor"/>
    </font>
    <font>
      <sz val="8"/>
      <name val="Calibri"/>
      <family val="2"/>
      <scheme val="minor"/>
    </font>
    <font>
      <sz val="9"/>
      <color rgb="FF002060"/>
      <name val="Calibri"/>
      <family val="2"/>
      <scheme val="minor"/>
    </font>
    <font>
      <sz val="11"/>
      <color theme="1"/>
      <name val="Calibri"/>
      <family val="2"/>
      <scheme val="minor"/>
    </font>
    <font>
      <sz val="11"/>
      <color rgb="FF9C0006"/>
      <name val="Calibri"/>
      <family val="2"/>
      <scheme val="minor"/>
    </font>
    <font>
      <b/>
      <sz val="11"/>
      <color rgb="FF414042"/>
      <name val="Calibri"/>
      <family val="2"/>
      <scheme val="minor"/>
    </font>
    <font>
      <sz val="11"/>
      <color rgb="FFFF0000"/>
      <name val="Calibri"/>
      <family val="2"/>
      <scheme val="minor"/>
    </font>
    <font>
      <sz val="11"/>
      <color rgb="FF000000"/>
      <name val="Calibri"/>
      <family val="2"/>
      <scheme val="minor"/>
    </font>
    <font>
      <sz val="11"/>
      <color rgb="FF414042"/>
      <name val="Calibri"/>
      <family val="2"/>
      <scheme val="minor"/>
    </font>
    <font>
      <sz val="11"/>
      <name val="Calibri"/>
      <family val="2"/>
      <scheme val="minor"/>
    </font>
    <font>
      <b/>
      <sz val="11"/>
      <name val="Calibri"/>
      <family val="2"/>
      <scheme val="minor"/>
    </font>
    <font>
      <b/>
      <sz val="11"/>
      <color rgb="FF000000"/>
      <name val="Calibri"/>
      <family val="2"/>
      <scheme val="minor"/>
    </font>
    <font>
      <sz val="11"/>
      <color theme="0" tint="-0.34998626667073579"/>
      <name val="Calibri"/>
      <family val="2"/>
      <scheme val="minor"/>
    </font>
    <font>
      <sz val="9"/>
      <color theme="0" tint="-0.499984740745262"/>
      <name val="Calibri"/>
      <family val="2"/>
      <scheme val="minor"/>
    </font>
    <font>
      <sz val="11"/>
      <color theme="1"/>
      <name val="Arial"/>
      <family val="2"/>
    </font>
    <font>
      <u/>
      <sz val="10"/>
      <color indexed="12"/>
      <name val="Arial"/>
      <family val="2"/>
    </font>
    <font>
      <b/>
      <sz val="11"/>
      <name val="Arial"/>
      <family val="2"/>
    </font>
    <font>
      <sz val="11"/>
      <name val="Arial"/>
      <family val="2"/>
    </font>
    <font>
      <vertAlign val="superscript"/>
      <sz val="11"/>
      <color rgb="FF414042"/>
      <name val="Calibri"/>
      <family val="2"/>
      <scheme val="minor"/>
    </font>
    <font>
      <sz val="12"/>
      <color rgb="FF000000"/>
      <name val="Calibri"/>
      <family val="2"/>
      <scheme val="minor"/>
    </font>
    <font>
      <b/>
      <sz val="11"/>
      <color rgb="FF414042"/>
      <name val="Calibri"/>
      <family val="2"/>
    </font>
    <font>
      <b/>
      <sz val="11"/>
      <color theme="1"/>
      <name val="Arial"/>
      <family val="2"/>
    </font>
    <font>
      <sz val="11"/>
      <color rgb="FFFF0000"/>
      <name val="Arial"/>
      <family val="2"/>
    </font>
    <font>
      <b/>
      <u/>
      <sz val="11"/>
      <color theme="1"/>
      <name val="Arial"/>
      <family val="2"/>
    </font>
    <font>
      <sz val="11"/>
      <color rgb="FF414042"/>
      <name val="Arial"/>
      <family val="2"/>
    </font>
    <font>
      <b/>
      <sz val="11"/>
      <color rgb="FF414042"/>
      <name val="Arial"/>
      <family val="2"/>
    </font>
    <font>
      <sz val="11"/>
      <color rgb="FF000000"/>
      <name val="Arial"/>
      <family val="2"/>
    </font>
    <font>
      <sz val="10"/>
      <color rgb="FF000000"/>
      <name val="Times New Roman"/>
      <family val="1"/>
    </font>
    <font>
      <sz val="11"/>
      <color rgb="FF9C5700"/>
      <name val="Calibri"/>
      <family val="2"/>
      <scheme val="minor"/>
    </font>
    <font>
      <sz val="8"/>
      <color rgb="FFFF0000"/>
      <name val="Arial"/>
      <family val="2"/>
    </font>
    <font>
      <sz val="8"/>
      <color theme="1"/>
      <name val="Arial"/>
      <family val="2"/>
    </font>
    <font>
      <sz val="11"/>
      <color rgb="FF34BCA5"/>
      <name val="Calibri"/>
      <family val="2"/>
      <scheme val="minor"/>
    </font>
    <font>
      <sz val="11"/>
      <color theme="0"/>
      <name val="Calibri"/>
      <family val="2"/>
      <scheme val="minor"/>
    </font>
    <font>
      <sz val="11"/>
      <color theme="7"/>
      <name val="Calibri"/>
      <family val="2"/>
      <scheme val="minor"/>
    </font>
    <font>
      <sz val="11"/>
      <color rgb="FFFFFF00"/>
      <name val="Calibri"/>
      <family val="2"/>
      <scheme val="minor"/>
    </font>
    <font>
      <sz val="11"/>
      <color theme="7" tint="0.39997558519241921"/>
      <name val="Calibri"/>
      <family val="2"/>
      <scheme val="minor"/>
    </font>
    <font>
      <sz val="9"/>
      <name val="Arial"/>
      <family val="2"/>
    </font>
    <font>
      <sz val="11"/>
      <color theme="0" tint="-0.499984740745262"/>
      <name val="Arial"/>
      <family val="2"/>
    </font>
    <font>
      <sz val="24"/>
      <color theme="1"/>
      <name val="Wingdings 3"/>
      <family val="1"/>
      <charset val="2"/>
    </font>
    <font>
      <b/>
      <sz val="18"/>
      <color theme="1"/>
      <name val="Arial"/>
      <family val="2"/>
    </font>
    <font>
      <sz val="11"/>
      <color theme="1" tint="0.499984740745262"/>
      <name val="Wingdings 3"/>
      <family val="1"/>
      <charset val="2"/>
    </font>
    <font>
      <sz val="8"/>
      <color theme="1"/>
      <name val="Arial"/>
      <family val="2"/>
    </font>
    <font>
      <b/>
      <sz val="11"/>
      <name val="Arial"/>
      <family val="2"/>
    </font>
    <font>
      <b/>
      <sz val="11"/>
      <color rgb="FF414042"/>
      <name val="Arial"/>
      <family val="2"/>
    </font>
    <font>
      <sz val="11"/>
      <color theme="1"/>
      <name val="Arial"/>
      <family val="2"/>
    </font>
    <font>
      <sz val="11"/>
      <color rgb="FFFF0000"/>
      <name val="Arial"/>
      <family val="2"/>
    </font>
    <font>
      <sz val="8"/>
      <color rgb="FFFF0000"/>
      <name val="Arial"/>
      <family val="2"/>
    </font>
    <font>
      <sz val="11"/>
      <color rgb="FF000000"/>
      <name val="Arial"/>
      <family val="2"/>
    </font>
    <font>
      <b/>
      <sz val="16"/>
      <color theme="1"/>
      <name val="Arial"/>
      <family val="2"/>
    </font>
    <font>
      <b/>
      <sz val="15"/>
      <name val="Arial"/>
      <family val="2"/>
    </font>
    <font>
      <u/>
      <sz val="11"/>
      <color theme="10"/>
      <name val="Calibri"/>
      <family val="2"/>
      <scheme val="minor"/>
    </font>
    <font>
      <sz val="11"/>
      <color theme="1" tint="0.249977111117893"/>
      <name val="Calibri"/>
      <family val="2"/>
      <scheme val="minor"/>
    </font>
    <font>
      <i/>
      <sz val="11"/>
      <color theme="1" tint="0.249977111117893"/>
      <name val="Calibri"/>
      <family val="2"/>
      <scheme val="minor"/>
    </font>
    <font>
      <b/>
      <sz val="11"/>
      <color theme="1" tint="0.249977111117893"/>
      <name val="Calibri"/>
      <family val="2"/>
      <scheme val="minor"/>
    </font>
    <font>
      <b/>
      <vertAlign val="subscript"/>
      <sz val="11"/>
      <color rgb="FF414042"/>
      <name val="Calibri"/>
      <family val="2"/>
      <scheme val="minor"/>
    </font>
    <font>
      <sz val="10"/>
      <color theme="1" tint="0.249977111117893"/>
      <name val="Arial"/>
      <family val="2"/>
    </font>
    <font>
      <i/>
      <sz val="10"/>
      <color theme="1" tint="0.249977111117893"/>
      <name val="Arial"/>
      <family val="2"/>
    </font>
    <font>
      <b/>
      <vertAlign val="subscript"/>
      <sz val="11"/>
      <color theme="1" tint="0.249977111117893"/>
      <name val="Calibri"/>
      <family val="2"/>
      <scheme val="minor"/>
    </font>
    <font>
      <b/>
      <u/>
      <sz val="11"/>
      <color theme="1" tint="0.249977111117893"/>
      <name val="Calibri"/>
      <family val="2"/>
      <scheme val="minor"/>
    </font>
  </fonts>
  <fills count="42">
    <fill>
      <patternFill patternType="none"/>
    </fill>
    <fill>
      <patternFill patternType="gray125"/>
    </fill>
    <fill>
      <patternFill patternType="solid">
        <fgColor theme="4" tint="0.79998168889431442"/>
        <bgColor indexed="64"/>
      </patternFill>
    </fill>
    <fill>
      <patternFill patternType="solid">
        <fgColor rgb="FFFFC7CE"/>
      </patternFill>
    </fill>
    <fill>
      <patternFill patternType="solid">
        <fgColor theme="4" tint="0.39997558519241921"/>
        <bgColor indexed="64"/>
      </patternFill>
    </fill>
    <fill>
      <patternFill patternType="solid">
        <fgColor rgb="FFFFFF00"/>
        <bgColor indexed="64"/>
      </patternFill>
    </fill>
    <fill>
      <patternFill patternType="solid">
        <fgColor theme="7" tint="0.39997558519241921"/>
        <bgColor indexed="64"/>
      </patternFill>
    </fill>
    <fill>
      <patternFill patternType="solid">
        <fgColor rgb="FF34BCA5"/>
        <bgColor indexed="64"/>
      </patternFill>
    </fill>
    <fill>
      <patternFill patternType="solid">
        <fgColor rgb="FFFFEB9C"/>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7030A0"/>
        <bgColor indexed="64"/>
      </patternFill>
    </fill>
    <fill>
      <patternFill patternType="solid">
        <fgColor theme="9" tint="-0.249977111117893"/>
        <bgColor indexed="64"/>
      </patternFill>
    </fill>
    <fill>
      <patternFill patternType="solid">
        <fgColor rgb="FFC00000"/>
        <bgColor indexed="64"/>
      </patternFill>
    </fill>
    <fill>
      <patternFill patternType="solid">
        <fgColor rgb="FF00B0F0"/>
        <bgColor indexed="64"/>
      </patternFill>
    </fill>
    <fill>
      <patternFill patternType="solid">
        <fgColor theme="1" tint="4.9989318521683403E-2"/>
        <bgColor indexed="64"/>
      </patternFill>
    </fill>
    <fill>
      <patternFill patternType="solid">
        <fgColor theme="9" tint="-0.499984740745262"/>
        <bgColor indexed="64"/>
      </patternFill>
    </fill>
    <fill>
      <patternFill patternType="solid">
        <fgColor theme="4" tint="-0.499984740745262"/>
        <bgColor indexed="64"/>
      </patternFill>
    </fill>
    <fill>
      <patternFill patternType="solid">
        <fgColor rgb="FFFFC000"/>
        <bgColor indexed="64"/>
      </patternFill>
    </fill>
    <fill>
      <patternFill patternType="solid">
        <fgColor theme="2" tint="-0.89999084444715716"/>
        <bgColor indexed="64"/>
      </patternFill>
    </fill>
    <fill>
      <patternFill patternType="solid">
        <fgColor rgb="FF00B050"/>
        <bgColor indexed="64"/>
      </patternFill>
    </fill>
    <fill>
      <patternFill patternType="solid">
        <fgColor rgb="FFF8921F"/>
        <bgColor indexed="64"/>
      </patternFill>
    </fill>
    <fill>
      <gradientFill degree="90">
        <stop position="0">
          <color rgb="FFFEFEFE"/>
        </stop>
        <stop position="1">
          <color rgb="FFF1F4F8"/>
        </stop>
      </gradientFill>
    </fill>
    <fill>
      <patternFill patternType="solid">
        <fgColor rgb="FFA2E6DB"/>
        <bgColor theme="4" tint="0.79998168889431442"/>
      </patternFill>
    </fill>
    <fill>
      <patternFill patternType="solid">
        <fgColor rgb="FF61D5C2"/>
        <bgColor theme="4" tint="0.79998168889431442"/>
      </patternFill>
    </fill>
    <fill>
      <patternFill patternType="solid">
        <fgColor theme="0"/>
        <bgColor indexed="64"/>
      </patternFill>
    </fill>
    <fill>
      <patternFill patternType="solid">
        <fgColor theme="1" tint="0.499984740745262"/>
        <bgColor theme="4" tint="0.79998168889431442"/>
      </patternFill>
    </fill>
    <fill>
      <patternFill patternType="solid">
        <fgColor rgb="FFA2E6DB"/>
        <bgColor theme="4" tint="0.79995117038483843"/>
      </patternFill>
    </fill>
    <fill>
      <patternFill patternType="solid">
        <fgColor rgb="FF61D5C2"/>
        <bgColor theme="4" tint="0.79995117038483843"/>
      </patternFill>
    </fill>
    <fill>
      <patternFill patternType="solid">
        <fgColor rgb="FFE1D8D3"/>
        <bgColor indexed="64"/>
      </patternFill>
    </fill>
    <fill>
      <patternFill patternType="solid">
        <fgColor rgb="FFCED6EB"/>
        <bgColor indexed="64"/>
      </patternFill>
    </fill>
    <fill>
      <patternFill patternType="solid">
        <fgColor rgb="FF78CCCC"/>
        <bgColor indexed="64"/>
      </patternFill>
    </fill>
    <fill>
      <patternFill patternType="solid">
        <fgColor rgb="FFBACD2C"/>
        <bgColor indexed="64"/>
      </patternFill>
    </fill>
    <fill>
      <patternFill patternType="solid">
        <fgColor rgb="FFA2ACAC"/>
        <bgColor indexed="64"/>
      </patternFill>
    </fill>
    <fill>
      <patternFill patternType="solid">
        <fgColor rgb="FFA2E6DB"/>
        <bgColor indexed="64"/>
      </patternFill>
    </fill>
    <fill>
      <patternFill patternType="solid">
        <fgColor rgb="FFA2ACAC"/>
      </patternFill>
    </fill>
    <fill>
      <patternFill patternType="solid">
        <fgColor rgb="FF61D5C2"/>
        <bgColor indexed="64"/>
      </patternFill>
    </fill>
    <fill>
      <patternFill patternType="solid">
        <fgColor rgb="FFCED6EB"/>
      </patternFill>
    </fill>
    <fill>
      <patternFill patternType="solid">
        <fgColor rgb="FFE1D8D3"/>
      </patternFill>
    </fill>
    <fill>
      <patternFill patternType="solid">
        <fgColor rgb="FFE3F4F4"/>
      </patternFill>
    </fill>
  </fills>
  <borders count="55">
    <border>
      <left/>
      <right/>
      <top/>
      <bottom/>
      <diagonal/>
    </border>
    <border>
      <left/>
      <right/>
      <top style="thin">
        <color auto="1"/>
      </top>
      <bottom style="thin">
        <color auto="1"/>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medium">
        <color indexed="64"/>
      </right>
      <top style="thin">
        <color indexed="64"/>
      </top>
      <bottom style="medium">
        <color indexed="64"/>
      </bottom>
      <diagonal/>
    </border>
    <border>
      <left style="thin">
        <color rgb="FF231F20"/>
      </left>
      <right style="thin">
        <color rgb="FF231F20"/>
      </right>
      <top style="thin">
        <color rgb="FF231F20"/>
      </top>
      <bottom style="thin">
        <color rgb="FF231F20"/>
      </bottom>
      <diagonal/>
    </border>
    <border>
      <left style="thin">
        <color indexed="64"/>
      </left>
      <right style="thin">
        <color indexed="64"/>
      </right>
      <top style="thin">
        <color indexed="64"/>
      </top>
      <bottom style="thin">
        <color indexed="64"/>
      </bottom>
      <diagonal/>
    </border>
    <border>
      <left style="thin">
        <color rgb="FF231F20"/>
      </left>
      <right style="thin">
        <color rgb="FF231F20"/>
      </right>
      <top style="thin">
        <color rgb="FF231F20"/>
      </top>
      <bottom/>
      <diagonal/>
    </border>
    <border>
      <left style="thin">
        <color rgb="FF231F20"/>
      </left>
      <right style="thin">
        <color rgb="FF231F20"/>
      </right>
      <top/>
      <bottom style="thin">
        <color rgb="FF231F20"/>
      </bottom>
      <diagonal/>
    </border>
    <border>
      <left style="thin">
        <color indexed="64"/>
      </left>
      <right/>
      <top/>
      <bottom/>
      <diagonal/>
    </border>
    <border>
      <left style="thin">
        <color indexed="64"/>
      </left>
      <right/>
      <top style="thin">
        <color indexed="64"/>
      </top>
      <bottom style="medium">
        <color indexed="64"/>
      </bottom>
      <diagonal/>
    </border>
    <border>
      <left style="thin">
        <color auto="1"/>
      </left>
      <right/>
      <top style="thin">
        <color auto="1"/>
      </top>
      <bottom/>
      <diagonal/>
    </border>
    <border>
      <left/>
      <right/>
      <top style="thin">
        <color auto="1"/>
      </top>
      <bottom/>
      <diagonal/>
    </border>
    <border>
      <left style="thin">
        <color indexed="64"/>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859ED7"/>
      </left>
      <right style="thin">
        <color rgb="FF859ED7"/>
      </right>
      <top style="thin">
        <color rgb="FF859ED7"/>
      </top>
      <bottom style="thin">
        <color rgb="FF859ED7"/>
      </bottom>
      <diagonal/>
    </border>
    <border>
      <left style="thin">
        <color theme="0" tint="-0.499984740745262"/>
      </left>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859ED7"/>
      </right>
      <top style="thin">
        <color rgb="FF859ED7"/>
      </top>
      <bottom style="thin">
        <color rgb="FF859ED7"/>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indexed="64"/>
      </right>
      <top style="thin">
        <color indexed="64"/>
      </top>
      <bottom style="medium">
        <color auto="1"/>
      </bottom>
      <diagonal/>
    </border>
    <border>
      <left style="medium">
        <color auto="1"/>
      </left>
      <right style="thin">
        <color indexed="64"/>
      </right>
      <top style="thin">
        <color indexed="64"/>
      </top>
      <bottom style="medium">
        <color auto="1"/>
      </bottom>
      <diagonal/>
    </border>
    <border>
      <left style="thin">
        <color auto="1"/>
      </left>
      <right style="medium">
        <color auto="1"/>
      </right>
      <top style="thin">
        <color auto="1"/>
      </top>
      <bottom style="thin">
        <color auto="1"/>
      </bottom>
      <diagonal/>
    </border>
    <border>
      <left style="medium">
        <color auto="1"/>
      </left>
      <right style="thin">
        <color indexed="64"/>
      </right>
      <top style="thin">
        <color indexed="64"/>
      </top>
      <bottom style="thin">
        <color indexed="64"/>
      </bottom>
      <diagonal/>
    </border>
    <border>
      <left/>
      <right style="medium">
        <color auto="1"/>
      </right>
      <top/>
      <bottom/>
      <diagonal/>
    </border>
    <border>
      <left style="medium">
        <color auto="1"/>
      </left>
      <right/>
      <top/>
      <bottom/>
      <diagonal/>
    </border>
    <border>
      <left style="thin">
        <color auto="1"/>
      </left>
      <right style="thin">
        <color rgb="FF231F20"/>
      </right>
      <top style="thin">
        <color auto="1"/>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auto="1"/>
      </left>
      <right style="thin">
        <color indexed="64"/>
      </right>
      <top/>
      <bottom style="thin">
        <color indexed="64"/>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style="medium">
        <color rgb="FF231F20"/>
      </left>
      <right style="thin">
        <color rgb="FF231F20"/>
      </right>
      <top style="thin">
        <color rgb="FF231F20"/>
      </top>
      <bottom style="thin">
        <color rgb="FF231F20"/>
      </bottom>
      <diagonal/>
    </border>
    <border>
      <left style="thin">
        <color rgb="FF231F20"/>
      </left>
      <right style="medium">
        <color rgb="FF231F20"/>
      </right>
      <top style="thin">
        <color rgb="FF231F20"/>
      </top>
      <bottom style="thin">
        <color rgb="FF231F20"/>
      </bottom>
      <diagonal/>
    </border>
    <border>
      <left style="medium">
        <color rgb="FF231F20"/>
      </left>
      <right style="thin">
        <color indexed="64"/>
      </right>
      <top style="thin">
        <color indexed="64"/>
      </top>
      <bottom style="thin">
        <color indexed="64"/>
      </bottom>
      <diagonal/>
    </border>
    <border>
      <left style="thin">
        <color indexed="64"/>
      </left>
      <right style="medium">
        <color rgb="FF231F20"/>
      </right>
      <top style="thin">
        <color indexed="64"/>
      </top>
      <bottom style="thin">
        <color indexed="64"/>
      </bottom>
      <diagonal/>
    </border>
    <border>
      <left style="medium">
        <color rgb="FF231F20"/>
      </left>
      <right style="thin">
        <color indexed="64"/>
      </right>
      <top style="thin">
        <color indexed="64"/>
      </top>
      <bottom style="medium">
        <color indexed="64"/>
      </bottom>
      <diagonal/>
    </border>
    <border>
      <left style="thin">
        <color indexed="64"/>
      </left>
      <right style="medium">
        <color rgb="FF231F20"/>
      </right>
      <top style="thin">
        <color indexed="64"/>
      </top>
      <bottom style="medium">
        <color indexed="64"/>
      </bottom>
      <diagonal/>
    </border>
    <border>
      <left style="medium">
        <color auto="1"/>
      </left>
      <right style="thin">
        <color auto="1"/>
      </right>
      <top style="thin">
        <color indexed="64"/>
      </top>
      <bottom/>
      <diagonal/>
    </border>
    <border>
      <left style="thin">
        <color auto="1"/>
      </left>
      <right style="thin">
        <color auto="1"/>
      </right>
      <top style="thin">
        <color indexed="64"/>
      </top>
      <bottom/>
      <diagonal/>
    </border>
    <border>
      <left style="thin">
        <color rgb="FF231F20"/>
      </left>
      <right/>
      <top style="thin">
        <color rgb="FF231F20"/>
      </top>
      <bottom style="thin">
        <color rgb="FF231F20"/>
      </bottom>
      <diagonal/>
    </border>
    <border>
      <left style="thin">
        <color auto="1"/>
      </left>
      <right style="thin">
        <color rgb="FF231F20"/>
      </right>
      <top/>
      <bottom style="thin">
        <color indexed="64"/>
      </bottom>
      <diagonal/>
    </border>
    <border>
      <left style="thin">
        <color rgb="FF231F20"/>
      </left>
      <right style="thin">
        <color auto="1"/>
      </right>
      <top style="thin">
        <color auto="1"/>
      </top>
      <bottom style="thin">
        <color rgb="FF231F20"/>
      </bottom>
      <diagonal/>
    </border>
  </borders>
  <cellStyleXfs count="8">
    <xf numFmtId="0" fontId="0" fillId="0" borderId="0"/>
    <xf numFmtId="0" fontId="5" fillId="3" borderId="0" applyNumberFormat="0" applyBorder="0" applyAlignment="0" applyProtection="0"/>
    <xf numFmtId="0" fontId="16" fillId="0" borderId="0" applyNumberFormat="0" applyFill="0" applyBorder="0" applyAlignment="0" applyProtection="0">
      <alignment vertical="top"/>
      <protection locked="0"/>
    </xf>
    <xf numFmtId="9" fontId="4" fillId="0" borderId="0" applyFont="0" applyFill="0" applyBorder="0" applyAlignment="0" applyProtection="0"/>
    <xf numFmtId="0" fontId="28" fillId="0" borderId="0"/>
    <xf numFmtId="0" fontId="29" fillId="8" borderId="0" applyNumberFormat="0" applyBorder="0" applyAlignment="0" applyProtection="0"/>
    <xf numFmtId="0" fontId="51" fillId="0" borderId="0" applyNumberFormat="0" applyFill="0" applyBorder="0" applyAlignment="0" applyProtection="0"/>
    <xf numFmtId="43" fontId="4" fillId="0" borderId="0" applyFont="0" applyFill="0" applyBorder="0" applyAlignment="0" applyProtection="0"/>
  </cellStyleXfs>
  <cellXfs count="408">
    <xf numFmtId="0" fontId="0" fillId="0" borderId="0" xfId="0"/>
    <xf numFmtId="0" fontId="0" fillId="0" borderId="0" xfId="0" applyAlignment="1">
      <alignment horizontal="center"/>
    </xf>
    <xf numFmtId="0" fontId="0" fillId="0" borderId="0" xfId="0" applyAlignment="1">
      <alignment wrapText="1"/>
    </xf>
    <xf numFmtId="0" fontId="1" fillId="0" borderId="0" xfId="0" applyFont="1"/>
    <xf numFmtId="0" fontId="0" fillId="0" borderId="0" xfId="0" applyAlignment="1">
      <alignment vertical="top"/>
    </xf>
    <xf numFmtId="0" fontId="0" fillId="0" borderId="0" xfId="0" applyAlignment="1">
      <alignment vertical="top" wrapText="1"/>
    </xf>
    <xf numFmtId="0" fontId="0" fillId="0" borderId="0" xfId="0" applyAlignment="1">
      <alignment horizontal="left"/>
    </xf>
    <xf numFmtId="0" fontId="1" fillId="0" borderId="0" xfId="0" applyFont="1" applyAlignment="1">
      <alignment horizontal="left"/>
    </xf>
    <xf numFmtId="0" fontId="8" fillId="0" borderId="0" xfId="0" applyFont="1" applyAlignment="1">
      <alignment horizontal="left" vertical="top" wrapText="1"/>
    </xf>
    <xf numFmtId="0" fontId="10" fillId="0" borderId="0" xfId="0" applyFont="1" applyAlignment="1">
      <alignment vertical="top" wrapText="1"/>
    </xf>
    <xf numFmtId="0" fontId="9" fillId="0" borderId="0" xfId="0" applyFont="1" applyAlignment="1">
      <alignment vertical="top" wrapText="1"/>
    </xf>
    <xf numFmtId="0" fontId="10" fillId="0" borderId="0" xfId="0" applyFont="1" applyAlignment="1">
      <alignment horizontal="left" vertical="top" wrapText="1"/>
    </xf>
    <xf numFmtId="0" fontId="1" fillId="0" borderId="0" xfId="0" applyFont="1" applyAlignment="1">
      <alignment vertical="top"/>
    </xf>
    <xf numFmtId="0" fontId="7" fillId="0" borderId="0" xfId="0" applyFont="1"/>
    <xf numFmtId="0" fontId="10" fillId="0" borderId="0" xfId="0" applyFont="1"/>
    <xf numFmtId="0" fontId="3" fillId="2" borderId="0" xfId="0" applyFont="1" applyFill="1" applyAlignment="1">
      <alignment horizontal="left" vertical="top" wrapText="1"/>
    </xf>
    <xf numFmtId="0" fontId="14" fillId="0" borderId="0" xfId="0" applyFont="1" applyAlignment="1">
      <alignment horizontal="left" vertical="top" wrapText="1"/>
    </xf>
    <xf numFmtId="0" fontId="5" fillId="3" borderId="0" xfId="1" applyAlignment="1">
      <alignment horizontal="left"/>
    </xf>
    <xf numFmtId="0" fontId="18" fillId="0" borderId="0" xfId="0" applyFont="1" applyAlignment="1" applyProtection="1">
      <alignment vertical="top"/>
      <protection locked="0"/>
    </xf>
    <xf numFmtId="0" fontId="17" fillId="0" borderId="0" xfId="0" applyFont="1" applyAlignment="1" applyProtection="1">
      <alignment vertical="top"/>
      <protection locked="0"/>
    </xf>
    <xf numFmtId="164" fontId="18" fillId="0" borderId="0" xfId="0" applyNumberFormat="1" applyFont="1" applyAlignment="1" applyProtection="1">
      <alignment vertical="top"/>
      <protection locked="0"/>
    </xf>
    <xf numFmtId="0" fontId="17" fillId="0" borderId="3" xfId="0" applyFont="1" applyBorder="1" applyAlignment="1" applyProtection="1">
      <alignment vertical="top"/>
      <protection locked="0"/>
    </xf>
    <xf numFmtId="0" fontId="18" fillId="0" borderId="4" xfId="0" applyFont="1" applyBorder="1" applyAlignment="1" applyProtection="1">
      <alignment vertical="top"/>
      <protection locked="0"/>
    </xf>
    <xf numFmtId="0" fontId="18" fillId="0" borderId="5" xfId="0" applyFont="1" applyBorder="1" applyAlignment="1" applyProtection="1">
      <alignment vertical="top"/>
      <protection locked="0"/>
    </xf>
    <xf numFmtId="0" fontId="8" fillId="0" borderId="0" xfId="0" applyFont="1" applyAlignment="1">
      <alignment horizontal="left" vertical="top"/>
    </xf>
    <xf numFmtId="0" fontId="12" fillId="0" borderId="0" xfId="0" applyFont="1" applyAlignment="1">
      <alignment horizontal="left" vertical="top"/>
    </xf>
    <xf numFmtId="0" fontId="11" fillId="0" borderId="7" xfId="0" applyFont="1" applyBorder="1" applyAlignment="1">
      <alignment horizontal="left" vertical="top"/>
    </xf>
    <xf numFmtId="0" fontId="11" fillId="0" borderId="8" xfId="0" applyFont="1" applyBorder="1" applyAlignment="1">
      <alignment horizontal="left" vertical="top"/>
    </xf>
    <xf numFmtId="0" fontId="6" fillId="0" borderId="7" xfId="0" applyFont="1" applyBorder="1" applyAlignment="1">
      <alignment horizontal="left" vertical="top"/>
    </xf>
    <xf numFmtId="0" fontId="9" fillId="0" borderId="0" xfId="0" applyFont="1" applyAlignment="1">
      <alignment horizontal="left" vertical="top"/>
    </xf>
    <xf numFmtId="0" fontId="9" fillId="0" borderId="0" xfId="0" applyFont="1" applyAlignment="1">
      <alignment horizontal="right" vertical="top"/>
    </xf>
    <xf numFmtId="0" fontId="20" fillId="0" borderId="0" xfId="0" applyFont="1" applyAlignment="1">
      <alignment horizontal="left" vertical="top"/>
    </xf>
    <xf numFmtId="0" fontId="11" fillId="0" borderId="9" xfId="0" applyFont="1" applyBorder="1" applyAlignment="1">
      <alignment horizontal="left" vertical="top"/>
    </xf>
    <xf numFmtId="0" fontId="11" fillId="0" borderId="10" xfId="0" applyFont="1" applyBorder="1" applyAlignment="1">
      <alignment horizontal="left" vertical="top"/>
    </xf>
    <xf numFmtId="0" fontId="11" fillId="0" borderId="0" xfId="0" applyFont="1" applyAlignment="1">
      <alignment horizontal="left" vertical="top"/>
    </xf>
    <xf numFmtId="0" fontId="6" fillId="0" borderId="0" xfId="0" applyFont="1" applyAlignment="1">
      <alignment horizontal="left" vertical="top"/>
    </xf>
    <xf numFmtId="0" fontId="24" fillId="0" borderId="0" xfId="0" applyFont="1" applyAlignment="1" applyProtection="1">
      <alignment vertical="top"/>
      <protection locked="0"/>
    </xf>
    <xf numFmtId="0" fontId="18" fillId="0" borderId="5" xfId="0" applyFont="1" applyBorder="1" applyAlignment="1" applyProtection="1">
      <alignment horizontal="left" vertical="top"/>
      <protection locked="0"/>
    </xf>
    <xf numFmtId="0" fontId="18" fillId="0" borderId="0" xfId="0" applyFont="1" applyAlignment="1" applyProtection="1">
      <alignment horizontal="left" vertical="top"/>
      <protection locked="0"/>
    </xf>
    <xf numFmtId="0" fontId="17" fillId="0" borderId="0" xfId="0" applyFont="1" applyAlignment="1" applyProtection="1">
      <alignment vertical="top" wrapText="1"/>
      <protection locked="0"/>
    </xf>
    <xf numFmtId="0" fontId="18" fillId="0" borderId="0" xfId="0" applyFont="1" applyAlignment="1">
      <alignment horizontal="left" vertical="top" wrapText="1"/>
    </xf>
    <xf numFmtId="0" fontId="15" fillId="0" borderId="0" xfId="0" applyFont="1" applyAlignment="1">
      <alignment vertical="top"/>
    </xf>
    <xf numFmtId="0" fontId="15" fillId="0" borderId="0" xfId="0" applyFont="1" applyAlignment="1">
      <alignment horizontal="left" vertical="top"/>
    </xf>
    <xf numFmtId="0" fontId="17" fillId="0" borderId="0" xfId="0" applyFont="1" applyAlignment="1">
      <alignment horizontal="left" vertical="top" wrapText="1"/>
    </xf>
    <xf numFmtId="0" fontId="27" fillId="0" borderId="0" xfId="0" applyFont="1" applyAlignment="1">
      <alignment horizontal="left" vertical="top" wrapText="1"/>
    </xf>
    <xf numFmtId="0" fontId="10" fillId="0" borderId="7" xfId="0" applyFont="1" applyBorder="1" applyAlignment="1">
      <alignment horizontal="left" vertical="top" wrapText="1"/>
    </xf>
    <xf numFmtId="0" fontId="18" fillId="0" borderId="1" xfId="0" applyFont="1" applyBorder="1" applyAlignment="1" applyProtection="1">
      <alignment vertical="top"/>
      <protection locked="0"/>
    </xf>
    <xf numFmtId="0" fontId="18" fillId="0" borderId="11" xfId="0" applyFont="1" applyBorder="1" applyAlignment="1" applyProtection="1">
      <alignment vertical="top"/>
      <protection locked="0"/>
    </xf>
    <xf numFmtId="0" fontId="27" fillId="0" borderId="0" xfId="0" applyFont="1" applyAlignment="1">
      <alignment horizontal="left" vertical="top"/>
    </xf>
    <xf numFmtId="0" fontId="25" fillId="0" borderId="0" xfId="0" applyFont="1" applyAlignment="1">
      <alignment horizontal="left" vertical="top" wrapText="1"/>
    </xf>
    <xf numFmtId="0" fontId="18" fillId="0" borderId="0" xfId="0" applyFont="1" applyAlignment="1">
      <alignment horizontal="right" vertical="top" wrapText="1"/>
    </xf>
    <xf numFmtId="0" fontId="17" fillId="0" borderId="4" xfId="0" applyFont="1" applyBorder="1" applyAlignment="1" applyProtection="1">
      <alignment vertical="top"/>
      <protection locked="0"/>
    </xf>
    <xf numFmtId="0" fontId="18" fillId="0" borderId="14" xfId="0" applyFont="1" applyBorder="1" applyAlignment="1">
      <alignment horizontal="left" vertical="top" wrapText="1"/>
    </xf>
    <xf numFmtId="0" fontId="10" fillId="0" borderId="0" xfId="0" applyFont="1" applyAlignment="1">
      <alignment horizontal="right" vertical="top" wrapText="1"/>
    </xf>
    <xf numFmtId="0" fontId="17" fillId="0" borderId="3" xfId="0" applyFont="1" applyBorder="1" applyAlignment="1">
      <alignment horizontal="left" vertical="top" wrapText="1"/>
    </xf>
    <xf numFmtId="0" fontId="26" fillId="0" borderId="3" xfId="0" applyFont="1" applyBorder="1" applyAlignment="1">
      <alignment horizontal="left" vertical="top" wrapText="1"/>
    </xf>
    <xf numFmtId="0" fontId="17" fillId="0" borderId="13" xfId="0" applyFont="1" applyBorder="1" applyAlignment="1">
      <alignment horizontal="left" vertical="top" wrapText="1"/>
    </xf>
    <xf numFmtId="0" fontId="30" fillId="0" borderId="0" xfId="0" applyFont="1" applyAlignment="1">
      <alignment vertical="top"/>
    </xf>
    <xf numFmtId="0" fontId="32" fillId="0" borderId="0" xfId="0" applyFont="1"/>
    <xf numFmtId="0" fontId="5" fillId="0" borderId="0" xfId="1" applyFill="1" applyAlignment="1">
      <alignment horizontal="left"/>
    </xf>
    <xf numFmtId="0" fontId="0" fillId="0" borderId="0" xfId="1" applyFont="1" applyFill="1" applyAlignment="1">
      <alignment horizontal="left"/>
    </xf>
    <xf numFmtId="0" fontId="32" fillId="0" borderId="0" xfId="0" applyFont="1" applyAlignment="1">
      <alignment horizontal="left"/>
    </xf>
    <xf numFmtId="0" fontId="29" fillId="8" borderId="0" xfId="5" applyAlignment="1">
      <alignment horizontal="left"/>
    </xf>
    <xf numFmtId="0" fontId="5" fillId="9" borderId="0" xfId="1" applyFill="1" applyAlignment="1">
      <alignment horizontal="left"/>
    </xf>
    <xf numFmtId="0" fontId="5" fillId="10" borderId="0" xfId="1" applyFill="1" applyAlignment="1">
      <alignment horizontal="left"/>
    </xf>
    <xf numFmtId="0" fontId="5" fillId="11" borderId="0" xfId="1" applyFill="1" applyAlignment="1">
      <alignment horizontal="left"/>
    </xf>
    <xf numFmtId="0" fontId="5" fillId="12" borderId="0" xfId="1" applyFill="1" applyAlignment="1">
      <alignment horizontal="left"/>
    </xf>
    <xf numFmtId="0" fontId="34" fillId="13" borderId="0" xfId="1" applyFont="1" applyFill="1" applyAlignment="1">
      <alignment horizontal="left"/>
    </xf>
    <xf numFmtId="0" fontId="35" fillId="14" borderId="0" xfId="1" applyFont="1" applyFill="1" applyAlignment="1">
      <alignment horizontal="left"/>
    </xf>
    <xf numFmtId="0" fontId="5" fillId="6" borderId="0" xfId="1" applyFill="1" applyAlignment="1">
      <alignment horizontal="left"/>
    </xf>
    <xf numFmtId="0" fontId="33" fillId="15" borderId="0" xfId="1" applyFont="1" applyFill="1" applyAlignment="1">
      <alignment horizontal="left"/>
    </xf>
    <xf numFmtId="0" fontId="35" fillId="16" borderId="0" xfId="1" applyFont="1" applyFill="1" applyAlignment="1">
      <alignment horizontal="left"/>
    </xf>
    <xf numFmtId="0" fontId="33" fillId="17" borderId="0" xfId="1" applyFont="1" applyFill="1" applyAlignment="1">
      <alignment horizontal="left"/>
    </xf>
    <xf numFmtId="0" fontId="36" fillId="18" borderId="0" xfId="1" applyFont="1" applyFill="1" applyAlignment="1">
      <alignment horizontal="left"/>
    </xf>
    <xf numFmtId="0" fontId="33" fillId="19" borderId="0" xfId="1" applyFont="1" applyFill="1" applyAlignment="1">
      <alignment horizontal="left"/>
    </xf>
    <xf numFmtId="0" fontId="4" fillId="20" borderId="0" xfId="1" applyFont="1" applyFill="1" applyAlignment="1">
      <alignment horizontal="left"/>
    </xf>
    <xf numFmtId="0" fontId="4" fillId="5" borderId="0" xfId="1" applyFont="1" applyFill="1" applyAlignment="1">
      <alignment horizontal="left"/>
    </xf>
    <xf numFmtId="0" fontId="5" fillId="4" borderId="0" xfId="1" applyFill="1" applyAlignment="1">
      <alignment horizontal="left"/>
    </xf>
    <xf numFmtId="0" fontId="18" fillId="21" borderId="0" xfId="0" applyFont="1" applyFill="1" applyAlignment="1" applyProtection="1">
      <alignment horizontal="left" vertical="top"/>
      <protection locked="0"/>
    </xf>
    <xf numFmtId="0" fontId="24" fillId="22" borderId="0" xfId="0" applyFont="1" applyFill="1" applyAlignment="1" applyProtection="1">
      <alignment vertical="top"/>
      <protection locked="0"/>
    </xf>
    <xf numFmtId="0" fontId="37" fillId="6" borderId="8" xfId="0" applyFont="1" applyFill="1" applyBorder="1" applyAlignment="1">
      <alignment horizontal="right" vertical="top"/>
    </xf>
    <xf numFmtId="0" fontId="15" fillId="0" borderId="0" xfId="0" applyFont="1" applyAlignment="1" applyProtection="1">
      <alignment vertical="top"/>
      <protection locked="0"/>
    </xf>
    <xf numFmtId="0" fontId="31" fillId="0" borderId="0" xfId="0" applyFont="1" applyAlignment="1">
      <alignment vertical="top"/>
    </xf>
    <xf numFmtId="0" fontId="23" fillId="0" borderId="0" xfId="0" applyFont="1" applyAlignment="1">
      <alignment horizontal="left" vertical="top"/>
    </xf>
    <xf numFmtId="0" fontId="23" fillId="0" borderId="0" xfId="0" applyFont="1" applyAlignment="1">
      <alignment vertical="top"/>
    </xf>
    <xf numFmtId="0" fontId="15" fillId="21" borderId="0" xfId="0" applyFont="1" applyFill="1" applyAlignment="1">
      <alignment vertical="top"/>
    </xf>
    <xf numFmtId="0" fontId="15" fillId="22" borderId="0" xfId="0" applyFont="1" applyFill="1" applyAlignment="1" applyProtection="1">
      <alignment vertical="top"/>
      <protection locked="0"/>
    </xf>
    <xf numFmtId="0" fontId="30" fillId="0" borderId="0" xfId="0" applyFont="1" applyAlignment="1" applyProtection="1">
      <alignment vertical="top" wrapText="1"/>
      <protection locked="0"/>
    </xf>
    <xf numFmtId="0" fontId="23" fillId="0" borderId="0" xfId="0" applyFont="1" applyAlignment="1" applyProtection="1">
      <alignment vertical="top" wrapText="1"/>
      <protection locked="0"/>
    </xf>
    <xf numFmtId="0" fontId="15" fillId="0" borderId="0" xfId="0" applyFont="1" applyAlignment="1" applyProtection="1">
      <alignment horizontal="left" vertical="top"/>
      <protection locked="0"/>
    </xf>
    <xf numFmtId="0" fontId="15" fillId="21" borderId="0" xfId="0" applyFont="1" applyFill="1" applyAlignment="1" applyProtection="1">
      <alignment vertical="top"/>
      <protection locked="0"/>
    </xf>
    <xf numFmtId="0" fontId="15" fillId="22" borderId="0" xfId="0" applyFont="1" applyFill="1" applyAlignment="1">
      <alignment vertical="top"/>
    </xf>
    <xf numFmtId="0" fontId="30" fillId="0" borderId="0" xfId="0" applyFont="1" applyAlignment="1" applyProtection="1">
      <alignment vertical="top"/>
      <protection locked="0"/>
    </xf>
    <xf numFmtId="0" fontId="18" fillId="21" borderId="0" xfId="0" applyFont="1" applyFill="1" applyAlignment="1" applyProtection="1">
      <alignment vertical="top"/>
      <protection locked="0"/>
    </xf>
    <xf numFmtId="0" fontId="23" fillId="0" borderId="0" xfId="0" applyFont="1" applyAlignment="1" applyProtection="1">
      <alignment vertical="top"/>
      <protection locked="0"/>
    </xf>
    <xf numFmtId="0" fontId="15" fillId="21" borderId="0" xfId="0" applyFont="1" applyFill="1" applyAlignment="1">
      <alignment horizontal="left" vertical="top"/>
    </xf>
    <xf numFmtId="164" fontId="18" fillId="7" borderId="2" xfId="0" applyNumberFormat="1" applyFont="1" applyFill="1" applyBorder="1" applyAlignment="1" applyProtection="1">
      <alignment vertical="top"/>
      <protection locked="0"/>
    </xf>
    <xf numFmtId="164" fontId="18" fillId="7" borderId="0" xfId="0" applyNumberFormat="1" applyFont="1" applyFill="1" applyAlignment="1" applyProtection="1">
      <alignment vertical="top"/>
      <protection locked="0"/>
    </xf>
    <xf numFmtId="0" fontId="17" fillId="0" borderId="13" xfId="0" applyFont="1" applyBorder="1" applyAlignment="1" applyProtection="1">
      <alignment vertical="top"/>
      <protection locked="0"/>
    </xf>
    <xf numFmtId="0" fontId="15" fillId="0" borderId="4" xfId="0" applyFont="1" applyBorder="1" applyAlignment="1">
      <alignment vertical="top"/>
    </xf>
    <xf numFmtId="0" fontId="26" fillId="0" borderId="3" xfId="0" applyFont="1" applyBorder="1" applyAlignment="1" applyProtection="1">
      <alignment vertical="top"/>
      <protection locked="0"/>
    </xf>
    <xf numFmtId="0" fontId="22" fillId="0" borderId="4" xfId="0" applyFont="1" applyBorder="1" applyAlignment="1">
      <alignment vertical="top"/>
    </xf>
    <xf numFmtId="0" fontId="22" fillId="0" borderId="0" xfId="0" applyFont="1" applyAlignment="1">
      <alignment vertical="top"/>
    </xf>
    <xf numFmtId="164" fontId="18" fillId="7" borderId="12" xfId="0" applyNumberFormat="1" applyFont="1" applyFill="1" applyBorder="1" applyAlignment="1" applyProtection="1">
      <alignment vertical="top"/>
      <protection locked="0"/>
    </xf>
    <xf numFmtId="164" fontId="18" fillId="0" borderId="2" xfId="0" applyNumberFormat="1" applyFont="1" applyBorder="1" applyAlignment="1" applyProtection="1">
      <alignment vertical="top"/>
      <protection locked="0"/>
    </xf>
    <xf numFmtId="164" fontId="18" fillId="7" borderId="6" xfId="0" applyNumberFormat="1" applyFont="1" applyFill="1" applyBorder="1" applyAlignment="1" applyProtection="1">
      <alignment vertical="top"/>
      <protection locked="0"/>
    </xf>
    <xf numFmtId="49" fontId="15" fillId="0" borderId="0" xfId="0" applyNumberFormat="1" applyFont="1" applyAlignment="1">
      <alignment horizontal="left" vertical="top"/>
    </xf>
    <xf numFmtId="49" fontId="18" fillId="0" borderId="0" xfId="0" applyNumberFormat="1" applyFont="1" applyAlignment="1" applyProtection="1">
      <alignment horizontal="left" vertical="top"/>
      <protection locked="0"/>
    </xf>
    <xf numFmtId="0" fontId="15" fillId="0" borderId="0" xfId="0" applyFont="1" applyAlignment="1">
      <alignment vertical="top" wrapText="1"/>
    </xf>
    <xf numFmtId="0" fontId="12" fillId="0" borderId="0" xfId="0" applyFont="1" applyAlignment="1">
      <alignment horizontal="left" vertical="top" wrapText="1"/>
    </xf>
    <xf numFmtId="0" fontId="6" fillId="0" borderId="7" xfId="0" applyFont="1" applyBorder="1" applyAlignment="1">
      <alignment horizontal="left" vertical="top" wrapText="1"/>
    </xf>
    <xf numFmtId="0" fontId="18" fillId="0" borderId="3" xfId="0" applyFont="1" applyBorder="1" applyAlignment="1" applyProtection="1">
      <alignment vertical="top"/>
      <protection locked="0"/>
    </xf>
    <xf numFmtId="0" fontId="10" fillId="0" borderId="0" xfId="0" applyFont="1" applyAlignment="1">
      <alignment horizontal="left"/>
    </xf>
    <xf numFmtId="0" fontId="26" fillId="0" borderId="0" xfId="0" applyFont="1" applyAlignment="1" applyProtection="1">
      <alignment vertical="top"/>
      <protection locked="0"/>
    </xf>
    <xf numFmtId="0" fontId="12" fillId="0" borderId="7" xfId="0" applyFont="1" applyBorder="1" applyAlignment="1">
      <alignment horizontal="left" vertical="top"/>
    </xf>
    <xf numFmtId="0" fontId="10" fillId="0" borderId="0" xfId="0" applyFont="1" applyAlignment="1">
      <alignment horizontal="left" vertical="top"/>
    </xf>
    <xf numFmtId="0" fontId="13" fillId="0" borderId="0" xfId="0" applyFont="1" applyAlignment="1">
      <alignment horizontal="left" vertical="top"/>
    </xf>
    <xf numFmtId="0" fontId="15" fillId="0" borderId="0" xfId="0" applyFont="1" applyAlignment="1" applyProtection="1">
      <alignment vertical="center"/>
      <protection locked="0"/>
    </xf>
    <xf numFmtId="0" fontId="15" fillId="0" borderId="0" xfId="0" applyFont="1" applyAlignment="1">
      <alignment vertical="center"/>
    </xf>
    <xf numFmtId="0" fontId="18" fillId="0" borderId="0" xfId="0" applyFont="1" applyAlignment="1" applyProtection="1">
      <alignment vertical="center"/>
      <protection locked="0"/>
    </xf>
    <xf numFmtId="0" fontId="26" fillId="0" borderId="3" xfId="0" applyFont="1" applyBorder="1" applyAlignment="1" applyProtection="1">
      <alignment vertical="top" wrapText="1"/>
      <protection locked="0"/>
    </xf>
    <xf numFmtId="0" fontId="18" fillId="0" borderId="0" xfId="0" applyFont="1" applyAlignment="1">
      <alignment vertical="top"/>
    </xf>
    <xf numFmtId="0" fontId="10" fillId="0" borderId="0" xfId="0" applyFont="1" applyAlignment="1">
      <alignment vertical="top"/>
    </xf>
    <xf numFmtId="0" fontId="15" fillId="17" borderId="0" xfId="0" applyFont="1" applyFill="1" applyAlignment="1">
      <alignment vertical="top"/>
    </xf>
    <xf numFmtId="0" fontId="15" fillId="17" borderId="0" xfId="0" applyFont="1" applyFill="1" applyAlignment="1" applyProtection="1">
      <alignment vertical="top"/>
      <protection locked="0"/>
    </xf>
    <xf numFmtId="0" fontId="18" fillId="17" borderId="0" xfId="0" applyFont="1" applyFill="1" applyAlignment="1" applyProtection="1">
      <alignment vertical="top"/>
      <protection locked="0"/>
    </xf>
    <xf numFmtId="0" fontId="18" fillId="17" borderId="0" xfId="0" applyFont="1" applyFill="1" applyAlignment="1" applyProtection="1">
      <alignment horizontal="left" vertical="top"/>
      <protection locked="0"/>
    </xf>
    <xf numFmtId="0" fontId="18" fillId="0" borderId="0" xfId="0" applyFont="1" applyAlignment="1">
      <alignment horizontal="left" vertical="top"/>
    </xf>
    <xf numFmtId="0" fontId="25" fillId="27" borderId="0" xfId="0" applyFont="1" applyFill="1" applyAlignment="1">
      <alignment horizontal="left" vertical="top" wrapText="1"/>
    </xf>
    <xf numFmtId="0" fontId="9" fillId="0" borderId="0" xfId="0" applyFont="1" applyAlignment="1">
      <alignment vertical="top"/>
    </xf>
    <xf numFmtId="0" fontId="1" fillId="0" borderId="0" xfId="0" applyFont="1" applyAlignment="1">
      <alignment horizontal="center" vertical="top"/>
    </xf>
    <xf numFmtId="0" fontId="11" fillId="0" borderId="0" xfId="0" applyFont="1" applyAlignment="1">
      <alignment vertical="top"/>
    </xf>
    <xf numFmtId="0" fontId="11" fillId="0" borderId="7" xfId="0" applyFont="1" applyBorder="1" applyAlignment="1">
      <alignment horizontal="left" vertical="top" wrapText="1"/>
    </xf>
    <xf numFmtId="0" fontId="42" fillId="0" borderId="0" xfId="0" applyFont="1" applyAlignment="1">
      <alignment vertical="top"/>
    </xf>
    <xf numFmtId="0" fontId="44" fillId="0" borderId="20" xfId="0" applyFont="1" applyBorder="1" applyAlignment="1">
      <alignment horizontal="left" vertical="top" wrapText="1"/>
    </xf>
    <xf numFmtId="0" fontId="44" fillId="0" borderId="20" xfId="0" applyFont="1" applyBorder="1" applyAlignment="1" applyProtection="1">
      <alignment vertical="top"/>
      <protection locked="0"/>
    </xf>
    <xf numFmtId="0" fontId="43" fillId="0" borderId="4" xfId="0" applyFont="1" applyBorder="1" applyAlignment="1" applyProtection="1">
      <alignment vertical="top"/>
      <protection locked="0"/>
    </xf>
    <xf numFmtId="0" fontId="45" fillId="0" borderId="0" xfId="0" applyFont="1" applyAlignment="1">
      <alignment horizontal="left" vertical="top"/>
    </xf>
    <xf numFmtId="0" fontId="46" fillId="0" borderId="0" xfId="0" applyFont="1" applyAlignment="1">
      <alignment vertical="top"/>
    </xf>
    <xf numFmtId="0" fontId="47" fillId="0" borderId="0" xfId="0" applyFont="1" applyAlignment="1">
      <alignment vertical="top"/>
    </xf>
    <xf numFmtId="0" fontId="48" fillId="0" borderId="0" xfId="0" applyFont="1" applyAlignment="1">
      <alignment horizontal="left" vertical="top"/>
    </xf>
    <xf numFmtId="0" fontId="45" fillId="0" borderId="0" xfId="0" applyFont="1" applyAlignment="1">
      <alignment vertical="top"/>
    </xf>
    <xf numFmtId="0" fontId="38" fillId="0" borderId="0" xfId="0" applyFont="1" applyAlignment="1">
      <alignment vertical="top"/>
    </xf>
    <xf numFmtId="0" fontId="18" fillId="0" borderId="0" xfId="0" applyFont="1" applyAlignment="1">
      <alignment horizontal="right" vertical="top"/>
    </xf>
    <xf numFmtId="0" fontId="23" fillId="0" borderId="0" xfId="0" applyFont="1" applyAlignment="1">
      <alignment horizontal="right" vertical="top"/>
    </xf>
    <xf numFmtId="0" fontId="18" fillId="0" borderId="0" xfId="0" quotePrefix="1" applyFont="1" applyAlignment="1">
      <alignment horizontal="right" vertical="top"/>
    </xf>
    <xf numFmtId="165" fontId="18" fillId="0" borderId="0" xfId="0" applyNumberFormat="1" applyFont="1" applyAlignment="1">
      <alignment vertical="top"/>
    </xf>
    <xf numFmtId="0" fontId="38" fillId="0" borderId="0" xfId="0" applyFont="1" applyAlignment="1">
      <alignment vertical="top" wrapText="1"/>
    </xf>
    <xf numFmtId="0" fontId="15" fillId="0" borderId="0" xfId="0" applyFont="1" applyAlignment="1">
      <alignment horizontal="right" vertical="top"/>
    </xf>
    <xf numFmtId="0" fontId="17" fillId="0" borderId="0" xfId="0" applyFont="1" applyAlignment="1">
      <alignment horizontal="right" vertical="top" wrapText="1"/>
    </xf>
    <xf numFmtId="0" fontId="17" fillId="0" borderId="0" xfId="0" applyFont="1" applyAlignment="1">
      <alignment vertical="top"/>
    </xf>
    <xf numFmtId="0" fontId="15" fillId="0" borderId="0" xfId="0" applyFont="1" applyAlignment="1" applyProtection="1">
      <alignment vertical="top"/>
      <protection hidden="1"/>
    </xf>
    <xf numFmtId="0" fontId="39" fillId="0" borderId="0" xfId="0" applyFont="1" applyAlignment="1" applyProtection="1">
      <alignment vertical="top"/>
      <protection hidden="1"/>
    </xf>
    <xf numFmtId="0" fontId="23" fillId="0" borderId="0" xfId="0" applyFont="1" applyAlignment="1" applyProtection="1">
      <alignment vertical="top"/>
      <protection hidden="1"/>
    </xf>
    <xf numFmtId="0" fontId="18" fillId="0" borderId="0" xfId="0" applyFont="1" applyAlignment="1" applyProtection="1">
      <alignment vertical="top"/>
      <protection hidden="1"/>
    </xf>
    <xf numFmtId="166" fontId="18" fillId="0" borderId="0" xfId="0" applyNumberFormat="1" applyFont="1" applyAlignment="1" applyProtection="1">
      <alignment horizontal="left" vertical="top" wrapText="1"/>
      <protection hidden="1"/>
    </xf>
    <xf numFmtId="0" fontId="33" fillId="28" borderId="18" xfId="0" applyFont="1" applyFill="1" applyBorder="1" applyAlignment="1" applyProtection="1">
      <alignment horizontal="left" vertical="top"/>
      <protection locked="0"/>
    </xf>
    <xf numFmtId="0" fontId="15" fillId="0" borderId="0" xfId="0" applyFont="1" applyAlignment="1">
      <alignment vertical="top" wrapText="1"/>
    </xf>
    <xf numFmtId="0" fontId="49" fillId="0" borderId="19" xfId="0" applyFont="1" applyBorder="1" applyAlignment="1">
      <alignment horizontal="center" vertical="center" wrapText="1"/>
    </xf>
    <xf numFmtId="0" fontId="0" fillId="0" borderId="0" xfId="0" applyBorder="1" applyAlignment="1" applyProtection="1">
      <alignment horizontal="left" vertical="top"/>
      <protection locked="0"/>
    </xf>
    <xf numFmtId="0" fontId="18" fillId="0" borderId="15" xfId="0" applyFont="1" applyBorder="1" applyAlignment="1">
      <alignment vertical="top"/>
    </xf>
    <xf numFmtId="49" fontId="18" fillId="0" borderId="0" xfId="0" applyNumberFormat="1" applyFont="1" applyBorder="1" applyAlignment="1" applyProtection="1">
      <alignment horizontal="left" vertical="top"/>
      <protection locked="0"/>
    </xf>
    <xf numFmtId="0" fontId="50" fillId="0" borderId="20" xfId="0" applyFont="1" applyBorder="1" applyAlignment="1">
      <alignment horizontal="center" vertical="center"/>
    </xf>
    <xf numFmtId="166" fontId="17" fillId="0" borderId="0" xfId="0" applyNumberFormat="1" applyFont="1" applyBorder="1" applyAlignment="1" applyProtection="1">
      <alignment vertical="top" wrapText="1"/>
      <protection hidden="1"/>
    </xf>
    <xf numFmtId="166" fontId="17" fillId="0" borderId="0" xfId="0" applyNumberFormat="1" applyFont="1" applyAlignment="1" applyProtection="1">
      <alignment horizontal="left" vertical="top" wrapText="1"/>
      <protection hidden="1"/>
    </xf>
    <xf numFmtId="0" fontId="18" fillId="0" borderId="0" xfId="0" applyFont="1" applyBorder="1" applyAlignment="1" applyProtection="1">
      <alignment vertical="center"/>
      <protection locked="0"/>
    </xf>
    <xf numFmtId="0" fontId="18" fillId="0" borderId="0" xfId="0" applyFont="1" applyBorder="1" applyAlignment="1" applyProtection="1">
      <alignment vertical="top"/>
      <protection hidden="1"/>
    </xf>
    <xf numFmtId="0" fontId="15" fillId="0" borderId="0" xfId="0" applyFont="1" applyBorder="1" applyAlignment="1">
      <alignment vertical="center"/>
    </xf>
    <xf numFmtId="0" fontId="15" fillId="0" borderId="0" xfId="0" applyFont="1" applyBorder="1" applyAlignment="1" applyProtection="1">
      <alignment vertical="top"/>
      <protection hidden="1"/>
    </xf>
    <xf numFmtId="0" fontId="0" fillId="29" borderId="16" xfId="0" applyFill="1" applyBorder="1" applyAlignment="1">
      <alignment vertical="top"/>
    </xf>
    <xf numFmtId="0" fontId="0" fillId="25" borderId="16" xfId="0" applyFill="1" applyBorder="1" applyAlignment="1" applyProtection="1">
      <alignment horizontal="left" vertical="top"/>
      <protection locked="0"/>
    </xf>
    <xf numFmtId="0" fontId="0" fillId="30" borderId="16" xfId="0" applyFill="1" applyBorder="1" applyAlignment="1" applyProtection="1">
      <alignment horizontal="left" vertical="top"/>
      <protection locked="0"/>
    </xf>
    <xf numFmtId="0" fontId="33" fillId="28" borderId="25" xfId="0" applyFont="1" applyFill="1" applyBorder="1" applyAlignment="1" applyProtection="1">
      <alignment horizontal="left" vertical="top"/>
      <protection locked="0"/>
    </xf>
    <xf numFmtId="0" fontId="11" fillId="0" borderId="0" xfId="0" applyFont="1" applyBorder="1" applyAlignment="1">
      <alignment horizontal="left" vertical="top"/>
    </xf>
    <xf numFmtId="0" fontId="52" fillId="0" borderId="0" xfId="0" applyFont="1"/>
    <xf numFmtId="4" fontId="52" fillId="0" borderId="0" xfId="0" applyNumberFormat="1" applyFont="1"/>
    <xf numFmtId="2" fontId="52" fillId="0" borderId="27" xfId="3" applyNumberFormat="1" applyFont="1" applyBorder="1" applyAlignment="1">
      <alignment horizontal="center" vertical="top" wrapText="1"/>
    </xf>
    <xf numFmtId="9" fontId="52" fillId="0" borderId="12" xfId="3" applyFont="1" applyBorder="1" applyAlignment="1">
      <alignment horizontal="center" vertical="top" wrapText="1"/>
    </xf>
    <xf numFmtId="9" fontId="52" fillId="0" borderId="27" xfId="3" applyFont="1" applyBorder="1" applyAlignment="1">
      <alignment horizontal="center" vertical="top" wrapText="1"/>
    </xf>
    <xf numFmtId="2" fontId="52" fillId="0" borderId="27" xfId="0" applyNumberFormat="1" applyFont="1" applyBorder="1" applyAlignment="1" applyProtection="1">
      <alignment vertical="top" wrapText="1"/>
    </xf>
    <xf numFmtId="2" fontId="52" fillId="0" borderId="28" xfId="7" applyNumberFormat="1" applyFont="1" applyBorder="1" applyAlignment="1">
      <alignment horizontal="center" vertical="top" wrapText="1"/>
    </xf>
    <xf numFmtId="4" fontId="52" fillId="31" borderId="19" xfId="0" applyNumberFormat="1" applyFont="1" applyFill="1" applyBorder="1" applyAlignment="1">
      <alignment horizontal="right" vertical="center"/>
    </xf>
    <xf numFmtId="10" fontId="52" fillId="31" borderId="20" xfId="0" applyNumberFormat="1" applyFont="1" applyFill="1" applyBorder="1" applyAlignment="1">
      <alignment horizontal="right" vertical="center"/>
    </xf>
    <xf numFmtId="10" fontId="52" fillId="31" borderId="19" xfId="3" applyNumberFormat="1" applyFont="1" applyFill="1" applyBorder="1" applyAlignment="1">
      <alignment horizontal="right" vertical="center"/>
    </xf>
    <xf numFmtId="4" fontId="52" fillId="31" borderId="19" xfId="0" applyNumberFormat="1" applyFont="1" applyFill="1" applyBorder="1" applyAlignment="1" applyProtection="1">
      <alignment horizontal="right" vertical="center"/>
    </xf>
    <xf numFmtId="4" fontId="52" fillId="31" borderId="30" xfId="0" quotePrefix="1" applyNumberFormat="1" applyFont="1" applyFill="1" applyBorder="1" applyAlignment="1">
      <alignment horizontal="right" vertical="center" shrinkToFit="1"/>
    </xf>
    <xf numFmtId="0" fontId="53" fillId="31" borderId="29" xfId="0" applyFont="1" applyFill="1" applyBorder="1" applyAlignment="1">
      <alignment vertical="top" wrapText="1"/>
    </xf>
    <xf numFmtId="0" fontId="52" fillId="31" borderId="30" xfId="0" quotePrefix="1" applyFont="1" applyFill="1" applyBorder="1" applyAlignment="1">
      <alignment horizontal="center" vertical="center" shrinkToFit="1"/>
    </xf>
    <xf numFmtId="4" fontId="52" fillId="0" borderId="19" xfId="0" applyNumberFormat="1" applyFont="1" applyBorder="1" applyAlignment="1">
      <alignment horizontal="right" vertical="center"/>
    </xf>
    <xf numFmtId="10" fontId="52" fillId="0" borderId="20" xfId="0" applyNumberFormat="1" applyFont="1" applyBorder="1" applyAlignment="1">
      <alignment horizontal="right" vertical="center"/>
    </xf>
    <xf numFmtId="10" fontId="52" fillId="0" borderId="19" xfId="3" applyNumberFormat="1" applyFont="1" applyFill="1" applyBorder="1" applyAlignment="1">
      <alignment horizontal="right" vertical="center"/>
    </xf>
    <xf numFmtId="4" fontId="52" fillId="0" borderId="19" xfId="0" applyNumberFormat="1" applyFont="1" applyBorder="1" applyAlignment="1" applyProtection="1">
      <alignment horizontal="right" vertical="center"/>
    </xf>
    <xf numFmtId="4" fontId="52" fillId="0" borderId="30" xfId="7" applyNumberFormat="1" applyFont="1" applyBorder="1" applyAlignment="1">
      <alignment horizontal="right" vertical="center" wrapText="1"/>
    </xf>
    <xf numFmtId="0" fontId="52" fillId="2" borderId="29" xfId="0" applyFont="1" applyFill="1" applyBorder="1" applyAlignment="1">
      <alignment horizontal="left" wrapText="1"/>
    </xf>
    <xf numFmtId="4" fontId="52" fillId="0" borderId="19" xfId="0" applyNumberFormat="1" applyFont="1" applyBorder="1" applyAlignment="1" applyProtection="1">
      <alignment horizontal="right" vertical="center"/>
      <protection locked="0"/>
    </xf>
    <xf numFmtId="4" fontId="52" fillId="0" borderId="30" xfId="0" quotePrefix="1" applyNumberFormat="1" applyFont="1" applyFill="1" applyBorder="1" applyAlignment="1" applyProtection="1">
      <alignment horizontal="right" vertical="center" shrinkToFit="1"/>
      <protection locked="0"/>
    </xf>
    <xf numFmtId="0" fontId="52" fillId="2" borderId="29" xfId="0" applyFont="1" applyFill="1" applyBorder="1" applyAlignment="1">
      <alignment horizontal="left"/>
    </xf>
    <xf numFmtId="4" fontId="52" fillId="31" borderId="19" xfId="0" applyNumberFormat="1" applyFont="1" applyFill="1" applyBorder="1" applyAlignment="1" applyProtection="1">
      <alignment horizontal="right" vertical="center"/>
      <protection locked="0"/>
    </xf>
    <xf numFmtId="4" fontId="52" fillId="31" borderId="30" xfId="0" quotePrefix="1" applyNumberFormat="1" applyFont="1" applyFill="1" applyBorder="1" applyAlignment="1" applyProtection="1">
      <alignment horizontal="right" vertical="center" shrinkToFit="1"/>
      <protection locked="0"/>
    </xf>
    <xf numFmtId="0" fontId="52" fillId="31" borderId="29" xfId="0" applyFont="1" applyFill="1" applyBorder="1" applyAlignment="1">
      <alignment vertical="top" wrapText="1"/>
    </xf>
    <xf numFmtId="49" fontId="52" fillId="2" borderId="30" xfId="0" applyNumberFormat="1" applyFont="1" applyFill="1" applyBorder="1" applyAlignment="1">
      <alignment horizontal="center" vertical="center" shrinkToFit="1"/>
    </xf>
    <xf numFmtId="49" fontId="52" fillId="31" borderId="30" xfId="0" applyNumberFormat="1" applyFont="1" applyFill="1" applyBorder="1" applyAlignment="1">
      <alignment horizontal="center" vertical="center" shrinkToFit="1"/>
    </xf>
    <xf numFmtId="0" fontId="52" fillId="0" borderId="0" xfId="0" applyFont="1" applyAlignment="1">
      <alignment horizontal="left" wrapText="1"/>
    </xf>
    <xf numFmtId="0" fontId="54" fillId="0" borderId="0" xfId="0" applyFont="1"/>
    <xf numFmtId="4" fontId="54" fillId="32" borderId="19" xfId="0" applyNumberFormat="1" applyFont="1" applyFill="1" applyBorder="1" applyAlignment="1">
      <alignment horizontal="right" vertical="center"/>
    </xf>
    <xf numFmtId="10" fontId="52" fillId="32" borderId="20" xfId="0" applyNumberFormat="1" applyFont="1" applyFill="1" applyBorder="1" applyAlignment="1">
      <alignment horizontal="right" vertical="center"/>
    </xf>
    <xf numFmtId="10" fontId="54" fillId="32" borderId="19" xfId="3" applyNumberFormat="1" applyFont="1" applyFill="1" applyBorder="1" applyAlignment="1">
      <alignment horizontal="right" vertical="center"/>
    </xf>
    <xf numFmtId="4" fontId="54" fillId="32" borderId="19" xfId="0" applyNumberFormat="1" applyFont="1" applyFill="1" applyBorder="1" applyAlignment="1" applyProtection="1">
      <alignment horizontal="right" vertical="center"/>
    </xf>
    <xf numFmtId="4" fontId="54" fillId="32" borderId="30" xfId="0" applyNumberFormat="1" applyFont="1" applyFill="1" applyBorder="1" applyAlignment="1">
      <alignment horizontal="right" vertical="center"/>
    </xf>
    <xf numFmtId="0" fontId="54" fillId="32" borderId="29" xfId="0" applyFont="1" applyFill="1" applyBorder="1"/>
    <xf numFmtId="0" fontId="54" fillId="32" borderId="30" xfId="0" applyFont="1" applyFill="1" applyBorder="1" applyAlignment="1">
      <alignment horizontal="center" vertical="center"/>
    </xf>
    <xf numFmtId="10" fontId="52" fillId="0" borderId="19" xfId="3" applyNumberFormat="1" applyFont="1" applyBorder="1" applyAlignment="1">
      <alignment horizontal="right" vertical="center"/>
    </xf>
    <xf numFmtId="4" fontId="52" fillId="0" borderId="30" xfId="0" applyNumberFormat="1" applyFont="1" applyBorder="1" applyAlignment="1">
      <alignment horizontal="right" vertical="center"/>
    </xf>
    <xf numFmtId="0" fontId="52" fillId="0" borderId="31" xfId="0" applyFont="1" applyBorder="1"/>
    <xf numFmtId="0" fontId="52" fillId="0" borderId="32" xfId="0" applyFont="1" applyBorder="1" applyAlignment="1">
      <alignment horizontal="center" vertical="center"/>
    </xf>
    <xf numFmtId="0" fontId="52" fillId="2" borderId="30" xfId="0" quotePrefix="1" applyFont="1" applyFill="1" applyBorder="1" applyAlignment="1">
      <alignment horizontal="center" vertical="center" wrapText="1" shrinkToFit="1"/>
    </xf>
    <xf numFmtId="4" fontId="52" fillId="0" borderId="19" xfId="0" quotePrefix="1" applyNumberFormat="1" applyFont="1" applyFill="1" applyBorder="1" applyAlignment="1" applyProtection="1">
      <alignment horizontal="right" vertical="center" shrinkToFit="1"/>
      <protection locked="0"/>
    </xf>
    <xf numFmtId="4" fontId="52" fillId="31" borderId="19" xfId="0" quotePrefix="1" applyNumberFormat="1" applyFont="1" applyFill="1" applyBorder="1" applyAlignment="1" applyProtection="1">
      <alignment horizontal="right" vertical="center" shrinkToFit="1"/>
      <protection locked="0"/>
    </xf>
    <xf numFmtId="10" fontId="52" fillId="31" borderId="20" xfId="0" quotePrefix="1" applyNumberFormat="1" applyFont="1" applyFill="1" applyBorder="1" applyAlignment="1">
      <alignment horizontal="right" vertical="center" shrinkToFit="1"/>
    </xf>
    <xf numFmtId="10" fontId="52" fillId="31" borderId="19" xfId="0" quotePrefix="1" applyNumberFormat="1" applyFont="1" applyFill="1" applyBorder="1" applyAlignment="1">
      <alignment horizontal="right" vertical="center" shrinkToFit="1"/>
    </xf>
    <xf numFmtId="4" fontId="52" fillId="31" borderId="19" xfId="0" quotePrefix="1" applyNumberFormat="1" applyFont="1" applyFill="1" applyBorder="1" applyAlignment="1" applyProtection="1">
      <alignment horizontal="right" vertical="center" shrinkToFit="1"/>
    </xf>
    <xf numFmtId="4" fontId="54" fillId="33" borderId="19" xfId="0" applyNumberFormat="1" applyFont="1" applyFill="1" applyBorder="1" applyAlignment="1">
      <alignment horizontal="right" vertical="center" wrapText="1"/>
    </xf>
    <xf numFmtId="0" fontId="54" fillId="33" borderId="20" xfId="0" applyFont="1" applyFill="1" applyBorder="1" applyAlignment="1">
      <alignment horizontal="right" vertical="center" wrapText="1"/>
    </xf>
    <xf numFmtId="10" fontId="54" fillId="33" borderId="19" xfId="3" applyNumberFormat="1" applyFont="1" applyFill="1" applyBorder="1" applyAlignment="1">
      <alignment horizontal="right" vertical="center" wrapText="1"/>
    </xf>
    <xf numFmtId="4" fontId="54" fillId="33" borderId="19" xfId="0" applyNumberFormat="1" applyFont="1" applyFill="1" applyBorder="1" applyAlignment="1" applyProtection="1">
      <alignment horizontal="right" vertical="center" wrapText="1"/>
    </xf>
    <xf numFmtId="4" fontId="54" fillId="33" borderId="30" xfId="0" applyNumberFormat="1" applyFont="1" applyFill="1" applyBorder="1" applyAlignment="1">
      <alignment horizontal="right" vertical="center" wrapText="1"/>
    </xf>
    <xf numFmtId="0" fontId="54" fillId="33" borderId="29" xfId="0" applyFont="1" applyFill="1" applyBorder="1"/>
    <xf numFmtId="0" fontId="54" fillId="33" borderId="30" xfId="0" applyFont="1" applyFill="1" applyBorder="1" applyAlignment="1">
      <alignment horizontal="center" vertical="center"/>
    </xf>
    <xf numFmtId="0" fontId="52" fillId="0" borderId="20" xfId="0" applyFont="1" applyBorder="1" applyAlignment="1">
      <alignment horizontal="right" vertical="center"/>
    </xf>
    <xf numFmtId="0" fontId="52" fillId="0" borderId="19" xfId="0" applyFont="1" applyBorder="1" applyAlignment="1">
      <alignment horizontal="right" vertical="center"/>
    </xf>
    <xf numFmtId="4" fontId="54" fillId="32" borderId="19" xfId="3" applyNumberFormat="1" applyFont="1" applyFill="1" applyBorder="1" applyAlignment="1">
      <alignment horizontal="right" vertical="center"/>
    </xf>
    <xf numFmtId="9" fontId="54" fillId="32" borderId="20" xfId="3" applyFont="1" applyFill="1" applyBorder="1" applyAlignment="1">
      <alignment horizontal="right" vertical="center"/>
    </xf>
    <xf numFmtId="4" fontId="54" fillId="32" borderId="19" xfId="0" applyNumberFormat="1" applyFont="1" applyFill="1" applyBorder="1" applyAlignment="1" applyProtection="1">
      <alignment horizontal="right" vertical="center" wrapText="1"/>
    </xf>
    <xf numFmtId="4" fontId="54" fillId="33" borderId="19" xfId="3" applyNumberFormat="1" applyFont="1" applyFill="1" applyBorder="1" applyAlignment="1">
      <alignment horizontal="right" vertical="center" wrapText="1"/>
    </xf>
    <xf numFmtId="9" fontId="54" fillId="33" borderId="20" xfId="3" applyFont="1" applyFill="1" applyBorder="1" applyAlignment="1">
      <alignment horizontal="right" vertical="center" wrapText="1"/>
    </xf>
    <xf numFmtId="4" fontId="54" fillId="33" borderId="30" xfId="0" applyNumberFormat="1" applyFont="1" applyFill="1" applyBorder="1" applyAlignment="1">
      <alignment horizontal="right" vertical="center"/>
    </xf>
    <xf numFmtId="4" fontId="54" fillId="34" borderId="19" xfId="3" applyNumberFormat="1" applyFont="1" applyFill="1" applyBorder="1" applyAlignment="1">
      <alignment horizontal="right" vertical="center" wrapText="1"/>
    </xf>
    <xf numFmtId="9" fontId="54" fillId="34" borderId="20" xfId="3" applyFont="1" applyFill="1" applyBorder="1" applyAlignment="1">
      <alignment horizontal="right" vertical="center" wrapText="1"/>
    </xf>
    <xf numFmtId="4" fontId="54" fillId="34" borderId="19" xfId="0" applyNumberFormat="1" applyFont="1" applyFill="1" applyBorder="1" applyAlignment="1" applyProtection="1">
      <alignment horizontal="right" vertical="center" wrapText="1"/>
    </xf>
    <xf numFmtId="4" fontId="54" fillId="34" borderId="30" xfId="0" applyNumberFormat="1" applyFont="1" applyFill="1" applyBorder="1" applyAlignment="1">
      <alignment horizontal="right" vertical="center"/>
    </xf>
    <xf numFmtId="0" fontId="54" fillId="34" borderId="29" xfId="0" applyFont="1" applyFill="1" applyBorder="1"/>
    <xf numFmtId="0" fontId="54" fillId="34" borderId="30" xfId="0" applyFont="1" applyFill="1" applyBorder="1"/>
    <xf numFmtId="0" fontId="54" fillId="35" borderId="29" xfId="0" applyFont="1" applyFill="1" applyBorder="1" applyAlignment="1">
      <alignment horizontal="center"/>
    </xf>
    <xf numFmtId="0" fontId="54" fillId="35" borderId="19" xfId="0" applyFont="1" applyFill="1" applyBorder="1" applyAlignment="1">
      <alignment horizontal="center"/>
    </xf>
    <xf numFmtId="0" fontId="54" fillId="35" borderId="20" xfId="0" applyFont="1" applyFill="1" applyBorder="1" applyAlignment="1">
      <alignment horizontal="center"/>
    </xf>
    <xf numFmtId="0" fontId="51" fillId="36" borderId="19" xfId="6" applyFill="1" applyBorder="1" applyAlignment="1">
      <alignment horizontal="center" wrapText="1"/>
    </xf>
    <xf numFmtId="4" fontId="54" fillId="35" borderId="30" xfId="0" applyNumberFormat="1" applyFont="1" applyFill="1" applyBorder="1" applyAlignment="1">
      <alignment horizontal="center"/>
    </xf>
    <xf numFmtId="0" fontId="52" fillId="0" borderId="29" xfId="0" applyFont="1" applyBorder="1"/>
    <xf numFmtId="0" fontId="52" fillId="0" borderId="30" xfId="0" applyFont="1" applyBorder="1"/>
    <xf numFmtId="0" fontId="54" fillId="35" borderId="1" xfId="0" applyFont="1" applyFill="1" applyBorder="1" applyAlignment="1">
      <alignment horizontal="center"/>
    </xf>
    <xf numFmtId="168" fontId="51" fillId="36" borderId="19" xfId="6" applyNumberFormat="1" applyFill="1" applyBorder="1" applyAlignment="1">
      <alignment horizontal="center" wrapText="1"/>
    </xf>
    <xf numFmtId="0" fontId="54" fillId="0" borderId="29" xfId="0" applyFont="1" applyBorder="1" applyAlignment="1">
      <alignment horizontal="right"/>
    </xf>
    <xf numFmtId="0" fontId="52" fillId="0" borderId="0" xfId="0" applyFont="1" applyAlignment="1">
      <alignment vertical="top"/>
    </xf>
    <xf numFmtId="0" fontId="6" fillId="37" borderId="33" xfId="0" applyFont="1" applyFill="1" applyBorder="1" applyAlignment="1">
      <alignment horizontal="center" vertical="center" wrapText="1"/>
    </xf>
    <xf numFmtId="0" fontId="52" fillId="0" borderId="29" xfId="0" applyFont="1" applyBorder="1" applyAlignment="1">
      <alignment vertical="top"/>
    </xf>
    <xf numFmtId="0" fontId="52" fillId="0" borderId="30" xfId="0" applyFont="1" applyBorder="1" applyAlignment="1">
      <alignment vertical="top"/>
    </xf>
    <xf numFmtId="0" fontId="54" fillId="35" borderId="39" xfId="0" applyFont="1" applyFill="1" applyBorder="1"/>
    <xf numFmtId="0" fontId="54" fillId="35" borderId="40" xfId="0" applyFont="1" applyFill="1" applyBorder="1"/>
    <xf numFmtId="0" fontId="54" fillId="33" borderId="30" xfId="0" applyFont="1" applyFill="1" applyBorder="1"/>
    <xf numFmtId="4" fontId="54" fillId="33" borderId="30" xfId="7" applyNumberFormat="1" applyFont="1" applyFill="1" applyBorder="1" applyAlignment="1">
      <alignment horizontal="right" vertical="center"/>
    </xf>
    <xf numFmtId="0" fontId="52" fillId="31" borderId="30" xfId="0" quotePrefix="1" applyFont="1" applyFill="1" applyBorder="1" applyAlignment="1">
      <alignment horizontal="right" vertical="top" shrinkToFit="1"/>
    </xf>
    <xf numFmtId="49" fontId="52" fillId="31" borderId="30" xfId="0" applyNumberFormat="1" applyFont="1" applyFill="1" applyBorder="1" applyAlignment="1">
      <alignment horizontal="right" vertical="top" shrinkToFit="1"/>
    </xf>
    <xf numFmtId="0" fontId="52" fillId="0" borderId="32" xfId="0" applyFont="1" applyBorder="1"/>
    <xf numFmtId="4" fontId="52" fillId="0" borderId="36" xfId="0" applyNumberFormat="1" applyFont="1" applyBorder="1" applyAlignment="1">
      <alignment horizontal="right" vertical="center"/>
    </xf>
    <xf numFmtId="4" fontId="52" fillId="0" borderId="35" xfId="0" applyNumberFormat="1" applyFont="1" applyBorder="1" applyAlignment="1">
      <alignment horizontal="right" vertical="center"/>
    </xf>
    <xf numFmtId="0" fontId="54" fillId="32" borderId="30" xfId="0" applyFont="1" applyFill="1" applyBorder="1"/>
    <xf numFmtId="4" fontId="52" fillId="0" borderId="19" xfId="0" applyNumberFormat="1" applyFont="1" applyBorder="1" applyAlignment="1">
      <alignment horizontal="right" vertical="center" wrapText="1"/>
    </xf>
    <xf numFmtId="167" fontId="52" fillId="31" borderId="30" xfId="0" applyNumberFormat="1" applyFont="1" applyFill="1" applyBorder="1" applyAlignment="1">
      <alignment horizontal="right" vertical="top" shrinkToFit="1"/>
    </xf>
    <xf numFmtId="167" fontId="52" fillId="31" borderId="28" xfId="0" applyNumberFormat="1" applyFont="1" applyFill="1" applyBorder="1" applyAlignment="1">
      <alignment horizontal="right" vertical="top" shrinkToFit="1"/>
    </xf>
    <xf numFmtId="0" fontId="52" fillId="31" borderId="2" xfId="0" applyFont="1" applyFill="1" applyBorder="1" applyAlignment="1">
      <alignment vertical="top" wrapText="1"/>
    </xf>
    <xf numFmtId="4" fontId="52" fillId="0" borderId="28" xfId="7" applyNumberFormat="1" applyFont="1" applyBorder="1" applyAlignment="1">
      <alignment horizontal="right" vertical="center" wrapText="1"/>
    </xf>
    <xf numFmtId="4" fontId="52" fillId="0" borderId="27" xfId="0" applyNumberFormat="1" applyFont="1" applyBorder="1" applyAlignment="1">
      <alignment horizontal="right" vertical="center" wrapText="1"/>
    </xf>
    <xf numFmtId="167" fontId="54" fillId="39" borderId="44" xfId="0" applyNumberFormat="1" applyFont="1" applyFill="1" applyBorder="1" applyAlignment="1">
      <alignment horizontal="center" vertical="top" shrinkToFit="1"/>
    </xf>
    <xf numFmtId="0" fontId="54" fillId="39" borderId="45" xfId="0" applyFont="1" applyFill="1" applyBorder="1" applyAlignment="1">
      <alignment vertical="top" wrapText="1"/>
    </xf>
    <xf numFmtId="2" fontId="52" fillId="40" borderId="44" xfId="0" applyNumberFormat="1" applyFont="1" applyFill="1" applyBorder="1" applyAlignment="1">
      <alignment horizontal="center" vertical="top" shrinkToFit="1"/>
    </xf>
    <xf numFmtId="0" fontId="52" fillId="40" borderId="45" xfId="0" applyFont="1" applyFill="1" applyBorder="1" applyAlignment="1">
      <alignment horizontal="left" vertical="top" wrapText="1"/>
    </xf>
    <xf numFmtId="169" fontId="52" fillId="41" borderId="44" xfId="0" applyNumberFormat="1" applyFont="1" applyFill="1" applyBorder="1" applyAlignment="1">
      <alignment horizontal="center" vertical="top" shrinkToFit="1"/>
    </xf>
    <xf numFmtId="0" fontId="52" fillId="41" borderId="45" xfId="0" applyFont="1" applyFill="1" applyBorder="1" applyAlignment="1">
      <alignment horizontal="left" vertical="top" wrapText="1"/>
    </xf>
    <xf numFmtId="0" fontId="56" fillId="31" borderId="46" xfId="0" quotePrefix="1" applyFont="1" applyFill="1" applyBorder="1" applyAlignment="1">
      <alignment horizontal="center" vertical="top" shrinkToFit="1"/>
    </xf>
    <xf numFmtId="0" fontId="57" fillId="31" borderId="47" xfId="0" applyFont="1" applyFill="1" applyBorder="1" applyAlignment="1">
      <alignment vertical="top" wrapText="1"/>
    </xf>
    <xf numFmtId="4" fontId="52" fillId="40" borderId="44" xfId="0" applyNumberFormat="1" applyFont="1" applyFill="1" applyBorder="1" applyAlignment="1">
      <alignment horizontal="center" vertical="top" shrinkToFit="1"/>
    </xf>
    <xf numFmtId="49" fontId="52" fillId="40" borderId="44" xfId="0" applyNumberFormat="1" applyFont="1" applyFill="1" applyBorder="1" applyAlignment="1">
      <alignment horizontal="center" vertical="top" shrinkToFit="1"/>
    </xf>
    <xf numFmtId="170" fontId="52" fillId="41" borderId="44" xfId="0" applyNumberFormat="1" applyFont="1" applyFill="1" applyBorder="1" applyAlignment="1">
      <alignment horizontal="center" vertical="top" shrinkToFit="1"/>
    </xf>
    <xf numFmtId="2" fontId="56" fillId="31" borderId="46" xfId="0" applyNumberFormat="1" applyFont="1" applyFill="1" applyBorder="1" applyAlignment="1">
      <alignment horizontal="center" vertical="top" shrinkToFit="1"/>
    </xf>
    <xf numFmtId="0" fontId="56" fillId="31" borderId="47" xfId="0" applyFont="1" applyFill="1" applyBorder="1" applyAlignment="1">
      <alignment vertical="top" wrapText="1"/>
    </xf>
    <xf numFmtId="167" fontId="52" fillId="2" borderId="48" xfId="0" applyNumberFormat="1" applyFont="1" applyFill="1" applyBorder="1" applyAlignment="1">
      <alignment horizontal="center" vertical="top" wrapText="1" shrinkToFit="1"/>
    </xf>
    <xf numFmtId="0" fontId="52" fillId="2" borderId="49" xfId="0" applyFont="1" applyFill="1" applyBorder="1" applyAlignment="1">
      <alignment horizontal="left" wrapText="1"/>
    </xf>
    <xf numFmtId="4" fontId="52" fillId="0" borderId="30" xfId="0" quotePrefix="1" applyNumberFormat="1" applyFont="1" applyFill="1" applyBorder="1" applyAlignment="1">
      <alignment horizontal="right" vertical="center" shrinkToFit="1"/>
    </xf>
    <xf numFmtId="4" fontId="52" fillId="0" borderId="19" xfId="0" applyNumberFormat="1" applyFont="1" applyFill="1" applyBorder="1" applyAlignment="1" applyProtection="1">
      <alignment horizontal="right" vertical="center"/>
    </xf>
    <xf numFmtId="10" fontId="52" fillId="0" borderId="20" xfId="0" applyNumberFormat="1" applyFont="1" applyFill="1" applyBorder="1" applyAlignment="1">
      <alignment horizontal="right" vertical="center"/>
    </xf>
    <xf numFmtId="4" fontId="52" fillId="31" borderId="30" xfId="7" applyNumberFormat="1" applyFont="1" applyFill="1" applyBorder="1" applyAlignment="1">
      <alignment horizontal="right" vertical="center" wrapText="1"/>
    </xf>
    <xf numFmtId="4" fontId="52" fillId="0" borderId="19" xfId="7" applyNumberFormat="1" applyFont="1" applyBorder="1" applyAlignment="1">
      <alignment horizontal="right" vertical="center" wrapText="1"/>
    </xf>
    <xf numFmtId="4" fontId="52" fillId="0" borderId="19" xfId="0" quotePrefix="1" applyNumberFormat="1" applyFont="1" applyFill="1" applyBorder="1" applyAlignment="1">
      <alignment horizontal="right" vertical="center" shrinkToFit="1"/>
    </xf>
    <xf numFmtId="4" fontId="52" fillId="31" borderId="19" xfId="7" applyNumberFormat="1" applyFont="1" applyFill="1" applyBorder="1" applyAlignment="1">
      <alignment horizontal="right" vertical="center" wrapText="1"/>
    </xf>
    <xf numFmtId="4" fontId="52" fillId="31" borderId="19" xfId="0" quotePrefix="1" applyNumberFormat="1" applyFont="1" applyFill="1" applyBorder="1" applyAlignment="1">
      <alignment horizontal="right" vertical="center" shrinkToFit="1"/>
    </xf>
    <xf numFmtId="0" fontId="54" fillId="35" borderId="30" xfId="0" applyFont="1" applyFill="1" applyBorder="1" applyAlignment="1">
      <alignment horizontal="center"/>
    </xf>
    <xf numFmtId="4" fontId="54" fillId="34" borderId="19" xfId="0" applyNumberFormat="1" applyFont="1" applyFill="1" applyBorder="1" applyAlignment="1">
      <alignment horizontal="right" vertical="center" wrapText="1"/>
    </xf>
    <xf numFmtId="10" fontId="54" fillId="34" borderId="19" xfId="0" applyNumberFormat="1" applyFont="1" applyFill="1" applyBorder="1" applyAlignment="1">
      <alignment horizontal="right" vertical="center" wrapText="1"/>
    </xf>
    <xf numFmtId="4" fontId="52" fillId="0" borderId="50" xfId="0" applyNumberFormat="1" applyFont="1" applyBorder="1" applyAlignment="1">
      <alignment horizontal="right" vertical="center"/>
    </xf>
    <xf numFmtId="4" fontId="52" fillId="0" borderId="51" xfId="0" applyNumberFormat="1" applyFont="1" applyBorder="1" applyAlignment="1">
      <alignment horizontal="right" vertical="center"/>
    </xf>
    <xf numFmtId="10" fontId="52" fillId="0" borderId="51" xfId="0" applyNumberFormat="1" applyFont="1" applyBorder="1" applyAlignment="1">
      <alignment horizontal="right" vertical="center"/>
    </xf>
    <xf numFmtId="0" fontId="52" fillId="0" borderId="13" xfId="0" applyFont="1" applyBorder="1" applyAlignment="1">
      <alignment horizontal="right" vertical="center"/>
    </xf>
    <xf numFmtId="10" fontId="52" fillId="0" borderId="35" xfId="3" applyNumberFormat="1" applyFont="1" applyBorder="1" applyAlignment="1">
      <alignment horizontal="right" vertical="center"/>
    </xf>
    <xf numFmtId="0" fontId="52" fillId="0" borderId="34" xfId="0" applyFont="1" applyBorder="1" applyAlignment="1">
      <alignment horizontal="right" vertical="center"/>
    </xf>
    <xf numFmtId="10" fontId="54" fillId="32" borderId="19" xfId="0" applyNumberFormat="1" applyFont="1" applyFill="1" applyBorder="1" applyAlignment="1">
      <alignment horizontal="right" vertical="center"/>
    </xf>
    <xf numFmtId="9" fontId="54" fillId="32" borderId="20" xfId="0" applyNumberFormat="1" applyFont="1" applyFill="1" applyBorder="1" applyAlignment="1">
      <alignment horizontal="right" vertical="center"/>
    </xf>
    <xf numFmtId="10" fontId="52" fillId="0" borderId="19" xfId="3" applyNumberFormat="1" applyFont="1" applyBorder="1" applyAlignment="1">
      <alignment horizontal="right" vertical="center" wrapText="1"/>
    </xf>
    <xf numFmtId="9" fontId="52" fillId="0" borderId="20" xfId="3" applyFont="1" applyBorder="1" applyAlignment="1">
      <alignment horizontal="right" vertical="center" wrapText="1"/>
    </xf>
    <xf numFmtId="10" fontId="52" fillId="0" borderId="27" xfId="3" applyNumberFormat="1" applyFont="1" applyBorder="1" applyAlignment="1">
      <alignment horizontal="right" vertical="center" wrapText="1"/>
    </xf>
    <xf numFmtId="9" fontId="52" fillId="0" borderId="12" xfId="3" applyFont="1" applyBorder="1" applyAlignment="1">
      <alignment horizontal="right" vertical="center" wrapText="1"/>
    </xf>
    <xf numFmtId="4" fontId="52" fillId="0" borderId="27" xfId="7" applyNumberFormat="1" applyFont="1" applyBorder="1" applyAlignment="1">
      <alignment horizontal="right" vertical="center" wrapText="1"/>
    </xf>
    <xf numFmtId="10" fontId="54" fillId="34" borderId="20" xfId="3" applyNumberFormat="1" applyFont="1" applyFill="1" applyBorder="1" applyAlignment="1">
      <alignment horizontal="right" vertical="center" wrapText="1"/>
    </xf>
    <xf numFmtId="10" fontId="54" fillId="33" borderId="20" xfId="3" applyNumberFormat="1" applyFont="1" applyFill="1" applyBorder="1" applyAlignment="1">
      <alignment horizontal="right" vertical="center" wrapText="1"/>
    </xf>
    <xf numFmtId="10" fontId="54" fillId="32" borderId="20" xfId="3" applyNumberFormat="1" applyFont="1" applyFill="1" applyBorder="1" applyAlignment="1">
      <alignment horizontal="right" vertical="center"/>
    </xf>
    <xf numFmtId="0" fontId="6" fillId="37" borderId="53" xfId="0" applyFont="1" applyFill="1" applyBorder="1" applyAlignment="1">
      <alignment horizontal="center" vertical="center" wrapText="1"/>
    </xf>
    <xf numFmtId="10" fontId="54" fillId="34" borderId="29" xfId="3" applyNumberFormat="1" applyFont="1" applyFill="1" applyBorder="1" applyAlignment="1">
      <alignment horizontal="right" vertical="center" wrapText="1"/>
    </xf>
    <xf numFmtId="10" fontId="54" fillId="33" borderId="29" xfId="3" applyNumberFormat="1" applyFont="1" applyFill="1" applyBorder="1" applyAlignment="1">
      <alignment horizontal="right" vertical="center" wrapText="1"/>
    </xf>
    <xf numFmtId="10" fontId="54" fillId="32" borderId="29" xfId="3" applyNumberFormat="1" applyFont="1" applyFill="1" applyBorder="1" applyAlignment="1">
      <alignment horizontal="right" vertical="center"/>
    </xf>
    <xf numFmtId="0" fontId="52" fillId="0" borderId="29" xfId="0" applyFont="1" applyBorder="1" applyAlignment="1">
      <alignment horizontal="right" vertical="center"/>
    </xf>
    <xf numFmtId="0" fontId="54" fillId="33" borderId="29" xfId="0" applyFont="1" applyFill="1" applyBorder="1" applyAlignment="1">
      <alignment horizontal="right" vertical="center" wrapText="1"/>
    </xf>
    <xf numFmtId="10" fontId="52" fillId="31" borderId="29" xfId="0" quotePrefix="1" applyNumberFormat="1" applyFont="1" applyFill="1" applyBorder="1" applyAlignment="1">
      <alignment horizontal="right" vertical="center" shrinkToFit="1"/>
    </xf>
    <xf numFmtId="10" fontId="52" fillId="0" borderId="29" xfId="0" applyNumberFormat="1" applyFont="1" applyBorder="1" applyAlignment="1">
      <alignment horizontal="right" vertical="center"/>
    </xf>
    <xf numFmtId="10" fontId="52" fillId="31" borderId="29" xfId="0" applyNumberFormat="1" applyFont="1" applyFill="1" applyBorder="1" applyAlignment="1">
      <alignment horizontal="right" vertical="center"/>
    </xf>
    <xf numFmtId="10" fontId="52" fillId="0" borderId="29" xfId="0" applyNumberFormat="1" applyFont="1" applyFill="1" applyBorder="1" applyAlignment="1">
      <alignment horizontal="right" vertical="center"/>
    </xf>
    <xf numFmtId="9" fontId="52" fillId="0" borderId="2" xfId="3" applyFont="1" applyBorder="1" applyAlignment="1">
      <alignment horizontal="center" vertical="top" wrapText="1"/>
    </xf>
    <xf numFmtId="0" fontId="6" fillId="37" borderId="54" xfId="0" applyFont="1" applyFill="1" applyBorder="1" applyAlignment="1">
      <alignment horizontal="center" vertical="center" wrapText="1"/>
    </xf>
    <xf numFmtId="2" fontId="54" fillId="34" borderId="19" xfId="3" applyNumberFormat="1" applyFont="1" applyFill="1" applyBorder="1" applyAlignment="1">
      <alignment horizontal="right" vertical="center" wrapText="1"/>
    </xf>
    <xf numFmtId="2" fontId="54" fillId="33" borderId="19" xfId="3" applyNumberFormat="1" applyFont="1" applyFill="1" applyBorder="1" applyAlignment="1">
      <alignment horizontal="right" vertical="center" wrapText="1"/>
    </xf>
    <xf numFmtId="2" fontId="54" fillId="32" borderId="19" xfId="3" applyNumberFormat="1" applyFont="1" applyFill="1" applyBorder="1" applyAlignment="1">
      <alignment horizontal="right" vertical="center"/>
    </xf>
    <xf numFmtId="2" fontId="52" fillId="0" borderId="19" xfId="0" applyNumberFormat="1" applyFont="1" applyBorder="1" applyAlignment="1">
      <alignment horizontal="right" vertical="center"/>
    </xf>
    <xf numFmtId="2" fontId="54" fillId="33" borderId="19" xfId="0" applyNumberFormat="1" applyFont="1" applyFill="1" applyBorder="1" applyAlignment="1">
      <alignment horizontal="right" vertical="center" wrapText="1"/>
    </xf>
    <xf numFmtId="2" fontId="52" fillId="31" borderId="19" xfId="0" quotePrefix="1" applyNumberFormat="1" applyFont="1" applyFill="1" applyBorder="1" applyAlignment="1">
      <alignment horizontal="right" vertical="center" shrinkToFit="1"/>
    </xf>
    <xf numFmtId="2" fontId="52" fillId="31" borderId="19" xfId="0" applyNumberFormat="1" applyFont="1" applyFill="1" applyBorder="1" applyAlignment="1">
      <alignment horizontal="right" vertical="center"/>
    </xf>
    <xf numFmtId="2" fontId="54" fillId="32" borderId="19" xfId="0" applyNumberFormat="1" applyFont="1" applyFill="1" applyBorder="1" applyAlignment="1">
      <alignment horizontal="right" vertical="center"/>
    </xf>
    <xf numFmtId="2" fontId="52" fillId="0" borderId="19" xfId="0" applyNumberFormat="1" applyFont="1" applyFill="1" applyBorder="1" applyAlignment="1">
      <alignment horizontal="right" vertical="center"/>
    </xf>
    <xf numFmtId="2" fontId="52" fillId="0" borderId="27" xfId="0" applyNumberFormat="1" applyFont="1" applyBorder="1" applyAlignment="1">
      <alignment horizontal="right" vertical="center"/>
    </xf>
    <xf numFmtId="10" fontId="52" fillId="0" borderId="19" xfId="0" quotePrefix="1" applyNumberFormat="1" applyFont="1" applyFill="1" applyBorder="1" applyAlignment="1">
      <alignment horizontal="right" vertical="center" shrinkToFit="1"/>
    </xf>
    <xf numFmtId="10" fontId="52" fillId="0" borderId="29" xfId="0" quotePrefix="1" applyNumberFormat="1" applyFont="1" applyFill="1" applyBorder="1" applyAlignment="1">
      <alignment horizontal="right" vertical="center" shrinkToFit="1"/>
    </xf>
    <xf numFmtId="2" fontId="54" fillId="34" borderId="20" xfId="3" applyNumberFormat="1" applyFont="1" applyFill="1" applyBorder="1" applyAlignment="1">
      <alignment horizontal="right" vertical="center" wrapText="1"/>
    </xf>
    <xf numFmtId="2" fontId="54" fillId="33" borderId="20" xfId="3" applyNumberFormat="1" applyFont="1" applyFill="1" applyBorder="1" applyAlignment="1">
      <alignment horizontal="right" vertical="center" wrapText="1"/>
    </xf>
    <xf numFmtId="2" fontId="54" fillId="32" borderId="20" xfId="3" applyNumberFormat="1" applyFont="1" applyFill="1" applyBorder="1" applyAlignment="1">
      <alignment horizontal="right" vertical="center"/>
    </xf>
    <xf numFmtId="2" fontId="52" fillId="0" borderId="20" xfId="0" applyNumberFormat="1" applyFont="1" applyBorder="1" applyAlignment="1">
      <alignment horizontal="right" vertical="center"/>
    </xf>
    <xf numFmtId="2" fontId="54" fillId="33" borderId="20" xfId="0" applyNumberFormat="1" applyFont="1" applyFill="1" applyBorder="1" applyAlignment="1">
      <alignment horizontal="right" vertical="center" wrapText="1"/>
    </xf>
    <xf numFmtId="10" fontId="54" fillId="32" borderId="19" xfId="0" quotePrefix="1" applyNumberFormat="1" applyFont="1" applyFill="1" applyBorder="1" applyAlignment="1">
      <alignment horizontal="right" vertical="center" shrinkToFit="1"/>
    </xf>
    <xf numFmtId="2" fontId="54" fillId="32" borderId="20" xfId="0" applyNumberFormat="1" applyFont="1" applyFill="1" applyBorder="1" applyAlignment="1">
      <alignment horizontal="right" vertical="center"/>
    </xf>
    <xf numFmtId="2" fontId="52" fillId="0" borderId="20" xfId="3" applyNumberFormat="1" applyFont="1" applyBorder="1" applyAlignment="1">
      <alignment horizontal="right" vertical="center" wrapText="1"/>
    </xf>
    <xf numFmtId="2" fontId="52" fillId="0" borderId="12" xfId="3" applyNumberFormat="1" applyFont="1" applyBorder="1" applyAlignment="1">
      <alignment horizontal="right" vertical="center" wrapText="1"/>
    </xf>
    <xf numFmtId="10" fontId="52" fillId="0" borderId="27" xfId="0" quotePrefix="1" applyNumberFormat="1" applyFont="1" applyFill="1" applyBorder="1" applyAlignment="1">
      <alignment horizontal="right" vertical="center" shrinkToFit="1"/>
    </xf>
    <xf numFmtId="10" fontId="52" fillId="0" borderId="2" xfId="0" quotePrefix="1" applyNumberFormat="1" applyFont="1" applyFill="1" applyBorder="1" applyAlignment="1">
      <alignment horizontal="right" vertical="center" shrinkToFit="1"/>
    </xf>
    <xf numFmtId="10" fontId="54" fillId="32" borderId="29" xfId="0" quotePrefix="1" applyNumberFormat="1" applyFont="1" applyFill="1" applyBorder="1" applyAlignment="1">
      <alignment horizontal="right" vertical="center" shrinkToFit="1"/>
    </xf>
    <xf numFmtId="4" fontId="54" fillId="35" borderId="36" xfId="0" applyNumberFormat="1" applyFont="1" applyFill="1" applyBorder="1" applyAlignment="1">
      <alignment horizontal="center" vertical="center"/>
    </xf>
    <xf numFmtId="0" fontId="54" fillId="35" borderId="35" xfId="0" applyFont="1" applyFill="1" applyBorder="1" applyAlignment="1">
      <alignment horizontal="center" vertical="center"/>
    </xf>
    <xf numFmtId="0" fontId="54" fillId="35" borderId="35" xfId="0" applyFont="1" applyFill="1" applyBorder="1" applyAlignment="1">
      <alignment horizontal="center" vertical="center" wrapText="1"/>
    </xf>
    <xf numFmtId="0" fontId="54" fillId="35" borderId="19" xfId="0" applyFont="1" applyFill="1" applyBorder="1" applyAlignment="1">
      <alignment horizontal="center" vertical="center" wrapText="1"/>
    </xf>
    <xf numFmtId="0" fontId="54" fillId="35" borderId="29" xfId="0" applyFont="1" applyFill="1" applyBorder="1" applyAlignment="1">
      <alignment horizontal="center" vertical="center" wrapText="1"/>
    </xf>
    <xf numFmtId="0" fontId="54" fillId="35" borderId="36" xfId="0" applyFont="1" applyFill="1" applyBorder="1" applyAlignment="1">
      <alignment horizontal="center" vertical="center"/>
    </xf>
    <xf numFmtId="0" fontId="54" fillId="35" borderId="34" xfId="0" applyFont="1" applyFill="1" applyBorder="1" applyAlignment="1">
      <alignment horizontal="center" vertical="center" wrapText="1"/>
    </xf>
    <xf numFmtId="0" fontId="54" fillId="35" borderId="20" xfId="0" applyFont="1" applyFill="1" applyBorder="1" applyAlignment="1">
      <alignment horizontal="center" vertical="center" wrapText="1"/>
    </xf>
    <xf numFmtId="10" fontId="54" fillId="32" borderId="29" xfId="0" applyNumberFormat="1" applyFont="1" applyFill="1" applyBorder="1" applyAlignment="1">
      <alignment horizontal="right" vertical="center"/>
    </xf>
    <xf numFmtId="0" fontId="6" fillId="37" borderId="52" xfId="0" applyFont="1" applyFill="1" applyBorder="1" applyAlignment="1">
      <alignment horizontal="center" vertical="center" wrapText="1"/>
    </xf>
    <xf numFmtId="2" fontId="52" fillId="31" borderId="20" xfId="0" applyNumberFormat="1" applyFont="1" applyFill="1" applyBorder="1" applyAlignment="1">
      <alignment horizontal="right" vertical="center"/>
    </xf>
    <xf numFmtId="2" fontId="52" fillId="0" borderId="20" xfId="0" applyNumberFormat="1" applyFont="1" applyFill="1" applyBorder="1" applyAlignment="1">
      <alignment horizontal="right" vertical="center"/>
    </xf>
    <xf numFmtId="2" fontId="52" fillId="0" borderId="12" xfId="0" applyNumberFormat="1" applyFont="1" applyBorder="1" applyAlignment="1">
      <alignment horizontal="right" vertical="center"/>
    </xf>
    <xf numFmtId="10" fontId="52" fillId="0" borderId="2" xfId="0" applyNumberFormat="1" applyFont="1" applyFill="1" applyBorder="1" applyAlignment="1">
      <alignment horizontal="right" vertical="center"/>
    </xf>
    <xf numFmtId="0" fontId="0" fillId="25" borderId="16" xfId="0" applyFill="1" applyBorder="1" applyAlignment="1" applyProtection="1">
      <alignment vertical="top"/>
      <protection locked="0"/>
    </xf>
    <xf numFmtId="0" fontId="0" fillId="26" borderId="18" xfId="0" applyFill="1" applyBorder="1" applyAlignment="1" applyProtection="1">
      <alignment vertical="top"/>
      <protection locked="0"/>
    </xf>
    <xf numFmtId="0" fontId="0" fillId="25" borderId="23" xfId="0" applyFill="1" applyBorder="1" applyAlignment="1" applyProtection="1">
      <alignment vertical="top"/>
      <protection locked="0"/>
    </xf>
    <xf numFmtId="0" fontId="0" fillId="29" borderId="16" xfId="0" applyFill="1" applyBorder="1" applyAlignment="1" applyProtection="1">
      <alignment vertical="top"/>
      <protection locked="0"/>
    </xf>
    <xf numFmtId="0" fontId="0" fillId="30" borderId="16" xfId="0" applyFill="1" applyBorder="1" applyAlignment="1" applyProtection="1">
      <alignment vertical="top"/>
      <protection locked="0"/>
    </xf>
    <xf numFmtId="0" fontId="0" fillId="26" borderId="24" xfId="0" applyFill="1" applyBorder="1" applyAlignment="1" applyProtection="1">
      <alignment vertical="top"/>
      <protection locked="0"/>
    </xf>
    <xf numFmtId="0" fontId="0" fillId="26" borderId="16" xfId="0" applyFill="1" applyBorder="1" applyAlignment="1" applyProtection="1">
      <alignment vertical="top"/>
      <protection locked="0"/>
    </xf>
    <xf numFmtId="0" fontId="0" fillId="26" borderId="25" xfId="0" applyFill="1" applyBorder="1" applyAlignment="1" applyProtection="1">
      <alignment vertical="top"/>
      <protection locked="0"/>
    </xf>
    <xf numFmtId="0" fontId="0" fillId="25" borderId="26" xfId="0" applyFill="1" applyBorder="1" applyAlignment="1" applyProtection="1">
      <alignment vertical="top"/>
      <protection locked="0"/>
    </xf>
    <xf numFmtId="4" fontId="52" fillId="0" borderId="30" xfId="7" applyNumberFormat="1" applyFont="1" applyBorder="1" applyAlignment="1" applyProtection="1">
      <alignment horizontal="right" vertical="center" wrapText="1"/>
      <protection locked="0"/>
    </xf>
    <xf numFmtId="4" fontId="52" fillId="0" borderId="19" xfId="7" applyNumberFormat="1" applyFont="1" applyBorder="1" applyAlignment="1" applyProtection="1">
      <alignment horizontal="right" vertical="center" wrapText="1"/>
      <protection locked="0"/>
    </xf>
    <xf numFmtId="4" fontId="52" fillId="31" borderId="30" xfId="7" applyNumberFormat="1" applyFont="1" applyFill="1" applyBorder="1" applyAlignment="1" applyProtection="1">
      <alignment horizontal="right" vertical="center" wrapText="1"/>
      <protection locked="0"/>
    </xf>
    <xf numFmtId="4" fontId="52" fillId="31" borderId="19" xfId="7" applyNumberFormat="1" applyFont="1" applyFill="1" applyBorder="1" applyAlignment="1" applyProtection="1">
      <alignment horizontal="right" vertical="center" wrapText="1"/>
      <protection locked="0"/>
    </xf>
    <xf numFmtId="49" fontId="18" fillId="0" borderId="0" xfId="0" applyNumberFormat="1" applyFont="1" applyBorder="1" applyAlignment="1" applyProtection="1">
      <alignment horizontal="left" vertical="top"/>
    </xf>
    <xf numFmtId="49" fontId="18" fillId="0" borderId="0" xfId="0" applyNumberFormat="1" applyFont="1" applyAlignment="1" applyProtection="1">
      <alignment horizontal="left" vertical="top"/>
    </xf>
    <xf numFmtId="0" fontId="18" fillId="0" borderId="0" xfId="0" applyFont="1" applyFill="1" applyAlignment="1">
      <alignment horizontal="right" vertical="top"/>
    </xf>
    <xf numFmtId="0" fontId="50" fillId="0" borderId="20" xfId="0" applyFont="1" applyFill="1" applyBorder="1" applyAlignment="1">
      <alignment horizontal="center" vertical="center"/>
    </xf>
    <xf numFmtId="0" fontId="18" fillId="0" borderId="15" xfId="0" applyFont="1" applyFill="1" applyBorder="1" applyAlignment="1">
      <alignment vertical="top"/>
    </xf>
    <xf numFmtId="49" fontId="18" fillId="0" borderId="0" xfId="0" applyNumberFormat="1" applyFont="1" applyFill="1" applyBorder="1" applyAlignment="1" applyProtection="1">
      <alignment horizontal="left" vertical="top"/>
      <protection locked="0"/>
    </xf>
    <xf numFmtId="0" fontId="18" fillId="0" borderId="0" xfId="0" applyFont="1" applyFill="1" applyBorder="1" applyAlignment="1" applyProtection="1">
      <alignment vertical="center"/>
      <protection locked="0"/>
    </xf>
    <xf numFmtId="0" fontId="15" fillId="0" borderId="0" xfId="0" applyFont="1" applyFill="1" applyAlignment="1">
      <alignment vertical="top"/>
    </xf>
    <xf numFmtId="49" fontId="15" fillId="0" borderId="0" xfId="0" applyNumberFormat="1" applyFont="1" applyFill="1" applyAlignment="1">
      <alignment horizontal="left" vertical="top"/>
    </xf>
    <xf numFmtId="0" fontId="15" fillId="0" borderId="0" xfId="0" applyFont="1" applyFill="1" applyAlignment="1">
      <alignment vertical="center"/>
    </xf>
    <xf numFmtId="0" fontId="15" fillId="0" borderId="0" xfId="0" applyFont="1" applyFill="1" applyAlignment="1">
      <alignment vertical="top" wrapText="1"/>
    </xf>
    <xf numFmtId="0" fontId="18" fillId="0" borderId="0" xfId="0" quotePrefix="1" applyFont="1" applyFill="1" applyAlignment="1">
      <alignment horizontal="right" vertical="top"/>
    </xf>
    <xf numFmtId="2" fontId="18" fillId="0" borderId="0" xfId="0" applyNumberFormat="1" applyFont="1" applyFill="1" applyAlignment="1">
      <alignment horizontal="right" vertical="top"/>
    </xf>
    <xf numFmtId="0" fontId="41" fillId="24" borderId="17" xfId="0" applyFont="1" applyFill="1" applyBorder="1" applyAlignment="1" applyProtection="1">
      <alignment horizontal="left" vertical="center" shrinkToFit="1"/>
      <protection locked="0"/>
    </xf>
    <xf numFmtId="0" fontId="41" fillId="24" borderId="16" xfId="0" applyFont="1" applyFill="1" applyBorder="1" applyAlignment="1" applyProtection="1">
      <alignment horizontal="left" vertical="center" shrinkToFit="1"/>
      <protection locked="0"/>
    </xf>
    <xf numFmtId="0" fontId="41" fillId="24" borderId="22" xfId="0" applyFont="1" applyFill="1" applyBorder="1" applyAlignment="1" applyProtection="1">
      <alignment horizontal="left" vertical="center" shrinkToFit="1"/>
      <protection locked="0"/>
    </xf>
    <xf numFmtId="0" fontId="41" fillId="0" borderId="16" xfId="0" applyFont="1" applyFill="1" applyBorder="1" applyAlignment="1" applyProtection="1">
      <alignment horizontal="left" vertical="center" shrinkToFit="1"/>
      <protection locked="0"/>
    </xf>
    <xf numFmtId="0" fontId="41" fillId="24" borderId="21" xfId="0" applyFont="1" applyFill="1" applyBorder="1" applyAlignment="1" applyProtection="1">
      <alignment horizontal="left" vertical="center" shrinkToFit="1"/>
      <protection locked="0"/>
    </xf>
    <xf numFmtId="0" fontId="0" fillId="38" borderId="18" xfId="0" applyFill="1" applyBorder="1" applyAlignment="1" applyProtection="1">
      <alignment vertical="top"/>
      <protection locked="0"/>
    </xf>
    <xf numFmtId="0" fontId="0" fillId="38" borderId="16" xfId="0" applyFill="1" applyBorder="1" applyAlignment="1" applyProtection="1">
      <alignment vertical="top"/>
      <protection locked="0"/>
    </xf>
    <xf numFmtId="10" fontId="0" fillId="38" borderId="16" xfId="3" applyNumberFormat="1" applyFont="1" applyFill="1" applyBorder="1" applyAlignment="1" applyProtection="1">
      <alignment horizontal="left" vertical="top"/>
      <protection locked="0"/>
    </xf>
    <xf numFmtId="0" fontId="0" fillId="38" borderId="16" xfId="0" applyFill="1" applyBorder="1" applyAlignment="1" applyProtection="1">
      <alignment horizontal="left" vertical="center"/>
      <protection locked="0"/>
    </xf>
    <xf numFmtId="0" fontId="0" fillId="38" borderId="16" xfId="0" applyFill="1" applyBorder="1" applyAlignment="1" applyProtection="1">
      <alignment vertical="top" wrapText="1"/>
      <protection locked="0"/>
    </xf>
    <xf numFmtId="0" fontId="40" fillId="23" borderId="0" xfId="0" applyFont="1" applyFill="1" applyBorder="1" applyAlignment="1">
      <alignment horizontal="center" vertical="center"/>
    </xf>
    <xf numFmtId="0" fontId="54" fillId="35" borderId="0" xfId="0" applyFont="1" applyFill="1" applyAlignment="1">
      <alignment horizontal="left" vertical="top" wrapText="1"/>
    </xf>
    <xf numFmtId="166" fontId="51" fillId="38" borderId="43" xfId="6" applyNumberFormat="1" applyFill="1" applyBorder="1" applyAlignment="1" applyProtection="1">
      <alignment horizontal="center" vertical="top" wrapText="1"/>
      <protection hidden="1"/>
    </xf>
    <xf numFmtId="166" fontId="51" fillId="38" borderId="42" xfId="6" applyNumberFormat="1" applyFill="1" applyBorder="1" applyAlignment="1" applyProtection="1">
      <alignment horizontal="center" vertical="top" wrapText="1"/>
      <protection hidden="1"/>
    </xf>
    <xf numFmtId="166" fontId="51" fillId="38" borderId="41" xfId="6" applyNumberFormat="1" applyFill="1" applyBorder="1" applyAlignment="1" applyProtection="1">
      <alignment horizontal="center" vertical="top" wrapText="1"/>
      <protection hidden="1"/>
    </xf>
    <xf numFmtId="166" fontId="51" fillId="23" borderId="38" xfId="6" applyNumberFormat="1" applyFill="1" applyBorder="1" applyAlignment="1" applyProtection="1">
      <alignment horizontal="center" vertical="top" wrapText="1"/>
      <protection hidden="1"/>
    </xf>
    <xf numFmtId="166" fontId="51" fillId="23" borderId="1" xfId="6" applyNumberFormat="1" applyFill="1" applyBorder="1" applyAlignment="1" applyProtection="1">
      <alignment horizontal="center" vertical="top" wrapText="1"/>
      <protection hidden="1"/>
    </xf>
    <xf numFmtId="166" fontId="51" fillId="23" borderId="37" xfId="6" applyNumberFormat="1" applyFill="1" applyBorder="1" applyAlignment="1" applyProtection="1">
      <alignment horizontal="center" vertical="top" wrapText="1"/>
      <protection hidden="1"/>
    </xf>
  </cellXfs>
  <cellStyles count="8">
    <cellStyle name="Bad" xfId="1" builtinId="27"/>
    <cellStyle name="Comma" xfId="7" builtinId="3"/>
    <cellStyle name="Hyperlink" xfId="6" builtinId="8"/>
    <cellStyle name="Hyperlink 2" xfId="2"/>
    <cellStyle name="Neutral" xfId="5" builtinId="28"/>
    <cellStyle name="Normal" xfId="0" builtinId="0"/>
    <cellStyle name="Normal 2" xfId="4"/>
    <cellStyle name="Percent" xfId="3" builtinId="5"/>
  </cellStyles>
  <dxfs count="20">
    <dxf>
      <font>
        <color rgb="FFFF0000"/>
      </font>
      <fill>
        <patternFill>
          <bgColor theme="0"/>
        </patternFill>
      </fill>
    </dxf>
    <dxf>
      <font>
        <color rgb="FFFF0000"/>
      </font>
      <fill>
        <patternFill>
          <bgColor theme="0"/>
        </patternFill>
      </fill>
    </dxf>
    <dxf>
      <font>
        <color rgb="FFFF0000"/>
      </font>
      <fill>
        <patternFill>
          <bgColor theme="0"/>
        </patternFill>
      </fill>
    </dxf>
    <dxf>
      <font>
        <color rgb="FFFF0000"/>
      </font>
      <fill>
        <patternFill>
          <bgColor theme="0"/>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s>
  <tableStyles count="0" defaultTableStyle="TableStyleMedium2" defaultPivotStyle="PivotStyleLight16"/>
  <colors>
    <mruColors>
      <color rgb="FF61D5C2"/>
      <color rgb="FFCED6EB"/>
      <color rgb="FFE1D8D3"/>
      <color rgb="FFA2E6DB"/>
      <color rgb="FFC8F0E9"/>
      <color rgb="FF859ED7"/>
      <color rgb="FFFCCA92"/>
      <color rgb="FFC0CDEA"/>
      <color rgb="FFE8E8E8"/>
      <color rgb="FFDBF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93.png"/><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xdr:from>
      <xdr:col>3</xdr:col>
      <xdr:colOff>579438</xdr:colOff>
      <xdr:row>64</xdr:row>
      <xdr:rowOff>0</xdr:rowOff>
    </xdr:from>
    <xdr:to>
      <xdr:col>4</xdr:col>
      <xdr:colOff>4849813</xdr:colOff>
      <xdr:row>65</xdr:row>
      <xdr:rowOff>222250</xdr:rowOff>
    </xdr:to>
    <xdr:sp macro="" textlink="">
      <xdr:nvSpPr>
        <xdr:cNvPr id="4" name="TextBox 3"/>
        <xdr:cNvSpPr txBox="1"/>
      </xdr:nvSpPr>
      <xdr:spPr>
        <a:xfrm>
          <a:off x="4802188" y="21415375"/>
          <a:ext cx="4857750" cy="555625"/>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i="1"/>
            <a:t>Note: The</a:t>
          </a:r>
          <a:r>
            <a:rPr lang="en-IE" sz="1100" i="1" baseline="0"/>
            <a:t> Life Cycle Costs section of the ICMS standard attributes is optional at the present time.</a:t>
          </a:r>
          <a:endParaRPr lang="en-IE" sz="1100" i="1"/>
        </a:p>
      </xdr:txBody>
    </xdr:sp>
    <xdr:clientData/>
  </xdr:twoCellAnchor>
  <xdr:twoCellAnchor>
    <xdr:from>
      <xdr:col>4</xdr:col>
      <xdr:colOff>7938</xdr:colOff>
      <xdr:row>97</xdr:row>
      <xdr:rowOff>0</xdr:rowOff>
    </xdr:from>
    <xdr:to>
      <xdr:col>5</xdr:col>
      <xdr:colOff>4233</xdr:colOff>
      <xdr:row>98</xdr:row>
      <xdr:rowOff>254000</xdr:rowOff>
    </xdr:to>
    <xdr:sp macro="" textlink="">
      <xdr:nvSpPr>
        <xdr:cNvPr id="6" name="TextBox 5"/>
        <xdr:cNvSpPr txBox="1"/>
      </xdr:nvSpPr>
      <xdr:spPr>
        <a:xfrm>
          <a:off x="4818063" y="33266063"/>
          <a:ext cx="4854045" cy="587375"/>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i="1"/>
            <a:t>Note: The carbon emissions</a:t>
          </a:r>
          <a:r>
            <a:rPr lang="en-IE" sz="1100" i="1" baseline="0"/>
            <a:t> related section of the ICMS standard attributes is currently optional.</a:t>
          </a:r>
          <a:endParaRPr lang="en-IE" sz="1100" i="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247650</xdr:colOff>
      <xdr:row>0</xdr:row>
      <xdr:rowOff>95250</xdr:rowOff>
    </xdr:from>
    <xdr:to>
      <xdr:col>2</xdr:col>
      <xdr:colOff>1104901</xdr:colOff>
      <xdr:row>1</xdr:row>
      <xdr:rowOff>239392</xdr:rowOff>
    </xdr:to>
    <xdr:sp macro="" textlink="">
      <xdr:nvSpPr>
        <xdr:cNvPr id="2" name="TextBox 1">
          <a:hlinkClick xmlns:r="http://schemas.openxmlformats.org/officeDocument/2006/relationships" r:id="rId1"/>
          <a:extLst>
            <a:ext uri="{FF2B5EF4-FFF2-40B4-BE49-F238E27FC236}">
              <a16:creationId xmlns:a16="http://schemas.microsoft.com/office/drawing/2014/main" id="{123FCF08-D04B-4186-88F1-6FDD54889ED9}"/>
            </a:ext>
          </a:extLst>
        </xdr:cNvPr>
        <xdr:cNvSpPr txBox="1"/>
      </xdr:nvSpPr>
      <xdr:spPr>
        <a:xfrm>
          <a:off x="2400300" y="95250"/>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8</xdr:col>
      <xdr:colOff>1647825</xdr:colOff>
      <xdr:row>1</xdr:row>
      <xdr:rowOff>38100</xdr:rowOff>
    </xdr:from>
    <xdr:to>
      <xdr:col>10</xdr:col>
      <xdr:colOff>142876</xdr:colOff>
      <xdr:row>2</xdr:row>
      <xdr:rowOff>134617</xdr:rowOff>
    </xdr:to>
    <xdr:sp macro="" textlink="">
      <xdr:nvSpPr>
        <xdr:cNvPr id="3" name="TextBox 2">
          <a:hlinkClick xmlns:r="http://schemas.openxmlformats.org/officeDocument/2006/relationships" r:id="rId1"/>
          <a:extLst>
            <a:ext uri="{FF2B5EF4-FFF2-40B4-BE49-F238E27FC236}">
              <a16:creationId xmlns:a16="http://schemas.microsoft.com/office/drawing/2014/main" id="{D9FA1192-4C6B-4CDF-A4DB-C201113A69F4}"/>
            </a:ext>
          </a:extLst>
        </xdr:cNvPr>
        <xdr:cNvSpPr txBox="1"/>
      </xdr:nvSpPr>
      <xdr:spPr>
        <a:xfrm>
          <a:off x="10420350" y="219075"/>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142875</xdr:colOff>
      <xdr:row>7</xdr:row>
      <xdr:rowOff>0</xdr:rowOff>
    </xdr:from>
    <xdr:to>
      <xdr:col>0</xdr:col>
      <xdr:colOff>2009776</xdr:colOff>
      <xdr:row>8</xdr:row>
      <xdr:rowOff>77467</xdr:rowOff>
    </xdr:to>
    <xdr:sp macro="" textlink="">
      <xdr:nvSpPr>
        <xdr:cNvPr id="3" name="TextBox 2">
          <a:hlinkClick xmlns:r="http://schemas.openxmlformats.org/officeDocument/2006/relationships" r:id="rId1"/>
          <a:extLst>
            <a:ext uri="{FF2B5EF4-FFF2-40B4-BE49-F238E27FC236}">
              <a16:creationId xmlns:a16="http://schemas.microsoft.com/office/drawing/2014/main" id="{5A2539EA-A321-4BBA-8602-052D239A42EB}"/>
            </a:ext>
          </a:extLst>
        </xdr:cNvPr>
        <xdr:cNvSpPr txBox="1"/>
      </xdr:nvSpPr>
      <xdr:spPr>
        <a:xfrm>
          <a:off x="142875" y="2286000"/>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19</xdr:col>
      <xdr:colOff>654395</xdr:colOff>
      <xdr:row>54</xdr:row>
      <xdr:rowOff>120120</xdr:rowOff>
    </xdr:from>
    <xdr:to>
      <xdr:col>19</xdr:col>
      <xdr:colOff>758435</xdr:colOff>
      <xdr:row>54</xdr:row>
      <xdr:rowOff>136680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FCE313D2-9708-900D-230F-3FDD222E423D}"/>
                </a:ext>
              </a:extLst>
            </xdr14:cNvPr>
            <xdr14:cNvContentPartPr/>
          </xdr14:nvContentPartPr>
          <xdr14:nvPr macro=""/>
          <xdr14:xfrm>
            <a:off x="47946020" y="11629495"/>
            <a:ext cx="104040" cy="16560"/>
          </xdr14:xfrm>
        </xdr:contentPart>
      </mc:Choice>
      <mc:Fallback xmlns="">
        <xdr:pic>
          <xdr:nvPicPr>
            <xdr:cNvPr id="2" name="Ink 1">
              <a:extLst>
                <a:ext uri="{FF2B5EF4-FFF2-40B4-BE49-F238E27FC236}">
                  <a16:creationId xmlns:a16="http://schemas.microsoft.com/office/drawing/2014/main" id="{FCE313D2-9708-900D-230F-3FDD222E423D}"/>
                </a:ext>
              </a:extLst>
            </xdr:cNvPr>
            <xdr:cNvPicPr/>
          </xdr:nvPicPr>
          <xdr:blipFill>
            <a:blip xmlns:r="http://schemas.openxmlformats.org/officeDocument/2006/relationships" r:embed="rId2"/>
            <a:stretch>
              <a:fillRect/>
            </a:stretch>
          </xdr:blipFill>
          <xdr:spPr>
            <a:xfrm>
              <a:off x="47943140" y="11626615"/>
              <a:ext cx="109800" cy="22320"/>
            </a:xfrm>
            <a:prstGeom prst="rect">
              <a:avLst/>
            </a:prstGeom>
          </xdr:spPr>
        </xdr:pic>
      </mc:Fallback>
    </mc:AlternateContent>
    <xdr:clientData/>
  </xdr:twoCellAnchor>
  <xdr:twoCellAnchor>
    <xdr:from>
      <xdr:col>0</xdr:col>
      <xdr:colOff>47625</xdr:colOff>
      <xdr:row>14</xdr:row>
      <xdr:rowOff>9525</xdr:rowOff>
    </xdr:from>
    <xdr:to>
      <xdr:col>0</xdr:col>
      <xdr:colOff>1914526</xdr:colOff>
      <xdr:row>15</xdr:row>
      <xdr:rowOff>134617</xdr:rowOff>
    </xdr:to>
    <xdr:sp macro="" textlink="">
      <xdr:nvSpPr>
        <xdr:cNvPr id="4" name="TextBox 3">
          <a:hlinkClick xmlns:r="http://schemas.openxmlformats.org/officeDocument/2006/relationships" r:id="rId3"/>
          <a:extLst>
            <a:ext uri="{FF2B5EF4-FFF2-40B4-BE49-F238E27FC236}">
              <a16:creationId xmlns:a16="http://schemas.microsoft.com/office/drawing/2014/main" id="{026B33AB-E759-4B81-983C-173405F0452E}"/>
            </a:ext>
          </a:extLst>
        </xdr:cNvPr>
        <xdr:cNvSpPr txBox="1"/>
      </xdr:nvSpPr>
      <xdr:spPr>
        <a:xfrm>
          <a:off x="47625" y="3181350"/>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ive.cloud.gov.ie/sites/52/WorkPrioritiesCMSM/Shared%20Documents/Cost%20Templates%20for%20publication/Buildings_unprotec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ributes"/>
      <sheetName val=" G-3 Summary"/>
      <sheetName val="G-3 Breakdown"/>
      <sheetName val=" G-4 Summary"/>
      <sheetName val="G-4 Breakdown"/>
      <sheetName val="Backend-attributes_dropdown"/>
      <sheetName val="Backend-unique_attributes"/>
      <sheetName val="Backend-LVL3_dropdown"/>
      <sheetName val="Backend-LVL4_dropdown"/>
    </sheetNames>
    <sheetDataSet>
      <sheetData sheetId="0">
        <row r="4">
          <cell r="H4" t="str">
            <v>&lt;please insert project title&gt;</v>
          </cell>
        </row>
      </sheetData>
      <sheetData sheetId="1" refreshError="1"/>
      <sheetData sheetId="2"/>
      <sheetData sheetId="3"/>
      <sheetData sheetId="4" refreshError="1"/>
      <sheetData sheetId="5">
        <row r="5">
          <cell r="T5" t="str">
            <v>fixed unit rates</v>
          </cell>
          <cell r="AU5" t="str">
            <v>planned</v>
          </cell>
          <cell r="AW5" t="str">
            <v>difficult</v>
          </cell>
        </row>
        <row r="6">
          <cell r="T6" t="str">
            <v>lump sum</v>
          </cell>
          <cell r="AU6" t="str">
            <v>actual</v>
          </cell>
          <cell r="AW6" t="str">
            <v>average</v>
          </cell>
        </row>
        <row r="7">
          <cell r="T7" t="str">
            <v>&lt;please select from dropdown&gt;</v>
          </cell>
          <cell r="AU7" t="str">
            <v>&lt;please select from dropdown&gt;</v>
          </cell>
          <cell r="AW7" t="str">
            <v>easy</v>
          </cell>
        </row>
        <row r="8">
          <cell r="AW8" t="str">
            <v>&lt;please select from dropdown&gt;</v>
          </cell>
        </row>
      </sheetData>
      <sheetData sheetId="6" refreshError="1"/>
      <sheetData sheetId="7" refreshError="1"/>
      <sheetData sheetId="8">
        <row r="3">
          <cell r="AHY3" t="str">
            <v>N/A</v>
          </cell>
          <cell r="AIA3" t="str">
            <v>N/A</v>
          </cell>
          <cell r="AIB3" t="str">
            <v>N/A</v>
          </cell>
          <cell r="AIL3" t="str">
            <v>N/A</v>
          </cell>
          <cell r="AIN3" t="str">
            <v>N/A</v>
          </cell>
          <cell r="AIO3" t="str">
            <v>N/A</v>
          </cell>
          <cell r="AKI3" t="str">
            <v>N/A</v>
          </cell>
          <cell r="AKL3" t="str">
            <v>N/A</v>
          </cell>
          <cell r="AKV3" t="str">
            <v>N/A</v>
          </cell>
          <cell r="AKY3" t="str">
            <v>N/A</v>
          </cell>
          <cell r="AMQ3" t="str">
            <v>N/A</v>
          </cell>
          <cell r="AND3" t="str">
            <v>N/A</v>
          </cell>
          <cell r="ARJ3" t="str">
            <v>N/A</v>
          </cell>
          <cell r="ARW3" t="str">
            <v>N/A</v>
          </cell>
        </row>
      </sheetData>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6-16T14:12:16.626"/>
    </inkml:context>
    <inkml:brush xml:id="br0">
      <inkml:brushProperty name="width" value="0.01667" units="cm"/>
      <inkml:brushProperty name="height" value="0.01667" units="cm"/>
      <inkml:brushProperty name="ignorePressure" value="1"/>
    </inkml:brush>
  </inkml:definitions>
  <inkml:trace contextRef="#ctx0" brushRef="#br0">0 1,'39'6,"25"0,26 7,6 7</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1D5C2"/>
    <pageSetUpPr fitToPage="1"/>
  </sheetPr>
  <dimension ref="A1:P176"/>
  <sheetViews>
    <sheetView tabSelected="1" topLeftCell="B1" zoomScale="80" zoomScaleNormal="80" workbookViewId="0">
      <selection activeCell="E74" sqref="E74"/>
    </sheetView>
  </sheetViews>
  <sheetFormatPr defaultColWidth="9.1796875" defaultRowHeight="26.25" customHeight="1" outlineLevelCol="1" x14ac:dyDescent="0.35"/>
  <cols>
    <col min="1" max="1" width="17.7265625" style="142" hidden="1" customWidth="1" outlineLevel="1"/>
    <col min="2" max="2" width="5.1796875" style="144" customWidth="1" collapsed="1"/>
    <col min="3" max="3" width="55.26953125" style="41" customWidth="1"/>
    <col min="4" max="4" width="8.36328125" style="41" customWidth="1"/>
    <col min="5" max="5" width="69.54296875" style="106" customWidth="1"/>
    <col min="6" max="6" width="3.26953125" style="118" customWidth="1"/>
    <col min="7" max="7" width="5.81640625" style="151" customWidth="1"/>
    <col min="8" max="8" width="31.26953125" style="151" customWidth="1"/>
    <col min="9" max="9" width="4.54296875" style="151" customWidth="1"/>
    <col min="10" max="10" width="13" style="151" customWidth="1"/>
    <col min="11" max="11" width="9.1796875" style="151"/>
    <col min="12" max="12" width="11.7265625" style="151" customWidth="1"/>
    <col min="13" max="13" width="23.1796875" style="151" customWidth="1"/>
    <col min="14" max="15" width="9.1796875" style="41"/>
    <col min="16" max="16" width="22.453125" style="41" customWidth="1"/>
    <col min="17" max="16384" width="9.1796875" style="41"/>
  </cols>
  <sheetData>
    <row r="1" spans="1:16" s="81" customFormat="1" ht="26.25" customHeight="1" x14ac:dyDescent="0.35">
      <c r="A1" s="147" t="s">
        <v>0</v>
      </c>
      <c r="B1" s="148"/>
      <c r="C1" s="400" t="s">
        <v>3138</v>
      </c>
      <c r="D1" s="400"/>
      <c r="E1" s="400"/>
      <c r="F1" s="117"/>
      <c r="G1" s="151"/>
      <c r="H1" s="151"/>
      <c r="I1" s="151"/>
      <c r="J1" s="151"/>
      <c r="K1" s="151"/>
      <c r="L1" s="151"/>
      <c r="M1" s="151"/>
    </row>
    <row r="3" spans="1:16" s="81" customFormat="1" ht="26.25" customHeight="1" x14ac:dyDescent="0.35">
      <c r="A3" s="142"/>
      <c r="B3" s="149"/>
      <c r="C3" s="162" t="s">
        <v>1</v>
      </c>
      <c r="D3" s="160"/>
      <c r="E3" s="377"/>
      <c r="F3" s="167"/>
      <c r="G3" s="168"/>
      <c r="H3" s="151"/>
      <c r="I3" s="151"/>
      <c r="J3" s="151"/>
      <c r="K3" s="151"/>
      <c r="L3" s="151"/>
      <c r="M3" s="151"/>
    </row>
    <row r="4" spans="1:16" s="81" customFormat="1" ht="26.25" customHeight="1" x14ac:dyDescent="0.35">
      <c r="A4" s="142"/>
      <c r="B4" s="149"/>
      <c r="C4" s="150"/>
      <c r="D4" s="121"/>
      <c r="E4" s="378"/>
      <c r="F4" s="118"/>
      <c r="G4" s="151"/>
      <c r="H4" s="151"/>
      <c r="I4" s="151"/>
      <c r="J4" s="151"/>
      <c r="K4" s="151"/>
      <c r="L4" s="151"/>
      <c r="M4" s="151"/>
    </row>
    <row r="5" spans="1:16" ht="26.25" customHeight="1" x14ac:dyDescent="0.35">
      <c r="B5" s="143"/>
      <c r="C5" s="41" t="s">
        <v>2</v>
      </c>
      <c r="E5" s="364" t="s">
        <v>3332</v>
      </c>
    </row>
    <row r="6" spans="1:16" ht="26.25" customHeight="1" x14ac:dyDescent="0.35">
      <c r="A6" s="142" t="s">
        <v>4</v>
      </c>
      <c r="B6" s="143"/>
      <c r="C6" s="41" t="s">
        <v>5</v>
      </c>
      <c r="E6" s="365" t="s">
        <v>3144</v>
      </c>
      <c r="F6" s="390" t="str">
        <f>HYPERLINK("#"&amp;ADDRESS(ROW(),COLUMN()-1),CHAR(128))</f>
        <v>€</v>
      </c>
    </row>
    <row r="7" spans="1:16" ht="26.25" customHeight="1" x14ac:dyDescent="0.35">
      <c r="B7" s="143"/>
      <c r="C7" s="41" t="s">
        <v>6</v>
      </c>
      <c r="E7" s="364" t="s">
        <v>3323</v>
      </c>
      <c r="K7" s="152"/>
    </row>
    <row r="8" spans="1:16" ht="26.25" customHeight="1" x14ac:dyDescent="0.35">
      <c r="B8" s="143"/>
      <c r="C8" s="41" t="s">
        <v>7</v>
      </c>
      <c r="E8" s="364" t="s">
        <v>3323</v>
      </c>
    </row>
    <row r="9" spans="1:16" ht="26.25" customHeight="1" x14ac:dyDescent="0.35">
      <c r="B9" s="50"/>
      <c r="C9" s="108" t="s">
        <v>8</v>
      </c>
      <c r="D9" s="108"/>
      <c r="E9" s="364" t="s">
        <v>3323</v>
      </c>
    </row>
    <row r="10" spans="1:16" ht="26.25" customHeight="1" x14ac:dyDescent="0.35">
      <c r="B10" s="143"/>
      <c r="C10" s="41" t="s">
        <v>9</v>
      </c>
      <c r="E10" s="364" t="s">
        <v>3323</v>
      </c>
    </row>
    <row r="11" spans="1:16" ht="26.25" customHeight="1" x14ac:dyDescent="0.35">
      <c r="B11" s="143"/>
      <c r="C11" s="41" t="s">
        <v>10</v>
      </c>
      <c r="E11" s="364" t="s">
        <v>3323</v>
      </c>
      <c r="J11" s="153"/>
    </row>
    <row r="12" spans="1:16" ht="26.25" customHeight="1" x14ac:dyDescent="0.35">
      <c r="A12" s="142" t="s">
        <v>11</v>
      </c>
      <c r="B12" s="143"/>
      <c r="C12" s="41" t="s">
        <v>12</v>
      </c>
      <c r="E12" s="364" t="s">
        <v>3336</v>
      </c>
      <c r="F12"/>
      <c r="I12" s="153"/>
      <c r="J12" s="153"/>
    </row>
    <row r="13" spans="1:16" ht="26.25" customHeight="1" x14ac:dyDescent="0.35">
      <c r="E13" s="364" t="s">
        <v>3333</v>
      </c>
      <c r="J13" s="153"/>
    </row>
    <row r="14" spans="1:16" ht="26.25" customHeight="1" x14ac:dyDescent="0.35">
      <c r="E14" s="364" t="s">
        <v>3337</v>
      </c>
      <c r="I14" s="153"/>
      <c r="J14" s="153"/>
    </row>
    <row r="15" spans="1:16" s="81" customFormat="1" ht="26.25" customHeight="1" x14ac:dyDescent="0.35">
      <c r="A15" s="142"/>
      <c r="B15" s="143"/>
      <c r="C15" s="121"/>
      <c r="D15" s="146"/>
      <c r="E15" s="107"/>
      <c r="F15" s="119"/>
      <c r="G15" s="154"/>
      <c r="H15" s="151"/>
      <c r="I15" s="151"/>
      <c r="J15" s="153"/>
      <c r="K15" s="151"/>
      <c r="L15"/>
      <c r="M15"/>
      <c r="N15" s="41"/>
      <c r="P15" s="19"/>
    </row>
    <row r="16" spans="1:16" s="81" customFormat="1" ht="26.25" customHeight="1" x14ac:dyDescent="0.35">
      <c r="A16" s="142"/>
      <c r="B16" s="143"/>
      <c r="C16" s="121" t="s">
        <v>3334</v>
      </c>
      <c r="D16" s="146"/>
      <c r="E16" s="169" t="s">
        <v>14</v>
      </c>
      <c r="F16"/>
      <c r="G16" s="154"/>
      <c r="H16" s="151"/>
      <c r="I16" s="153"/>
      <c r="J16" s="153"/>
      <c r="K16" s="151"/>
      <c r="L16"/>
      <c r="M16"/>
      <c r="N16" s="41"/>
      <c r="P16" s="20"/>
    </row>
    <row r="17" spans="1:13" ht="26.25" customHeight="1" x14ac:dyDescent="0.35">
      <c r="B17" s="143"/>
      <c r="J17" s="153"/>
    </row>
    <row r="18" spans="1:13" ht="26.25" customHeight="1" x14ac:dyDescent="0.35">
      <c r="B18" s="143"/>
      <c r="J18" s="153"/>
    </row>
    <row r="19" spans="1:13" ht="26.25" customHeight="1" x14ac:dyDescent="0.35">
      <c r="B19" s="143"/>
      <c r="J19" s="153"/>
    </row>
    <row r="20" spans="1:13" ht="26.25" customHeight="1" x14ac:dyDescent="0.35">
      <c r="B20" s="143"/>
      <c r="J20" s="153"/>
    </row>
    <row r="21" spans="1:13" ht="26.25" customHeight="1" x14ac:dyDescent="0.35">
      <c r="B21" s="143"/>
      <c r="J21" s="153"/>
    </row>
    <row r="22" spans="1:13" s="81" customFormat="1" ht="26.25" customHeight="1" x14ac:dyDescent="0.35">
      <c r="A22" s="142"/>
      <c r="B22" s="143"/>
      <c r="C22" s="162" t="s">
        <v>15</v>
      </c>
      <c r="D22" s="160"/>
      <c r="E22" s="161"/>
      <c r="F22" s="119"/>
      <c r="G22" s="154"/>
      <c r="H22" s="151"/>
      <c r="I22" s="153"/>
      <c r="J22" s="153"/>
      <c r="K22" s="151"/>
      <c r="L22" s="151"/>
      <c r="M22" s="151"/>
    </row>
    <row r="23" spans="1:13" ht="26.25" customHeight="1" x14ac:dyDescent="0.35">
      <c r="A23" s="142" t="s">
        <v>2943</v>
      </c>
      <c r="B23" s="143"/>
      <c r="C23" s="41" t="s">
        <v>3335</v>
      </c>
      <c r="E23" s="169" t="s">
        <v>2744</v>
      </c>
      <c r="F23"/>
      <c r="G23"/>
      <c r="H23"/>
      <c r="J23" s="153"/>
    </row>
    <row r="24" spans="1:13" ht="29" customHeight="1" x14ac:dyDescent="0.35">
      <c r="B24" s="143"/>
      <c r="C24" s="157" t="s">
        <v>16</v>
      </c>
      <c r="E24" s="366" t="s">
        <v>3323</v>
      </c>
      <c r="J24" s="153"/>
    </row>
    <row r="25" spans="1:13" ht="26.25" customHeight="1" x14ac:dyDescent="0.35">
      <c r="A25" s="142" t="s">
        <v>17</v>
      </c>
      <c r="B25" s="143"/>
      <c r="C25" s="41" t="s">
        <v>18</v>
      </c>
      <c r="E25" s="367" t="s">
        <v>3144</v>
      </c>
      <c r="F25" s="391" t="str">
        <f t="shared" ref="F25" si="0">HYPERLINK("#"&amp;ADDRESS(ROW(),COLUMN()-1),CHAR(128))</f>
        <v>€</v>
      </c>
      <c r="I25" s="153"/>
      <c r="J25" s="153"/>
    </row>
    <row r="26" spans="1:13" ht="26.25" customHeight="1" x14ac:dyDescent="0.35">
      <c r="J26" s="153"/>
    </row>
    <row r="27" spans="1:13" ht="26.25" customHeight="1" x14ac:dyDescent="0.35">
      <c r="J27" s="153"/>
    </row>
    <row r="28" spans="1:13" ht="26.25" customHeight="1" x14ac:dyDescent="0.35">
      <c r="B28" s="143"/>
    </row>
    <row r="29" spans="1:13" ht="26.25" customHeight="1" x14ac:dyDescent="0.35">
      <c r="B29" s="143"/>
      <c r="C29" s="162" t="s">
        <v>19</v>
      </c>
      <c r="D29" s="160"/>
      <c r="E29" s="161"/>
      <c r="F29" s="165"/>
      <c r="G29" s="166"/>
      <c r="H29" s="166"/>
    </row>
    <row r="30" spans="1:13" ht="26.25" customHeight="1" x14ac:dyDescent="0.35">
      <c r="A30" s="142" t="s">
        <v>20</v>
      </c>
      <c r="B30" s="143"/>
      <c r="C30" s="41" t="s">
        <v>21</v>
      </c>
      <c r="E30" s="365" t="s">
        <v>3144</v>
      </c>
      <c r="F30" s="391" t="str">
        <f t="shared" ref="F30" si="1">HYPERLINK("#"&amp;ADDRESS(ROW(),COLUMN()-1),CHAR(128))</f>
        <v>€</v>
      </c>
    </row>
    <row r="31" spans="1:13" ht="26.25" customHeight="1" x14ac:dyDescent="0.35">
      <c r="B31" s="143"/>
      <c r="C31" s="41" t="s">
        <v>22</v>
      </c>
      <c r="E31"/>
    </row>
    <row r="32" spans="1:13" ht="26.25" customHeight="1" x14ac:dyDescent="0.35">
      <c r="B32" s="143"/>
      <c r="C32" s="41" t="s">
        <v>23</v>
      </c>
      <c r="E32" s="364" t="s">
        <v>3323</v>
      </c>
      <c r="I32" s="153"/>
      <c r="J32" s="153"/>
    </row>
    <row r="33" spans="1:10" ht="26.25" customHeight="1" x14ac:dyDescent="0.35">
      <c r="B33" s="143"/>
      <c r="C33" s="41" t="s">
        <v>3606</v>
      </c>
      <c r="E33" s="364" t="s">
        <v>3323</v>
      </c>
      <c r="I33" s="153"/>
      <c r="J33" s="153"/>
    </row>
    <row r="34" spans="1:10" ht="26.25" customHeight="1" x14ac:dyDescent="0.35">
      <c r="B34" s="143"/>
      <c r="C34" s="151" t="s">
        <v>3346</v>
      </c>
      <c r="E34" s="368" t="s">
        <v>3144</v>
      </c>
      <c r="F34" s="391" t="str">
        <f t="shared" ref="F34" si="2">HYPERLINK("#"&amp;ADDRESS(ROW(),COLUMN()-1),CHAR(128))</f>
        <v>€</v>
      </c>
      <c r="I34" s="153"/>
      <c r="J34" s="153"/>
    </row>
    <row r="35" spans="1:10" ht="26.25" customHeight="1" x14ac:dyDescent="0.35">
      <c r="B35" s="143"/>
      <c r="C35" s="41" t="s">
        <v>3607</v>
      </c>
      <c r="E35" s="364" t="s">
        <v>3323</v>
      </c>
      <c r="I35" s="153"/>
      <c r="J35" s="153"/>
    </row>
    <row r="36" spans="1:10" ht="26.25" customHeight="1" x14ac:dyDescent="0.35">
      <c r="B36" s="143"/>
      <c r="C36" s="151" t="s">
        <v>3347</v>
      </c>
      <c r="E36" s="368" t="s">
        <v>3144</v>
      </c>
      <c r="F36" s="391" t="str">
        <f t="shared" ref="F36" si="3">HYPERLINK("#"&amp;ADDRESS(ROW(),COLUMN()-1),CHAR(128))</f>
        <v>€</v>
      </c>
      <c r="I36" s="153"/>
      <c r="J36" s="153"/>
    </row>
    <row r="38" spans="1:10" ht="26.25" customHeight="1" x14ac:dyDescent="0.35">
      <c r="B38" s="143"/>
      <c r="C38" s="162" t="s">
        <v>24</v>
      </c>
      <c r="D38" s="160"/>
      <c r="E38" s="161"/>
      <c r="F38" s="165"/>
      <c r="G38" s="166"/>
      <c r="H38" s="166"/>
      <c r="I38" s="153"/>
      <c r="J38" s="153"/>
    </row>
    <row r="39" spans="1:10" ht="26.25" customHeight="1" x14ac:dyDescent="0.35">
      <c r="B39" s="143"/>
      <c r="C39" s="41" t="s">
        <v>25</v>
      </c>
      <c r="E39" s="41"/>
    </row>
    <row r="40" spans="1:10" ht="26.25" customHeight="1" x14ac:dyDescent="0.35">
      <c r="A40" s="142" t="s">
        <v>26</v>
      </c>
      <c r="B40" s="143"/>
      <c r="C40" s="41" t="s">
        <v>27</v>
      </c>
      <c r="E40" s="365" t="s">
        <v>3144</v>
      </c>
      <c r="F40" s="391" t="str">
        <f t="shared" ref="F40:F46" si="4">HYPERLINK("#"&amp;ADDRESS(ROW(),COLUMN()-1),CHAR(128))</f>
        <v>€</v>
      </c>
    </row>
    <row r="41" spans="1:10" ht="26.25" customHeight="1" x14ac:dyDescent="0.35">
      <c r="A41" s="142" t="s">
        <v>28</v>
      </c>
      <c r="B41" s="143"/>
      <c r="C41" s="41" t="s">
        <v>29</v>
      </c>
      <c r="E41" s="369" t="s">
        <v>3144</v>
      </c>
      <c r="F41" s="391" t="str">
        <f t="shared" si="4"/>
        <v>€</v>
      </c>
    </row>
    <row r="42" spans="1:10" ht="26.25" customHeight="1" x14ac:dyDescent="0.35">
      <c r="A42" s="142" t="s">
        <v>30</v>
      </c>
      <c r="B42" s="143"/>
      <c r="C42" s="41" t="s">
        <v>31</v>
      </c>
      <c r="E42" s="370" t="s">
        <v>3144</v>
      </c>
      <c r="F42" s="392" t="str">
        <f t="shared" si="4"/>
        <v>€</v>
      </c>
    </row>
    <row r="43" spans="1:10" ht="26.25" customHeight="1" x14ac:dyDescent="0.35">
      <c r="B43" s="143"/>
      <c r="E43" s="367" t="s">
        <v>3322</v>
      </c>
      <c r="F43"/>
    </row>
    <row r="44" spans="1:10" ht="26.25" customHeight="1" x14ac:dyDescent="0.35">
      <c r="A44" s="142" t="s">
        <v>32</v>
      </c>
      <c r="B44" s="143"/>
      <c r="C44" s="41" t="s">
        <v>33</v>
      </c>
      <c r="E44" s="370" t="s">
        <v>3144</v>
      </c>
      <c r="F44" s="392" t="str">
        <f t="shared" si="4"/>
        <v>€</v>
      </c>
    </row>
    <row r="45" spans="1:10" ht="26.25" customHeight="1" x14ac:dyDescent="0.35">
      <c r="B45" s="143"/>
      <c r="E45" s="367" t="s">
        <v>3322</v>
      </c>
      <c r="F45"/>
    </row>
    <row r="46" spans="1:10" ht="26.25" customHeight="1" x14ac:dyDescent="0.35">
      <c r="A46" s="142" t="s">
        <v>34</v>
      </c>
      <c r="B46" s="143"/>
      <c r="C46" s="41" t="s">
        <v>35</v>
      </c>
      <c r="E46" s="370" t="s">
        <v>3144</v>
      </c>
      <c r="F46" s="392" t="str">
        <f t="shared" si="4"/>
        <v>€</v>
      </c>
    </row>
    <row r="47" spans="1:10" ht="30" customHeight="1" x14ac:dyDescent="0.35">
      <c r="B47" s="143"/>
      <c r="C47" s="157" t="s">
        <v>36</v>
      </c>
      <c r="E47" s="364" t="s">
        <v>3323</v>
      </c>
      <c r="I47" s="153"/>
      <c r="J47" s="153"/>
    </row>
    <row r="48" spans="1:10" ht="26.25" customHeight="1" x14ac:dyDescent="0.35">
      <c r="B48" s="143"/>
      <c r="E48" s="41"/>
    </row>
    <row r="49" spans="1:8" ht="26.25" customHeight="1" x14ac:dyDescent="0.35">
      <c r="B49" s="143"/>
      <c r="C49" s="41" t="s">
        <v>37</v>
      </c>
    </row>
    <row r="50" spans="1:8" ht="26.25" customHeight="1" x14ac:dyDescent="0.35">
      <c r="A50" s="142" t="s">
        <v>38</v>
      </c>
      <c r="B50" s="143"/>
      <c r="C50" s="41" t="s">
        <v>39</v>
      </c>
      <c r="E50" s="365" t="s">
        <v>3144</v>
      </c>
      <c r="F50" s="391" t="str">
        <f t="shared" ref="F50:F54" si="5">HYPERLINK("#"&amp;ADDRESS(ROW(),COLUMN()-1),CHAR(128))</f>
        <v>€</v>
      </c>
    </row>
    <row r="51" spans="1:8" ht="26.25" customHeight="1" x14ac:dyDescent="0.35">
      <c r="A51" s="142" t="s">
        <v>40</v>
      </c>
      <c r="B51" s="143"/>
      <c r="C51" s="41" t="s">
        <v>41</v>
      </c>
      <c r="E51" s="365" t="s">
        <v>3144</v>
      </c>
      <c r="F51" s="391" t="str">
        <f t="shared" si="5"/>
        <v>€</v>
      </c>
    </row>
    <row r="52" spans="1:8" ht="26.25" customHeight="1" x14ac:dyDescent="0.35">
      <c r="A52" s="142" t="s">
        <v>42</v>
      </c>
      <c r="B52" s="143"/>
      <c r="C52" s="41" t="s">
        <v>43</v>
      </c>
      <c r="E52" s="365" t="s">
        <v>3144</v>
      </c>
      <c r="F52" s="391" t="str">
        <f t="shared" si="5"/>
        <v>€</v>
      </c>
    </row>
    <row r="53" spans="1:8" ht="26.25" customHeight="1" x14ac:dyDescent="0.35">
      <c r="A53" s="142" t="s">
        <v>44</v>
      </c>
      <c r="B53" s="145"/>
      <c r="C53" s="41" t="s">
        <v>45</v>
      </c>
      <c r="E53" s="365" t="s">
        <v>3144</v>
      </c>
      <c r="F53" s="391" t="str">
        <f t="shared" si="5"/>
        <v>€</v>
      </c>
    </row>
    <row r="54" spans="1:8" ht="26.25" customHeight="1" x14ac:dyDescent="0.35">
      <c r="B54" s="145"/>
      <c r="C54" s="41" t="s">
        <v>3352</v>
      </c>
      <c r="E54" s="365" t="s">
        <v>3144</v>
      </c>
      <c r="F54" s="391" t="str">
        <f t="shared" si="5"/>
        <v>€</v>
      </c>
    </row>
    <row r="56" spans="1:8" ht="26.25" customHeight="1" x14ac:dyDescent="0.35">
      <c r="B56" s="143"/>
      <c r="C56" s="162" t="s">
        <v>46</v>
      </c>
      <c r="D56" s="160"/>
      <c r="E56" s="161"/>
      <c r="F56" s="165"/>
      <c r="G56" s="166"/>
      <c r="H56" s="166"/>
    </row>
    <row r="57" spans="1:8" ht="26.25" customHeight="1" x14ac:dyDescent="0.35">
      <c r="A57" s="142" t="s">
        <v>47</v>
      </c>
      <c r="B57" s="143"/>
      <c r="C57" s="41" t="s">
        <v>48</v>
      </c>
      <c r="E57" s="365" t="s">
        <v>3144</v>
      </c>
      <c r="F57" s="391" t="str">
        <f t="shared" ref="F57:F63" si="6">HYPERLINK("#"&amp;ADDRESS(ROW(),COLUMN()-1),CHAR(128))</f>
        <v>€</v>
      </c>
    </row>
    <row r="58" spans="1:8" ht="26.25" customHeight="1" x14ac:dyDescent="0.35">
      <c r="B58" s="143"/>
      <c r="C58" s="41" t="s">
        <v>49</v>
      </c>
      <c r="E58" s="41"/>
    </row>
    <row r="59" spans="1:8" ht="26.25" customHeight="1" x14ac:dyDescent="0.35">
      <c r="A59" s="142" t="s">
        <v>50</v>
      </c>
      <c r="B59" s="143"/>
      <c r="C59" s="41" t="s">
        <v>51</v>
      </c>
      <c r="E59" s="367" t="s">
        <v>1178</v>
      </c>
      <c r="F59"/>
      <c r="G59"/>
    </row>
    <row r="60" spans="1:8" ht="26.25" customHeight="1" x14ac:dyDescent="0.35">
      <c r="A60" s="142" t="s">
        <v>52</v>
      </c>
      <c r="B60" s="143"/>
      <c r="C60" s="41" t="s">
        <v>53</v>
      </c>
      <c r="E60" s="371" t="s">
        <v>3144</v>
      </c>
      <c r="F60" s="391" t="str">
        <f t="shared" si="6"/>
        <v>€</v>
      </c>
    </row>
    <row r="61" spans="1:8" ht="26.25" customHeight="1" x14ac:dyDescent="0.35">
      <c r="B61" s="143"/>
      <c r="E61" s="367" t="s">
        <v>3322</v>
      </c>
      <c r="F61"/>
      <c r="G61"/>
    </row>
    <row r="62" spans="1:8" ht="26.25" customHeight="1" x14ac:dyDescent="0.35">
      <c r="A62" s="142" t="s">
        <v>54</v>
      </c>
      <c r="B62" s="143"/>
      <c r="C62" s="41" t="s">
        <v>55</v>
      </c>
      <c r="E62" s="365" t="s">
        <v>3144</v>
      </c>
      <c r="F62" s="391" t="str">
        <f t="shared" si="6"/>
        <v>€</v>
      </c>
    </row>
    <row r="63" spans="1:8" ht="26.25" customHeight="1" x14ac:dyDescent="0.35">
      <c r="A63" s="142" t="s">
        <v>56</v>
      </c>
      <c r="B63" s="143"/>
      <c r="C63" s="41" t="s">
        <v>57</v>
      </c>
      <c r="E63" s="365" t="s">
        <v>3144</v>
      </c>
      <c r="F63" s="391" t="str">
        <f t="shared" si="6"/>
        <v>€</v>
      </c>
    </row>
    <row r="64" spans="1:8" ht="26.25" customHeight="1" x14ac:dyDescent="0.35">
      <c r="B64" s="143"/>
      <c r="E64"/>
      <c r="F64"/>
      <c r="G64"/>
    </row>
    <row r="65" spans="1:10" ht="26.25" customHeight="1" x14ac:dyDescent="0.35">
      <c r="B65" s="379"/>
      <c r="C65" s="380" t="s">
        <v>58</v>
      </c>
      <c r="D65" s="381"/>
      <c r="E65" s="382"/>
      <c r="F65" s="383"/>
      <c r="G65" s="166"/>
      <c r="H65" s="166"/>
    </row>
    <row r="66" spans="1:10" ht="26.25" customHeight="1" x14ac:dyDescent="0.35">
      <c r="B66" s="379"/>
      <c r="C66" s="384" t="s">
        <v>59</v>
      </c>
      <c r="D66" s="384"/>
      <c r="E66" s="385"/>
      <c r="F66" s="386"/>
    </row>
    <row r="67" spans="1:10" ht="26.25" customHeight="1" x14ac:dyDescent="0.35">
      <c r="A67" s="142" t="s">
        <v>60</v>
      </c>
      <c r="B67" s="379"/>
      <c r="C67" s="384" t="s">
        <v>61</v>
      </c>
      <c r="D67" s="384"/>
      <c r="E67" s="395" t="s">
        <v>3144</v>
      </c>
      <c r="F67" s="393" t="str">
        <f t="shared" ref="F67:F70" si="7">HYPERLINK("#"&amp;ADDRESS(ROW(),COLUMN()-1),CHAR(128))</f>
        <v>€</v>
      </c>
      <c r="I67" s="153"/>
      <c r="J67" s="153"/>
    </row>
    <row r="68" spans="1:10" ht="26.25" customHeight="1" x14ac:dyDescent="0.35">
      <c r="B68" s="379"/>
      <c r="C68" s="384" t="s">
        <v>62</v>
      </c>
      <c r="D68" s="384"/>
      <c r="E68" s="396" t="s">
        <v>63</v>
      </c>
      <c r="F68" s="386"/>
      <c r="I68" s="153"/>
      <c r="J68" s="153"/>
    </row>
    <row r="69" spans="1:10" ht="26.25" customHeight="1" x14ac:dyDescent="0.35">
      <c r="B69" s="379"/>
      <c r="C69" s="384" t="s">
        <v>64</v>
      </c>
      <c r="D69" s="384"/>
      <c r="E69" s="396" t="s">
        <v>3323</v>
      </c>
      <c r="F69" s="386"/>
      <c r="I69" s="153"/>
      <c r="J69" s="153"/>
    </row>
    <row r="70" spans="1:10" ht="26.25" customHeight="1" x14ac:dyDescent="0.35">
      <c r="A70" s="142" t="s">
        <v>65</v>
      </c>
      <c r="B70" s="379"/>
      <c r="C70" s="384" t="s">
        <v>66</v>
      </c>
      <c r="D70" s="384"/>
      <c r="E70" s="395" t="s">
        <v>3144</v>
      </c>
      <c r="F70" s="393" t="str">
        <f t="shared" si="7"/>
        <v>€</v>
      </c>
    </row>
    <row r="71" spans="1:10" ht="26.25" customHeight="1" x14ac:dyDescent="0.35">
      <c r="B71" s="379"/>
      <c r="C71" s="384" t="s">
        <v>3304</v>
      </c>
      <c r="D71" s="384"/>
      <c r="E71" s="397" t="s">
        <v>3323</v>
      </c>
      <c r="F71" s="384"/>
      <c r="I71" s="153"/>
      <c r="J71" s="153"/>
    </row>
    <row r="72" spans="1:10" ht="26.25" customHeight="1" x14ac:dyDescent="0.35">
      <c r="B72" s="379"/>
      <c r="C72" s="384" t="s">
        <v>3305</v>
      </c>
      <c r="D72" s="384"/>
      <c r="E72" s="397" t="s">
        <v>3323</v>
      </c>
      <c r="F72" s="386"/>
      <c r="I72" s="153"/>
      <c r="J72" s="153"/>
    </row>
    <row r="73" spans="1:10" ht="26.25" customHeight="1" x14ac:dyDescent="0.35">
      <c r="B73" s="379"/>
      <c r="C73" s="384" t="s">
        <v>3303</v>
      </c>
      <c r="D73" s="384"/>
      <c r="E73" s="397" t="s">
        <v>3323</v>
      </c>
      <c r="F73" s="386"/>
      <c r="I73" s="153"/>
      <c r="J73" s="153"/>
    </row>
    <row r="74" spans="1:10" ht="29.5" customHeight="1" x14ac:dyDescent="0.35">
      <c r="A74" s="142" t="s">
        <v>67</v>
      </c>
      <c r="B74" s="379"/>
      <c r="C74" s="387" t="s">
        <v>68</v>
      </c>
      <c r="D74" s="384"/>
      <c r="E74" s="395" t="s">
        <v>3144</v>
      </c>
      <c r="F74" s="393" t="str">
        <f t="shared" ref="F74" si="8">HYPERLINK("#"&amp;ADDRESS(ROW(),COLUMN()-1),CHAR(128))</f>
        <v>€</v>
      </c>
      <c r="I74" s="153"/>
      <c r="J74" s="153"/>
    </row>
    <row r="75" spans="1:10" ht="26.25" customHeight="1" x14ac:dyDescent="0.35">
      <c r="B75" s="379"/>
      <c r="C75" s="384"/>
      <c r="D75" s="384"/>
      <c r="E75" s="398" t="s">
        <v>3323</v>
      </c>
      <c r="F75" s="386"/>
      <c r="I75" s="153"/>
      <c r="J75" s="153"/>
    </row>
    <row r="76" spans="1:10" ht="26.25" customHeight="1" x14ac:dyDescent="0.35">
      <c r="B76" s="379"/>
      <c r="C76" s="384" t="s">
        <v>69</v>
      </c>
      <c r="D76" s="384"/>
      <c r="E76" s="385"/>
      <c r="F76" s="386"/>
    </row>
    <row r="77" spans="1:10" ht="26.25" customHeight="1" x14ac:dyDescent="0.35">
      <c r="A77" s="142" t="s">
        <v>70</v>
      </c>
      <c r="B77" s="379"/>
      <c r="C77" s="384" t="s">
        <v>71</v>
      </c>
      <c r="D77" s="384"/>
      <c r="E77" s="395" t="s">
        <v>3144</v>
      </c>
      <c r="F77" s="393" t="str">
        <f t="shared" ref="F77" si="9">HYPERLINK("#"&amp;ADDRESS(ROW(),COLUMN()-1),CHAR(128))</f>
        <v>€</v>
      </c>
    </row>
    <row r="78" spans="1:10" ht="26.25" customHeight="1" x14ac:dyDescent="0.35">
      <c r="B78" s="379"/>
      <c r="C78" s="384" t="s">
        <v>72</v>
      </c>
      <c r="D78" s="384"/>
      <c r="E78" s="396" t="s">
        <v>3330</v>
      </c>
      <c r="F78" s="386"/>
      <c r="I78" s="153"/>
      <c r="J78" s="153"/>
    </row>
    <row r="79" spans="1:10" ht="26.25" customHeight="1" x14ac:dyDescent="0.35">
      <c r="B79" s="379"/>
      <c r="C79" s="384" t="s">
        <v>73</v>
      </c>
      <c r="D79" s="384"/>
      <c r="E79" s="396" t="s">
        <v>3330</v>
      </c>
      <c r="F79" s="386"/>
      <c r="I79" s="153"/>
      <c r="J79" s="153"/>
    </row>
    <row r="80" spans="1:10" ht="26.25" customHeight="1" x14ac:dyDescent="0.35">
      <c r="B80" s="388"/>
      <c r="C80" s="384" t="s">
        <v>74</v>
      </c>
      <c r="D80" s="384"/>
      <c r="E80" s="396" t="s">
        <v>3331</v>
      </c>
      <c r="F80" s="386"/>
      <c r="I80" s="153"/>
      <c r="J80" s="153"/>
    </row>
    <row r="81" spans="1:10" ht="26.25" customHeight="1" x14ac:dyDescent="0.35">
      <c r="B81" s="379"/>
      <c r="C81" s="384"/>
      <c r="D81" s="384"/>
      <c r="E81" s="384"/>
      <c r="F81" s="386"/>
    </row>
    <row r="82" spans="1:10" ht="26.25" customHeight="1" x14ac:dyDescent="0.35">
      <c r="B82" s="379"/>
      <c r="C82" s="384" t="s">
        <v>75</v>
      </c>
      <c r="D82" s="384"/>
      <c r="E82" s="385"/>
      <c r="F82" s="386"/>
    </row>
    <row r="83" spans="1:10" ht="29" customHeight="1" x14ac:dyDescent="0.35">
      <c r="B83" s="389"/>
      <c r="C83" s="387" t="s">
        <v>76</v>
      </c>
      <c r="D83" s="384"/>
      <c r="E83" s="396" t="s">
        <v>3323</v>
      </c>
      <c r="F83" s="386"/>
      <c r="I83" s="153"/>
      <c r="J83" s="153"/>
    </row>
    <row r="84" spans="1:10" ht="26.25" customHeight="1" x14ac:dyDescent="0.35">
      <c r="B84" s="389"/>
      <c r="C84" s="384" t="s">
        <v>77</v>
      </c>
      <c r="D84" s="384"/>
      <c r="E84" s="396" t="s">
        <v>3323</v>
      </c>
      <c r="F84" s="386"/>
    </row>
    <row r="85" spans="1:10" ht="26.25" customHeight="1" x14ac:dyDescent="0.35">
      <c r="B85" s="389"/>
      <c r="C85" s="384" t="s">
        <v>78</v>
      </c>
      <c r="D85" s="384"/>
      <c r="E85" s="396" t="s">
        <v>3323</v>
      </c>
      <c r="F85" s="386"/>
    </row>
    <row r="86" spans="1:10" ht="26.25" customHeight="1" x14ac:dyDescent="0.35">
      <c r="B86" s="389"/>
      <c r="C86" s="384" t="s">
        <v>79</v>
      </c>
      <c r="D86" s="384"/>
      <c r="E86" s="396" t="s">
        <v>3323</v>
      </c>
      <c r="F86" s="386"/>
    </row>
    <row r="87" spans="1:10" ht="26.25" customHeight="1" x14ac:dyDescent="0.35">
      <c r="B87" s="389"/>
      <c r="C87" s="384" t="s">
        <v>80</v>
      </c>
      <c r="D87" s="384"/>
      <c r="E87" s="396" t="s">
        <v>3323</v>
      </c>
      <c r="F87" s="386"/>
    </row>
    <row r="88" spans="1:10" ht="26.25" customHeight="1" x14ac:dyDescent="0.35">
      <c r="B88" s="389"/>
      <c r="C88" s="384" t="s">
        <v>81</v>
      </c>
      <c r="D88" s="384"/>
      <c r="E88" s="396" t="s">
        <v>3323</v>
      </c>
      <c r="F88" s="386"/>
    </row>
    <row r="89" spans="1:10" ht="26.25" customHeight="1" x14ac:dyDescent="0.35">
      <c r="B89" s="379"/>
      <c r="C89" s="384"/>
      <c r="D89" s="384"/>
      <c r="E89" s="385"/>
      <c r="F89" s="386"/>
    </row>
    <row r="90" spans="1:10" ht="26.25" customHeight="1" x14ac:dyDescent="0.35">
      <c r="B90" s="379"/>
      <c r="C90" s="384" t="s">
        <v>82</v>
      </c>
      <c r="D90" s="384"/>
      <c r="E90" s="385"/>
      <c r="F90" s="386"/>
      <c r="I90" s="153"/>
      <c r="J90" s="153"/>
    </row>
    <row r="91" spans="1:10" ht="43.5" customHeight="1" x14ac:dyDescent="0.35">
      <c r="A91" s="142" t="s">
        <v>83</v>
      </c>
      <c r="B91" s="389"/>
      <c r="C91" s="384" t="s">
        <v>84</v>
      </c>
      <c r="D91" s="384"/>
      <c r="E91" s="399" t="s">
        <v>3143</v>
      </c>
      <c r="F91" s="386"/>
      <c r="I91" s="153"/>
      <c r="J91" s="153"/>
    </row>
    <row r="92" spans="1:10" ht="44" customHeight="1" x14ac:dyDescent="0.35">
      <c r="A92" s="142" t="s">
        <v>85</v>
      </c>
      <c r="B92" s="389"/>
      <c r="C92" s="384" t="s">
        <v>86</v>
      </c>
      <c r="D92" s="384"/>
      <c r="E92" s="399" t="s">
        <v>3143</v>
      </c>
      <c r="F92" s="386"/>
      <c r="I92" s="153"/>
      <c r="J92" s="153"/>
    </row>
    <row r="93" spans="1:10" ht="47.5" customHeight="1" x14ac:dyDescent="0.35">
      <c r="A93" s="142" t="s">
        <v>87</v>
      </c>
      <c r="B93" s="389"/>
      <c r="C93" s="387" t="s">
        <v>88</v>
      </c>
      <c r="D93" s="384"/>
      <c r="E93" s="399" t="s">
        <v>3143</v>
      </c>
      <c r="F93" s="386"/>
      <c r="I93" s="153"/>
      <c r="J93" s="153"/>
    </row>
    <row r="94" spans="1:10" ht="26.25" customHeight="1" x14ac:dyDescent="0.35">
      <c r="B94" s="379"/>
      <c r="C94" s="384" t="s">
        <v>89</v>
      </c>
      <c r="D94" s="384"/>
      <c r="E94" s="385"/>
      <c r="F94" s="386"/>
    </row>
    <row r="95" spans="1:10" ht="31.5" customHeight="1" x14ac:dyDescent="0.35">
      <c r="B95" s="389"/>
      <c r="C95" s="387" t="s">
        <v>90</v>
      </c>
      <c r="D95" s="384"/>
      <c r="E95" s="396" t="s">
        <v>3323</v>
      </c>
      <c r="F95" s="386"/>
      <c r="I95" s="153"/>
      <c r="J95" s="153"/>
    </row>
    <row r="98" spans="1:10" ht="26.25" customHeight="1" x14ac:dyDescent="0.35">
      <c r="B98" s="143"/>
      <c r="C98" s="162" t="s">
        <v>91</v>
      </c>
      <c r="D98" s="160"/>
      <c r="E98" s="161"/>
      <c r="F98" s="165"/>
      <c r="G98" s="166"/>
      <c r="H98" s="166"/>
    </row>
    <row r="99" spans="1:10" ht="26.25" customHeight="1" x14ac:dyDescent="0.35">
      <c r="B99" s="143"/>
      <c r="C99" s="41" t="s">
        <v>93</v>
      </c>
    </row>
    <row r="100" spans="1:10" ht="26.25" customHeight="1" x14ac:dyDescent="0.35">
      <c r="A100" s="142" t="s">
        <v>92</v>
      </c>
      <c r="B100" s="143"/>
      <c r="C100" s="157" t="s">
        <v>94</v>
      </c>
      <c r="E100" s="365" t="s">
        <v>3144</v>
      </c>
      <c r="F100" s="391" t="str">
        <f t="shared" ref="F100" si="10">HYPERLINK("#"&amp;ADDRESS(ROW(),COLUMN()-1),CHAR(128))</f>
        <v>€</v>
      </c>
      <c r="I100" s="153"/>
      <c r="J100" s="153"/>
    </row>
    <row r="101" spans="1:10" ht="28.5" customHeight="1" x14ac:dyDescent="0.35">
      <c r="B101" s="143"/>
      <c r="C101" s="157" t="s">
        <v>95</v>
      </c>
      <c r="E101" s="364" t="s">
        <v>3323</v>
      </c>
      <c r="F101" s="118" t="s">
        <v>96</v>
      </c>
      <c r="I101" s="153"/>
      <c r="J101" s="153"/>
    </row>
    <row r="102" spans="1:10" ht="28.5" customHeight="1" x14ac:dyDescent="0.35">
      <c r="B102" s="143"/>
      <c r="C102" s="157" t="s">
        <v>97</v>
      </c>
      <c r="E102" s="364" t="s">
        <v>3323</v>
      </c>
      <c r="I102" s="153"/>
      <c r="J102" s="153"/>
    </row>
    <row r="103" spans="1:10" ht="26.25" customHeight="1" x14ac:dyDescent="0.35">
      <c r="B103" s="143"/>
      <c r="C103" s="157" t="s">
        <v>98</v>
      </c>
      <c r="E103" s="364" t="s">
        <v>3323</v>
      </c>
      <c r="I103" s="153"/>
      <c r="J103" s="153"/>
    </row>
    <row r="104" spans="1:10" ht="29" customHeight="1" x14ac:dyDescent="0.35">
      <c r="A104" s="142" t="s">
        <v>99</v>
      </c>
      <c r="B104" s="143"/>
      <c r="C104" s="157" t="s">
        <v>100</v>
      </c>
      <c r="E104" s="365" t="s">
        <v>3144</v>
      </c>
      <c r="F104" s="391" t="str">
        <f t="shared" ref="F104" si="11">HYPERLINK("#"&amp;ADDRESS(ROW(),COLUMN()-1),CHAR(128))</f>
        <v>€</v>
      </c>
      <c r="I104" s="153"/>
      <c r="J104" s="153"/>
    </row>
    <row r="105" spans="1:10" ht="26.25" customHeight="1" x14ac:dyDescent="0.35">
      <c r="B105" s="143"/>
      <c r="C105" s="157" t="s">
        <v>101</v>
      </c>
      <c r="E105" s="364" t="s">
        <v>3323</v>
      </c>
      <c r="I105" s="153"/>
      <c r="J105" s="153"/>
    </row>
    <row r="106" spans="1:10" ht="26.25" customHeight="1" x14ac:dyDescent="0.35">
      <c r="B106" s="143"/>
      <c r="C106" s="41" t="s">
        <v>102</v>
      </c>
    </row>
    <row r="107" spans="1:10" ht="31.5" customHeight="1" x14ac:dyDescent="0.35">
      <c r="A107" s="142" t="s">
        <v>103</v>
      </c>
      <c r="B107" s="143"/>
      <c r="C107" s="157" t="s">
        <v>104</v>
      </c>
      <c r="E107" s="369" t="s">
        <v>3144</v>
      </c>
      <c r="F107" s="391" t="str">
        <f t="shared" ref="F107" si="12">HYPERLINK("#"&amp;ADDRESS(ROW(),COLUMN()-1),CHAR(128))</f>
        <v>€</v>
      </c>
      <c r="I107" s="153"/>
      <c r="J107" s="153"/>
    </row>
    <row r="108" spans="1:10" ht="26.25" customHeight="1" x14ac:dyDescent="0.35">
      <c r="B108" s="143"/>
      <c r="E108" s="367" t="s">
        <v>3322</v>
      </c>
      <c r="F108"/>
      <c r="I108" s="153"/>
      <c r="J108" s="153"/>
    </row>
    <row r="109" spans="1:10" ht="26.25" customHeight="1" x14ac:dyDescent="0.35">
      <c r="B109" s="143"/>
      <c r="C109" s="41" t="s">
        <v>105</v>
      </c>
      <c r="E109" s="372" t="s">
        <v>3323</v>
      </c>
      <c r="I109" s="153"/>
      <c r="J109" s="153"/>
    </row>
    <row r="114" spans="2:6" ht="26.25" customHeight="1" x14ac:dyDescent="0.35">
      <c r="B114"/>
      <c r="C114" s="400" t="s">
        <v>3325</v>
      </c>
      <c r="D114" s="400"/>
      <c r="E114" s="400"/>
    </row>
    <row r="115" spans="2:6" ht="26.25" customHeight="1" x14ac:dyDescent="0.35">
      <c r="B115"/>
      <c r="E115"/>
    </row>
    <row r="116" spans="2:6" ht="26.25" customHeight="1" x14ac:dyDescent="0.35">
      <c r="B116"/>
      <c r="C116" s="158" t="s">
        <v>107</v>
      </c>
      <c r="E116"/>
    </row>
    <row r="117" spans="2:6" ht="26.25" customHeight="1" x14ac:dyDescent="0.35">
      <c r="B117"/>
      <c r="C117" s="157" t="s">
        <v>3618</v>
      </c>
      <c r="E117" s="159"/>
    </row>
    <row r="118" spans="2:6" ht="26.25" customHeight="1" x14ac:dyDescent="0.35">
      <c r="B118"/>
      <c r="C118" s="157" t="s">
        <v>3619</v>
      </c>
      <c r="E118" s="170" t="s">
        <v>3321</v>
      </c>
    </row>
    <row r="119" spans="2:6" ht="26.25" customHeight="1" x14ac:dyDescent="0.35">
      <c r="B119"/>
      <c r="C119" s="157" t="s">
        <v>3620</v>
      </c>
      <c r="E119" s="170" t="s">
        <v>3321</v>
      </c>
    </row>
    <row r="120" spans="2:6" ht="26.25" customHeight="1" x14ac:dyDescent="0.35">
      <c r="B120"/>
      <c r="C120" s="155"/>
      <c r="D120"/>
      <c r="E120"/>
    </row>
    <row r="121" spans="2:6" ht="26.25" customHeight="1" x14ac:dyDescent="0.35">
      <c r="C121" s="158" t="s">
        <v>111</v>
      </c>
      <c r="E121"/>
    </row>
    <row r="122" spans="2:6" ht="26.25" customHeight="1" x14ac:dyDescent="0.35">
      <c r="C122" s="157" t="s">
        <v>352</v>
      </c>
      <c r="E122" s="171" t="s">
        <v>3144</v>
      </c>
      <c r="F122" s="394" t="str">
        <f>HYPERLINK("#"&amp;ADDRESS(ROW(),COLUMN()-1),CHAR(128))</f>
        <v>€</v>
      </c>
    </row>
    <row r="123" spans="2:6" ht="26.25" customHeight="1" x14ac:dyDescent="0.35">
      <c r="C123" s="157"/>
      <c r="E123"/>
      <c r="F123"/>
    </row>
    <row r="124" spans="2:6" ht="26.25" customHeight="1" x14ac:dyDescent="0.35">
      <c r="C124" s="157"/>
      <c r="E124"/>
    </row>
    <row r="125" spans="2:6" ht="26.25" customHeight="1" x14ac:dyDescent="0.35">
      <c r="C125" s="157" t="s">
        <v>1059</v>
      </c>
      <c r="E125" s="171" t="s">
        <v>3144</v>
      </c>
      <c r="F125" s="394" t="str">
        <f>HYPERLINK("#"&amp;ADDRESS(ROW(),COLUMN()-1),CHAR(128))</f>
        <v>€</v>
      </c>
    </row>
    <row r="126" spans="2:6" ht="26.25" customHeight="1" x14ac:dyDescent="0.35">
      <c r="C126"/>
      <c r="D126"/>
      <c r="E126"/>
      <c r="F126"/>
    </row>
    <row r="127" spans="2:6" ht="26.25" customHeight="1" x14ac:dyDescent="0.35">
      <c r="C127" s="155" t="s">
        <v>3307</v>
      </c>
      <c r="E127" s="41"/>
      <c r="F127" s="41"/>
    </row>
    <row r="128" spans="2:6" ht="30" customHeight="1" x14ac:dyDescent="0.35">
      <c r="C128" s="155" t="s">
        <v>3353</v>
      </c>
      <c r="E128" s="171" t="s">
        <v>3144</v>
      </c>
      <c r="F128" s="394" t="str">
        <f>HYPERLINK("#"&amp;ADDRESS(ROW(),COLUMN()-1),CHAR(128))</f>
        <v>€</v>
      </c>
    </row>
    <row r="129" spans="3:6" ht="26.25" customHeight="1" x14ac:dyDescent="0.35">
      <c r="C129" s="155"/>
      <c r="E129" s="367" t="s">
        <v>3322</v>
      </c>
      <c r="F129"/>
    </row>
    <row r="130" spans="3:6" ht="26.25" customHeight="1" x14ac:dyDescent="0.35">
      <c r="C130" s="155" t="s">
        <v>1069</v>
      </c>
      <c r="E130" s="171" t="s">
        <v>3144</v>
      </c>
      <c r="F130" s="394" t="str">
        <f>HYPERLINK("#"&amp;ADDRESS(ROW(),COLUMN()-1),CHAR(128))</f>
        <v>€</v>
      </c>
    </row>
    <row r="131" spans="3:6" ht="26.25" customHeight="1" x14ac:dyDescent="0.35">
      <c r="C131" s="155"/>
      <c r="E131"/>
      <c r="F131"/>
    </row>
    <row r="132" spans="3:6" ht="26.25" customHeight="1" x14ac:dyDescent="0.35">
      <c r="C132" s="155">
        <v>0</v>
      </c>
      <c r="E132"/>
      <c r="F132"/>
    </row>
    <row r="133" spans="3:6" ht="26.25" customHeight="1" x14ac:dyDescent="0.35">
      <c r="C133" s="155" t="s">
        <v>199</v>
      </c>
    </row>
    <row r="134" spans="3:6" ht="26.25" customHeight="1" x14ac:dyDescent="0.35">
      <c r="C134" s="155" t="s">
        <v>321</v>
      </c>
      <c r="E134" s="171" t="s">
        <v>3144</v>
      </c>
      <c r="F134" s="394" t="str">
        <f>HYPERLINK("#"&amp;ADDRESS(ROW(),COLUMN()-1),CHAR(128))</f>
        <v>€</v>
      </c>
    </row>
    <row r="135" spans="3:6" ht="26.25" customHeight="1" x14ac:dyDescent="0.35">
      <c r="C135" s="155" t="s">
        <v>3338</v>
      </c>
      <c r="E135" s="364" t="s">
        <v>3323</v>
      </c>
    </row>
    <row r="136" spans="3:6" ht="26.25" customHeight="1" x14ac:dyDescent="0.35">
      <c r="C136" s="155" t="s">
        <v>3308</v>
      </c>
      <c r="E136" s="364" t="s">
        <v>3323</v>
      </c>
    </row>
    <row r="137" spans="3:6" ht="26.25" customHeight="1" x14ac:dyDescent="0.35">
      <c r="C137" s="155" t="s">
        <v>3309</v>
      </c>
      <c r="E137" s="364" t="s">
        <v>3323</v>
      </c>
    </row>
    <row r="138" spans="3:6" ht="26.25" customHeight="1" x14ac:dyDescent="0.35">
      <c r="C138" s="155" t="s">
        <v>3326</v>
      </c>
      <c r="E138" s="364" t="s">
        <v>3323</v>
      </c>
      <c r="F138"/>
    </row>
    <row r="139" spans="3:6" ht="26.25" customHeight="1" x14ac:dyDescent="0.35">
      <c r="C139" s="155" t="s">
        <v>3310</v>
      </c>
      <c r="E139" s="171" t="s">
        <v>3144</v>
      </c>
      <c r="F139" s="394" t="str">
        <f t="shared" ref="F139:F144" si="13">HYPERLINK("#"&amp;ADDRESS(ROW(),COLUMN()-1),CHAR(128))</f>
        <v>€</v>
      </c>
    </row>
    <row r="140" spans="3:6" ht="26.25" customHeight="1" x14ac:dyDescent="0.35">
      <c r="C140" s="155" t="s">
        <v>3311</v>
      </c>
      <c r="E140" s="171" t="s">
        <v>3144</v>
      </c>
      <c r="F140" s="394" t="str">
        <f t="shared" si="13"/>
        <v>€</v>
      </c>
    </row>
    <row r="141" spans="3:6" ht="26.25" customHeight="1" x14ac:dyDescent="0.35">
      <c r="C141" s="155" t="s">
        <v>3327</v>
      </c>
      <c r="E141" s="364" t="s">
        <v>3323</v>
      </c>
      <c r="F141"/>
    </row>
    <row r="142" spans="3:6" ht="26.25" customHeight="1" x14ac:dyDescent="0.35">
      <c r="C142" s="155" t="s">
        <v>3312</v>
      </c>
      <c r="E142" s="171" t="s">
        <v>3144</v>
      </c>
      <c r="F142" s="394" t="str">
        <f t="shared" si="13"/>
        <v>€</v>
      </c>
    </row>
    <row r="143" spans="3:6" ht="26.25" customHeight="1" x14ac:dyDescent="0.35">
      <c r="C143" s="155" t="s">
        <v>3313</v>
      </c>
      <c r="E143" s="171" t="s">
        <v>3144</v>
      </c>
      <c r="F143" s="394" t="str">
        <f t="shared" si="13"/>
        <v>€</v>
      </c>
    </row>
    <row r="144" spans="3:6" ht="26.25" customHeight="1" x14ac:dyDescent="0.35">
      <c r="C144" s="155" t="s">
        <v>3314</v>
      </c>
      <c r="E144" s="171" t="s">
        <v>3144</v>
      </c>
      <c r="F144" s="394" t="str">
        <f t="shared" si="13"/>
        <v>€</v>
      </c>
    </row>
    <row r="145" spans="3:7" ht="26.25" customHeight="1" x14ac:dyDescent="0.35">
      <c r="C145" s="155" t="s">
        <v>3315</v>
      </c>
      <c r="E145" s="364" t="s">
        <v>3323</v>
      </c>
    </row>
    <row r="146" spans="3:7" ht="26.25" customHeight="1" x14ac:dyDescent="0.35">
      <c r="C146" s="155">
        <v>0</v>
      </c>
    </row>
    <row r="147" spans="3:7" ht="26.25" customHeight="1" x14ac:dyDescent="0.35">
      <c r="C147" s="155" t="s">
        <v>215</v>
      </c>
    </row>
    <row r="148" spans="3:7" ht="26.25" customHeight="1" x14ac:dyDescent="0.35">
      <c r="C148" s="155" t="s">
        <v>3316</v>
      </c>
      <c r="E148" s="364" t="s">
        <v>3323</v>
      </c>
    </row>
    <row r="149" spans="3:7" ht="26.25" customHeight="1" x14ac:dyDescent="0.35">
      <c r="C149" s="155" t="s">
        <v>3317</v>
      </c>
      <c r="E149" s="364" t="s">
        <v>3323</v>
      </c>
    </row>
    <row r="150" spans="3:7" ht="30" customHeight="1" x14ac:dyDescent="0.35">
      <c r="C150" s="155" t="s">
        <v>2613</v>
      </c>
      <c r="E150" s="364" t="s">
        <v>3323</v>
      </c>
    </row>
    <row r="151" spans="3:7" ht="26.25" customHeight="1" x14ac:dyDescent="0.35">
      <c r="C151" s="155" t="s">
        <v>3318</v>
      </c>
      <c r="E151" s="364" t="s">
        <v>3323</v>
      </c>
    </row>
    <row r="152" spans="3:7" ht="26.25" customHeight="1" x14ac:dyDescent="0.35">
      <c r="C152" s="155">
        <v>0</v>
      </c>
    </row>
    <row r="153" spans="3:7" ht="26.25" customHeight="1" x14ac:dyDescent="0.35">
      <c r="C153" s="155" t="s">
        <v>2612</v>
      </c>
      <c r="E153" s="364" t="s">
        <v>3323</v>
      </c>
    </row>
    <row r="154" spans="3:7" ht="26.25" customHeight="1" x14ac:dyDescent="0.35">
      <c r="C154" s="163">
        <v>0</v>
      </c>
    </row>
    <row r="155" spans="3:7" ht="26.25" customHeight="1" x14ac:dyDescent="0.35">
      <c r="C155" s="155" t="s">
        <v>220</v>
      </c>
    </row>
    <row r="156" spans="3:7" ht="31.5" customHeight="1" x14ac:dyDescent="0.35">
      <c r="C156" s="155" t="s">
        <v>3328</v>
      </c>
      <c r="E156" s="364" t="s">
        <v>3323</v>
      </c>
      <c r="F156"/>
      <c r="G156"/>
    </row>
    <row r="157" spans="3:7" ht="30.5" customHeight="1" x14ac:dyDescent="0.35">
      <c r="C157" s="155" t="s">
        <v>3329</v>
      </c>
      <c r="E157" s="364" t="s">
        <v>3323</v>
      </c>
      <c r="F157"/>
      <c r="G157"/>
    </row>
    <row r="158" spans="3:7" ht="26.25" customHeight="1" x14ac:dyDescent="0.35">
      <c r="C158" s="155" t="s">
        <v>221</v>
      </c>
    </row>
    <row r="159" spans="3:7" ht="48" customHeight="1" x14ac:dyDescent="0.35">
      <c r="C159" s="155" t="s">
        <v>3008</v>
      </c>
      <c r="E159" s="364" t="s">
        <v>3323</v>
      </c>
    </row>
    <row r="160" spans="3:7" ht="30" customHeight="1" x14ac:dyDescent="0.35">
      <c r="C160" s="155" t="s">
        <v>3009</v>
      </c>
      <c r="E160" s="364" t="s">
        <v>3071</v>
      </c>
    </row>
    <row r="161" spans="1:6" ht="26.25" customHeight="1" x14ac:dyDescent="0.35">
      <c r="C161" s="155" t="s">
        <v>275</v>
      </c>
    </row>
    <row r="162" spans="1:6" ht="29" customHeight="1" x14ac:dyDescent="0.35">
      <c r="A162" s="116">
        <v>1</v>
      </c>
      <c r="C162" s="155" t="s">
        <v>2958</v>
      </c>
      <c r="E162" s="364" t="s">
        <v>3323</v>
      </c>
    </row>
    <row r="163" spans="1:6" ht="26.25" customHeight="1" x14ac:dyDescent="0.35">
      <c r="A163" s="116">
        <v>1.5</v>
      </c>
      <c r="C163" s="155" t="s">
        <v>2959</v>
      </c>
      <c r="E163" s="364" t="s">
        <v>3077</v>
      </c>
    </row>
    <row r="164" spans="1:6" ht="46.5" customHeight="1" x14ac:dyDescent="0.35">
      <c r="A164" s="116">
        <v>2</v>
      </c>
      <c r="C164" s="155" t="s">
        <v>3608</v>
      </c>
      <c r="E164" s="364" t="s">
        <v>3323</v>
      </c>
    </row>
    <row r="165" spans="1:6" ht="26.25" customHeight="1" x14ac:dyDescent="0.35">
      <c r="A165" s="116">
        <v>2.5</v>
      </c>
      <c r="C165" s="155" t="s">
        <v>2961</v>
      </c>
      <c r="E165" s="364" t="s">
        <v>3077</v>
      </c>
    </row>
    <row r="166" spans="1:6" ht="26.25" customHeight="1" x14ac:dyDescent="0.35">
      <c r="A166" s="116">
        <v>3</v>
      </c>
      <c r="C166" s="155" t="s">
        <v>3319</v>
      </c>
      <c r="E166" s="364" t="s">
        <v>3323</v>
      </c>
    </row>
    <row r="167" spans="1:6" ht="26.25" customHeight="1" x14ac:dyDescent="0.35">
      <c r="A167" s="116">
        <v>3.5</v>
      </c>
      <c r="C167" s="155" t="s">
        <v>3320</v>
      </c>
      <c r="E167" s="364" t="s">
        <v>3073</v>
      </c>
    </row>
    <row r="168" spans="1:6" ht="26.25" customHeight="1" x14ac:dyDescent="0.35">
      <c r="A168" s="116">
        <v>4</v>
      </c>
      <c r="C168" s="155">
        <v>0</v>
      </c>
    </row>
    <row r="169" spans="1:6" ht="26.25" customHeight="1" x14ac:dyDescent="0.35">
      <c r="C169" s="155" t="s">
        <v>225</v>
      </c>
    </row>
    <row r="170" spans="1:6" ht="26.25" customHeight="1" x14ac:dyDescent="0.35">
      <c r="C170" s="155" t="s">
        <v>2945</v>
      </c>
      <c r="E170" s="366" t="s">
        <v>3323</v>
      </c>
    </row>
    <row r="171" spans="1:6" ht="30.5" customHeight="1" x14ac:dyDescent="0.35">
      <c r="C171" s="155" t="s">
        <v>2946</v>
      </c>
      <c r="E171" s="171" t="s">
        <v>3144</v>
      </c>
      <c r="F171" s="394" t="str">
        <f t="shared" ref="F171" si="14">HYPERLINK("#"&amp;ADDRESS(ROW(),COLUMN()-1),CHAR(128))</f>
        <v>€</v>
      </c>
    </row>
    <row r="172" spans="1:6" ht="26.25" customHeight="1" x14ac:dyDescent="0.35">
      <c r="C172" s="155">
        <v>0</v>
      </c>
      <c r="E172" s="367" t="s">
        <v>3324</v>
      </c>
    </row>
    <row r="173" spans="1:6" ht="26.25" customHeight="1" x14ac:dyDescent="0.35">
      <c r="C173" s="155">
        <v>0</v>
      </c>
    </row>
    <row r="174" spans="1:6" ht="30" customHeight="1" x14ac:dyDescent="0.35">
      <c r="C174" s="164" t="s">
        <v>3339</v>
      </c>
      <c r="E174" s="171" t="s">
        <v>3144</v>
      </c>
      <c r="F174" s="394" t="str">
        <f t="shared" ref="F174" si="15">HYPERLINK("#"&amp;ADDRESS(ROW(),COLUMN()-1),CHAR(128))</f>
        <v>€</v>
      </c>
    </row>
    <row r="175" spans="1:6" ht="26.25" customHeight="1" x14ac:dyDescent="0.35">
      <c r="C175" s="155" t="s">
        <v>3242</v>
      </c>
      <c r="E175" s="172" t="str">
        <f>IFERROR(INDEX(E162:E168,MATCH(VALUE(LEFT(E174,1)),A162:A168,0)), "&lt;please select from 'Unit of choice' dropdown&gt;")</f>
        <v>&lt;please select from 'Unit of choice' dropdown&gt;</v>
      </c>
    </row>
    <row r="176" spans="1:6" ht="26.25" customHeight="1" x14ac:dyDescent="0.35">
      <c r="C176" s="155">
        <v>0</v>
      </c>
      <c r="E176" s="156" t="str">
        <f>IFERROR(INDEX(E162:E168,MATCH(VALUE(LEFT(E174,1)&amp;".5"),A162:A168,0)), "&lt;please select from 'Unit of choice' dropdown&gt;")</f>
        <v>&lt;please select from 'Unit of choice' dropdown&gt;</v>
      </c>
    </row>
  </sheetData>
  <sheetProtection algorithmName="SHA-512" hashValue="6RCzVnsZkREofcCUcKvDMDlK57fbkSyoRf/8mpyhv/8GYprmaSIeWJUdiC3YBx33DlD+XttUp3EjYqKB5g+YGg==" saltValue="bViuMTwhKrFwb/ESTOJmpg==" spinCount="100000" sheet="1" objects="1" scenarios="1" selectLockedCells="1"/>
  <mergeCells count="2">
    <mergeCell ref="C1:E1"/>
    <mergeCell ref="C114:E114"/>
  </mergeCells>
  <phoneticPr fontId="2" type="noConversion"/>
  <conditionalFormatting sqref="E118:E119">
    <cfRule type="expression" dxfId="19" priority="17">
      <formula>AND(XFC118&lt;&gt;"",XFC118&lt;&gt;"insert",XFC118&lt;&gt;"insert_desc")</formula>
    </cfRule>
    <cfRule type="expression" dxfId="18" priority="18">
      <formula>OR(XFC118="insert",XFC118="insert_desc")</formula>
    </cfRule>
  </conditionalFormatting>
  <conditionalFormatting sqref="E125 E122">
    <cfRule type="expression" dxfId="17" priority="15">
      <formula>AND(XFC122&lt;&gt;"",XFC122&lt;&gt;"insert",XFC122&lt;&gt;"insert_desc")</formula>
    </cfRule>
    <cfRule type="expression" dxfId="16" priority="16">
      <formula>OR(XFC122="insert",XFC122="insert_desc")</formula>
    </cfRule>
  </conditionalFormatting>
  <conditionalFormatting sqref="E130">
    <cfRule type="expression" dxfId="15" priority="13">
      <formula>AND(XFC130&lt;&gt;"",XFC130&lt;&gt;"insert",XFC130&lt;&gt;"insert_desc")</formula>
    </cfRule>
    <cfRule type="expression" dxfId="14" priority="14">
      <formula>OR(XFC130="insert",XFC130="insert_desc")</formula>
    </cfRule>
  </conditionalFormatting>
  <conditionalFormatting sqref="E128">
    <cfRule type="expression" dxfId="13" priority="405">
      <formula>AND(XFC127&lt;&gt;"",XFC127&lt;&gt;"insert",XFC127&lt;&gt;"insert_desc")</formula>
    </cfRule>
    <cfRule type="expression" dxfId="12" priority="406">
      <formula>OR(XFC127="insert",XFC127="insert_desc")</formula>
    </cfRule>
  </conditionalFormatting>
  <conditionalFormatting sqref="E134">
    <cfRule type="expression" dxfId="11" priority="11">
      <formula>AND(XFC133&lt;&gt;"",XFC133&lt;&gt;"insert",XFC133&lt;&gt;"insert_desc")</formula>
    </cfRule>
    <cfRule type="expression" dxfId="10" priority="12">
      <formula>OR(XFC133="insert",XFC133="insert_desc")</formula>
    </cfRule>
  </conditionalFormatting>
  <conditionalFormatting sqref="E139:E140 E142:E144">
    <cfRule type="expression" dxfId="9" priority="9">
      <formula>AND(XFC138&lt;&gt;"",XFC138&lt;&gt;"insert",XFC138&lt;&gt;"insert_desc")</formula>
    </cfRule>
    <cfRule type="expression" dxfId="8" priority="10">
      <formula>OR(XFC138="insert",XFC138="insert_desc")</formula>
    </cfRule>
  </conditionalFormatting>
  <conditionalFormatting sqref="E171">
    <cfRule type="expression" dxfId="7" priority="3">
      <formula>AND(XFC170&lt;&gt;"",XFC170&lt;&gt;"insert",XFC170&lt;&gt;"insert_desc")</formula>
    </cfRule>
    <cfRule type="expression" dxfId="6" priority="4">
      <formula>OR(XFC170="insert",XFC170="insert_desc")</formula>
    </cfRule>
  </conditionalFormatting>
  <conditionalFormatting sqref="E174">
    <cfRule type="expression" dxfId="5" priority="1">
      <formula>AND(#REF!&lt;&gt;"",#REF!&lt;&gt;"insert",#REF!&lt;&gt;"insert_desc")</formula>
    </cfRule>
    <cfRule type="expression" dxfId="4" priority="2">
      <formula>OR(#REF!="insert",#REF!="insert_desc")</formula>
    </cfRule>
  </conditionalFormatting>
  <dataValidations count="19">
    <dataValidation type="list" allowBlank="1" showInputMessage="1" showErrorMessage="1" sqref="E70 E50:E53 E74 E100 E44 E6 E57 E30 E77 E46 E104 E67 E107 E40:E42 E60 E62:E63">
      <formula1>INDIRECT(A6)</formula1>
    </dataValidation>
    <dataValidation allowBlank="1" showInputMessage="1" sqref="E117:E119 E175"/>
    <dataValidation type="list" allowBlank="1" showInputMessage="1" sqref="E122">
      <formula1>Roads_and_Runways_1</formula1>
    </dataValidation>
    <dataValidation type="list" allowBlank="1" showInputMessage="1" sqref="E125">
      <formula1>Roads_and_Runways_2</formula1>
    </dataValidation>
    <dataValidation type="list" allowBlank="1" showInputMessage="1" showErrorMessage="1" sqref="F128 F142:F144 F134 F174 F171 F139:F140 F130">
      <formula1>"Roads_and_Runways_3"</formula1>
    </dataValidation>
    <dataValidation type="list" allowBlank="1" showInputMessage="1" showErrorMessage="1" sqref="E130">
      <formula1>Roads_and_Runways_4</formula1>
    </dataValidation>
    <dataValidation type="list" allowBlank="1" showInputMessage="1" showErrorMessage="1" sqref="E128">
      <formula1>Roads_and_Runways_3</formula1>
    </dataValidation>
    <dataValidation type="list" allowBlank="1" showInputMessage="1" showErrorMessage="1" sqref="E171">
      <formula1>Roads_and_Runways_20</formula1>
    </dataValidation>
    <dataValidation type="list" allowBlank="1" showInputMessage="1" showErrorMessage="1" sqref="E174">
      <formula1>Roads_and_Runways_21</formula1>
    </dataValidation>
    <dataValidation type="list" allowBlank="1" showInputMessage="1" sqref="E176">
      <formula1>IF(XFC176=0,"",INDIRECT(XFC176))</formula1>
    </dataValidation>
    <dataValidation type="list" allowBlank="1" showInputMessage="1" showErrorMessage="1" sqref="E134">
      <formula1>Roads_and_Runways_5</formula1>
    </dataValidation>
    <dataValidation type="list" allowBlank="1" showInputMessage="1" showErrorMessage="1" sqref="E139">
      <formula1>Roads_and_Runways_8</formula1>
    </dataValidation>
    <dataValidation type="list" allowBlank="1" showInputMessage="1" showErrorMessage="1" sqref="E140">
      <formula1>Roads_and_Runways_9</formula1>
    </dataValidation>
    <dataValidation type="list" allowBlank="1" showInputMessage="1" showErrorMessage="1" sqref="E142">
      <formula1>Roads_and_Runways_11</formula1>
    </dataValidation>
    <dataValidation type="list" allowBlank="1" showInputMessage="1" showErrorMessage="1" sqref="E143">
      <formula1>Roads_and_Runways_12</formula1>
    </dataValidation>
    <dataValidation type="list" allowBlank="1" showInputMessage="1" showErrorMessage="1" sqref="E144">
      <formula1>Roads_and_Runways_13</formula1>
    </dataValidation>
    <dataValidation type="list" allowBlank="1" showInputMessage="1" showErrorMessage="1" sqref="E25">
      <formula1>common_4</formula1>
    </dataValidation>
    <dataValidation type="list" allowBlank="1" showInputMessage="1" showErrorMessage="1" sqref="E34 E36">
      <formula1>common_32</formula1>
    </dataValidation>
    <dataValidation type="list" allowBlank="1" showInputMessage="1" showErrorMessage="1" sqref="E54">
      <formula1>common_33</formula1>
    </dataValidation>
  </dataValidations>
  <pageMargins left="0.70866141732283472" right="0.70866141732283472" top="0.74803149606299213" bottom="0.74803149606299213" header="0.31496062992125984" footer="0.31496062992125984"/>
  <pageSetup paperSize="9" scale="8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22"/>
  <sheetViews>
    <sheetView zoomScale="80" zoomScaleNormal="80" workbookViewId="0">
      <selection activeCell="C4" sqref="C4"/>
    </sheetView>
  </sheetViews>
  <sheetFormatPr defaultRowHeight="14.5" outlineLevelCol="1" x14ac:dyDescent="0.35"/>
  <cols>
    <col min="1" max="1" width="6" style="174" customWidth="1"/>
    <col min="2" max="2" width="8.7265625" style="174"/>
    <col min="3" max="3" width="74.81640625" style="174" customWidth="1"/>
    <col min="4" max="4" width="2.81640625" style="174" customWidth="1"/>
    <col min="5" max="5" width="19.81640625" style="174" customWidth="1" outlineLevel="1"/>
    <col min="6" max="6" width="20.81640625" style="174" customWidth="1" outlineLevel="1"/>
    <col min="7" max="7" width="8.90625" style="174" customWidth="1" outlineLevel="1"/>
    <col min="8" max="8" width="12.08984375" style="174" customWidth="1" outlineLevel="1"/>
    <col min="9" max="9" width="10.6328125" style="174" customWidth="1" outlineLevel="1"/>
    <col min="10" max="10" width="13.6328125" style="174" customWidth="1"/>
    <col min="11" max="12" width="8.81640625" style="174" customWidth="1"/>
    <col min="13" max="16384" width="8.7265625" style="174"/>
  </cols>
  <sheetData>
    <row r="1" spans="1:10" ht="45" customHeight="1" x14ac:dyDescent="0.35">
      <c r="B1" s="401" t="s">
        <v>3621</v>
      </c>
      <c r="C1" s="401"/>
    </row>
    <row r="3" spans="1:10" ht="15" thickBot="1" x14ac:dyDescent="0.4"/>
    <row r="4" spans="1:10" ht="15" customHeight="1" thickBot="1" x14ac:dyDescent="0.4">
      <c r="E4" s="402" t="str">
        <f>'Roads &amp; Runways Attributes'!E5</f>
        <v>&lt;please insert project title&gt;</v>
      </c>
      <c r="F4" s="403"/>
      <c r="G4" s="403"/>
      <c r="H4" s="403"/>
      <c r="I4" s="403"/>
      <c r="J4" s="404"/>
    </row>
    <row r="5" spans="1:10" ht="15" customHeight="1" x14ac:dyDescent="0.35">
      <c r="B5" s="257" t="s">
        <v>3536</v>
      </c>
      <c r="C5" s="256" t="s">
        <v>3535</v>
      </c>
      <c r="E5" s="405" t="str">
        <f>'Roads &amp; Runways Attributes'!E16</f>
        <v>Roads_and_Runways</v>
      </c>
      <c r="F5" s="406"/>
      <c r="G5" s="406"/>
      <c r="H5" s="406"/>
      <c r="I5" s="406"/>
      <c r="J5" s="407"/>
    </row>
    <row r="6" spans="1:10" s="252" customFormat="1" ht="45.5" customHeight="1" x14ac:dyDescent="0.35">
      <c r="B6" s="255"/>
      <c r="C6" s="254"/>
      <c r="D6" s="174"/>
      <c r="E6" s="355" t="s">
        <v>2745</v>
      </c>
      <c r="F6" s="351" t="s">
        <v>3534</v>
      </c>
      <c r="G6" s="352" t="s">
        <v>3612</v>
      </c>
      <c r="H6" s="353" t="s">
        <v>3603</v>
      </c>
      <c r="I6" s="357" t="s">
        <v>3604</v>
      </c>
      <c r="J6" s="354" t="s">
        <v>3611</v>
      </c>
    </row>
    <row r="7" spans="1:10" ht="41.5" customHeight="1" x14ac:dyDescent="0.35">
      <c r="B7" s="248"/>
      <c r="C7" s="251" t="s">
        <v>3531</v>
      </c>
      <c r="E7" s="295"/>
      <c r="F7" s="250" t="str">
        <f>'Roads &amp; Runways Attributes'!E175</f>
        <v>&lt;please select from 'Unit of choice' dropdown&gt;</v>
      </c>
      <c r="G7" s="243"/>
      <c r="H7" s="243"/>
      <c r="I7" s="244"/>
      <c r="J7" s="242"/>
    </row>
    <row r="8" spans="1:10" ht="47" customHeight="1" x14ac:dyDescent="0.35">
      <c r="B8" s="248"/>
      <c r="C8" s="247"/>
      <c r="E8" s="295"/>
      <c r="F8" s="245" t="str">
        <f>'Roads &amp; Runways Attributes'!E176</f>
        <v>&lt;please select from 'Unit of choice' dropdown&gt;</v>
      </c>
      <c r="G8" s="243"/>
      <c r="H8" s="243"/>
      <c r="I8" s="244"/>
      <c r="J8" s="242"/>
    </row>
    <row r="9" spans="1:10" s="203" customFormat="1" x14ac:dyDescent="0.35">
      <c r="B9" s="265">
        <v>2</v>
      </c>
      <c r="C9" s="209" t="s">
        <v>1836</v>
      </c>
      <c r="D9" s="174"/>
      <c r="E9" s="208">
        <f>SUM(E10:E22)</f>
        <v>0</v>
      </c>
      <c r="F9" s="204" t="str">
        <f t="shared" ref="F9:F22" si="0">IFERROR(E9/$F$7,"")</f>
        <v/>
      </c>
      <c r="G9" s="304">
        <v>1</v>
      </c>
      <c r="H9" s="204">
        <f>SUM(H10:H22)</f>
        <v>0</v>
      </c>
      <c r="I9" s="340" t="str">
        <f>IFERROR(H9/$F$7,"")</f>
        <v/>
      </c>
      <c r="J9" s="358">
        <v>1</v>
      </c>
    </row>
    <row r="10" spans="1:10" x14ac:dyDescent="0.35">
      <c r="A10" s="202"/>
      <c r="B10" s="260" t="s">
        <v>3497</v>
      </c>
      <c r="C10" s="199" t="s">
        <v>3496</v>
      </c>
      <c r="E10" s="192">
        <f>'Roads &amp; Runways G-4 Breakdown'!E52</f>
        <v>0</v>
      </c>
      <c r="F10" s="266" t="str">
        <f t="shared" si="0"/>
        <v/>
      </c>
      <c r="G10" s="306" t="str">
        <f>IFERROR(E10/$E$9, "")</f>
        <v/>
      </c>
      <c r="H10" s="291">
        <f>'Roads &amp; Runways G-4 Breakdown'!I52</f>
        <v>0</v>
      </c>
      <c r="I10" s="345" t="str">
        <f t="shared" ref="I10:I22" si="1">IFERROR(H10/$F$7,"")</f>
        <v/>
      </c>
      <c r="J10" s="323" t="str">
        <f>IFERROR(H10/$H$9,"")</f>
        <v/>
      </c>
    </row>
    <row r="11" spans="1:10" x14ac:dyDescent="0.35">
      <c r="A11" s="202"/>
      <c r="B11" s="261" t="s">
        <v>3476</v>
      </c>
      <c r="C11" s="199" t="s">
        <v>3475</v>
      </c>
      <c r="E11" s="192">
        <f>'Roads &amp; Runways G-4 Breakdown'!E65</f>
        <v>0</v>
      </c>
      <c r="F11" s="266" t="str">
        <f t="shared" si="0"/>
        <v/>
      </c>
      <c r="G11" s="306" t="str">
        <f t="shared" ref="G11:G22" si="2">IFERROR(E11/$E$9, "")</f>
        <v/>
      </c>
      <c r="H11" s="291">
        <f>'Roads &amp; Runways G-4 Breakdown'!I65</f>
        <v>0</v>
      </c>
      <c r="I11" s="345" t="str">
        <f t="shared" si="1"/>
        <v/>
      </c>
      <c r="J11" s="323" t="str">
        <f t="shared" ref="J11:J22" si="3">IFERROR(H11/$H$9,"")</f>
        <v/>
      </c>
    </row>
    <row r="12" spans="1:10" x14ac:dyDescent="0.35">
      <c r="A12" s="202"/>
      <c r="B12" s="261" t="s">
        <v>3470</v>
      </c>
      <c r="C12" s="199" t="s">
        <v>3469</v>
      </c>
      <c r="E12" s="192">
        <f>'Roads &amp; Runways G-4 Breakdown'!E73</f>
        <v>0</v>
      </c>
      <c r="F12" s="266" t="str">
        <f t="shared" si="0"/>
        <v/>
      </c>
      <c r="G12" s="306" t="str">
        <f t="shared" si="2"/>
        <v/>
      </c>
      <c r="H12" s="291">
        <f>'Roads &amp; Runways G-4 Breakdown'!I73</f>
        <v>0</v>
      </c>
      <c r="I12" s="345" t="str">
        <f t="shared" si="1"/>
        <v/>
      </c>
      <c r="J12" s="323" t="str">
        <f t="shared" si="3"/>
        <v/>
      </c>
    </row>
    <row r="13" spans="1:10" x14ac:dyDescent="0.35">
      <c r="A13" s="202"/>
      <c r="B13" s="261" t="s">
        <v>3467</v>
      </c>
      <c r="C13" s="199" t="s">
        <v>3583</v>
      </c>
      <c r="E13" s="192">
        <f>'Roads &amp; Runways G-4 Breakdown'!E86</f>
        <v>0</v>
      </c>
      <c r="F13" s="266" t="str">
        <f t="shared" si="0"/>
        <v/>
      </c>
      <c r="G13" s="306" t="str">
        <f t="shared" si="2"/>
        <v/>
      </c>
      <c r="H13" s="291">
        <f>'Roads &amp; Runways G-4 Breakdown'!I86</f>
        <v>0</v>
      </c>
      <c r="I13" s="345" t="str">
        <f t="shared" si="1"/>
        <v/>
      </c>
      <c r="J13" s="323" t="str">
        <f t="shared" si="3"/>
        <v/>
      </c>
    </row>
    <row r="14" spans="1:10" x14ac:dyDescent="0.35">
      <c r="A14" s="202"/>
      <c r="B14" s="261" t="s">
        <v>3458</v>
      </c>
      <c r="C14" s="199" t="s">
        <v>3457</v>
      </c>
      <c r="E14" s="192">
        <f>'Roads &amp; Runways G-4 Breakdown'!E101</f>
        <v>0</v>
      </c>
      <c r="F14" s="266" t="str">
        <f t="shared" si="0"/>
        <v/>
      </c>
      <c r="G14" s="306" t="str">
        <f t="shared" si="2"/>
        <v/>
      </c>
      <c r="H14" s="291">
        <f>'Roads &amp; Runways G-4 Breakdown'!I101</f>
        <v>0</v>
      </c>
      <c r="I14" s="345" t="str">
        <f t="shared" si="1"/>
        <v/>
      </c>
      <c r="J14" s="323" t="str">
        <f t="shared" si="3"/>
        <v/>
      </c>
    </row>
    <row r="15" spans="1:10" x14ac:dyDescent="0.35">
      <c r="A15" s="202"/>
      <c r="B15" s="261" t="s">
        <v>3443</v>
      </c>
      <c r="C15" s="199" t="s">
        <v>3442</v>
      </c>
      <c r="E15" s="192">
        <f>'Roads &amp; Runways G-4 Breakdown'!E110</f>
        <v>0</v>
      </c>
      <c r="F15" s="266" t="str">
        <f t="shared" si="0"/>
        <v/>
      </c>
      <c r="G15" s="306" t="str">
        <f t="shared" si="2"/>
        <v/>
      </c>
      <c r="H15" s="291">
        <f>'Roads &amp; Runways G-4 Breakdown'!I110</f>
        <v>0</v>
      </c>
      <c r="I15" s="345" t="str">
        <f t="shared" si="1"/>
        <v/>
      </c>
      <c r="J15" s="323" t="str">
        <f t="shared" si="3"/>
        <v/>
      </c>
    </row>
    <row r="16" spans="1:10" x14ac:dyDescent="0.35">
      <c r="A16" s="202"/>
      <c r="B16" s="261" t="s">
        <v>3432</v>
      </c>
      <c r="C16" s="199" t="s">
        <v>3431</v>
      </c>
      <c r="E16" s="192">
        <f>'Roads &amp; Runways G-4 Breakdown'!E119</f>
        <v>0</v>
      </c>
      <c r="F16" s="266" t="str">
        <f t="shared" si="0"/>
        <v/>
      </c>
      <c r="G16" s="306" t="str">
        <f t="shared" si="2"/>
        <v/>
      </c>
      <c r="H16" s="291">
        <f>'Roads &amp; Runways G-4 Breakdown'!I119</f>
        <v>0</v>
      </c>
      <c r="I16" s="345" t="str">
        <f t="shared" si="1"/>
        <v/>
      </c>
      <c r="J16" s="323" t="str">
        <f t="shared" si="3"/>
        <v/>
      </c>
    </row>
    <row r="17" spans="1:10" x14ac:dyDescent="0.35">
      <c r="A17" s="202"/>
      <c r="B17" s="261" t="s">
        <v>3420</v>
      </c>
      <c r="C17" s="199" t="s">
        <v>3419</v>
      </c>
      <c r="E17" s="192">
        <f>'Roads &amp; Runways G-4 Breakdown'!E139</f>
        <v>0</v>
      </c>
      <c r="F17" s="266" t="str">
        <f t="shared" si="0"/>
        <v/>
      </c>
      <c r="G17" s="306" t="str">
        <f t="shared" si="2"/>
        <v/>
      </c>
      <c r="H17" s="291">
        <f>'Roads &amp; Runways G-4 Breakdown'!I139</f>
        <v>0</v>
      </c>
      <c r="I17" s="345" t="str">
        <f t="shared" si="1"/>
        <v/>
      </c>
      <c r="J17" s="323" t="str">
        <f t="shared" si="3"/>
        <v/>
      </c>
    </row>
    <row r="18" spans="1:10" x14ac:dyDescent="0.35">
      <c r="A18" s="202"/>
      <c r="B18" s="261" t="s">
        <v>3389</v>
      </c>
      <c r="C18" s="199" t="s">
        <v>3388</v>
      </c>
      <c r="E18" s="192">
        <f>'Roads &amp; Runways G-4 Breakdown'!E147</f>
        <v>0</v>
      </c>
      <c r="F18" s="266" t="str">
        <f t="shared" si="0"/>
        <v/>
      </c>
      <c r="G18" s="306" t="str">
        <f t="shared" si="2"/>
        <v/>
      </c>
      <c r="H18" s="291">
        <f>'Roads &amp; Runways G-4 Breakdown'!I147</f>
        <v>0</v>
      </c>
      <c r="I18" s="345" t="str">
        <f t="shared" si="1"/>
        <v/>
      </c>
      <c r="J18" s="323" t="str">
        <f t="shared" si="3"/>
        <v/>
      </c>
    </row>
    <row r="19" spans="1:10" x14ac:dyDescent="0.35">
      <c r="A19" s="202"/>
      <c r="B19" s="267" t="s">
        <v>3379</v>
      </c>
      <c r="C19" s="199" t="s">
        <v>3378</v>
      </c>
      <c r="E19" s="192">
        <f>'Roads &amp; Runways G-4 Breakdown'!E153</f>
        <v>0</v>
      </c>
      <c r="F19" s="266" t="str">
        <f t="shared" si="0"/>
        <v/>
      </c>
      <c r="G19" s="306" t="str">
        <f t="shared" si="2"/>
        <v/>
      </c>
      <c r="H19" s="291">
        <f>'Roads &amp; Runways G-4 Breakdown'!I153</f>
        <v>0</v>
      </c>
      <c r="I19" s="345" t="str">
        <f t="shared" si="1"/>
        <v/>
      </c>
      <c r="J19" s="323" t="str">
        <f t="shared" si="3"/>
        <v/>
      </c>
    </row>
    <row r="20" spans="1:10" x14ac:dyDescent="0.35">
      <c r="A20" s="202"/>
      <c r="B20" s="267" t="s">
        <v>3374</v>
      </c>
      <c r="C20" s="199" t="s">
        <v>3373</v>
      </c>
      <c r="E20" s="192">
        <f>'Roads &amp; Runways G-4 Breakdown'!E159</f>
        <v>0</v>
      </c>
      <c r="F20" s="266" t="str">
        <f t="shared" si="0"/>
        <v/>
      </c>
      <c r="G20" s="306" t="str">
        <f t="shared" si="2"/>
        <v/>
      </c>
      <c r="H20" s="291">
        <f>'Roads &amp; Runways G-4 Breakdown'!I159</f>
        <v>0</v>
      </c>
      <c r="I20" s="345" t="str">
        <f t="shared" si="1"/>
        <v/>
      </c>
      <c r="J20" s="323" t="str">
        <f t="shared" si="3"/>
        <v/>
      </c>
    </row>
    <row r="21" spans="1:10" ht="29" x14ac:dyDescent="0.35">
      <c r="A21" s="202"/>
      <c r="B21" s="267" t="s">
        <v>3368</v>
      </c>
      <c r="C21" s="199" t="s">
        <v>3367</v>
      </c>
      <c r="E21" s="192">
        <f>'Roads &amp; Runways G-4 Breakdown'!E165</f>
        <v>0</v>
      </c>
      <c r="F21" s="266" t="str">
        <f t="shared" si="0"/>
        <v/>
      </c>
      <c r="G21" s="306" t="str">
        <f t="shared" si="2"/>
        <v/>
      </c>
      <c r="H21" s="291">
        <f>'Roads &amp; Runways G-4 Breakdown'!I165</f>
        <v>0</v>
      </c>
      <c r="I21" s="345" t="str">
        <f t="shared" si="1"/>
        <v/>
      </c>
      <c r="J21" s="323" t="str">
        <f t="shared" si="3"/>
        <v/>
      </c>
    </row>
    <row r="22" spans="1:10" ht="29.5" thickBot="1" x14ac:dyDescent="0.4">
      <c r="A22" s="202"/>
      <c r="B22" s="268" t="s">
        <v>3363</v>
      </c>
      <c r="C22" s="269" t="s">
        <v>3362</v>
      </c>
      <c r="E22" s="270">
        <f>'Roads &amp; Runways G-4 Breakdown'!E173</f>
        <v>0</v>
      </c>
      <c r="F22" s="271" t="str">
        <f t="shared" si="0"/>
        <v/>
      </c>
      <c r="G22" s="308" t="str">
        <f t="shared" si="2"/>
        <v/>
      </c>
      <c r="H22" s="310">
        <f>'Roads &amp; Runways G-4 Breakdown'!I173</f>
        <v>0</v>
      </c>
      <c r="I22" s="346" t="str">
        <f t="shared" si="1"/>
        <v/>
      </c>
      <c r="J22" s="363" t="str">
        <f t="shared" si="3"/>
        <v/>
      </c>
    </row>
  </sheetData>
  <sheetProtection algorithmName="SHA-512" hashValue="8yNg1BtudZW52ZD4jKOd73qYRb6rvzRr3cE3vKVQWC2ppWczHnlzopmSYhs3i/8yOMTiAfN69h/6lhPckUMqKQ==" saltValue="o/ly8DhZxzSr8GkKIDcXpw==" spinCount="100000" sheet="1" objects="1" scenarios="1"/>
  <mergeCells count="3">
    <mergeCell ref="B1:C1"/>
    <mergeCell ref="E4:J4"/>
    <mergeCell ref="E5:J5"/>
  </mergeCells>
  <conditionalFormatting sqref="A4:C5 E4:E5 K4:XFD5">
    <cfRule type="containsText" dxfId="3" priority="1" operator="containsText" text="please hide">
      <formula>NOT(ISERROR(SEARCH("please hide",A4)))</formula>
    </cfRule>
  </conditionalFormatting>
  <hyperlinks>
    <hyperlink ref="E4:G4" location="Attributes!H4" display="Attributes!H4"/>
    <hyperlink ref="F7" location="Attributes!E174" display="Attributes!E174"/>
    <hyperlink ref="F8" location="Attributes!E174" display="Attributes!E174"/>
    <hyperlink ref="E5:G5" location="Attributes!H15" display="Attributes!H15"/>
    <hyperlink ref="E4:I4" location="Attributes!E5" display="Attributes!E5"/>
    <hyperlink ref="E5:I5" location="Attributes!E16" display="Attributes!E16"/>
    <hyperlink ref="E4:J4" location="Attributes!E5" display="Attributes!E5"/>
    <hyperlink ref="E5:J5" location="Attributes!E16" display="Attributes!E16"/>
  </hyperlinks>
  <pageMargins left="0.19685039370078741" right="0.19685039370078741" top="0.19685039370078741" bottom="0" header="0" footer="0.19685039370078741"/>
  <pageSetup paperSize="9" scale="58"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K147"/>
  <sheetViews>
    <sheetView zoomScale="80" zoomScaleNormal="80" workbookViewId="0"/>
  </sheetViews>
  <sheetFormatPr defaultRowHeight="14.5" x14ac:dyDescent="0.35"/>
  <cols>
    <col min="1" max="1" width="6" style="174" customWidth="1"/>
    <col min="2" max="2" width="8.7265625" style="174"/>
    <col min="3" max="3" width="74.81640625" style="174" customWidth="1"/>
    <col min="4" max="4" width="2.81640625" style="174" customWidth="1"/>
    <col min="5" max="5" width="19.81640625" style="175" customWidth="1"/>
    <col min="6" max="6" width="20.81640625" style="174" customWidth="1"/>
    <col min="7" max="7" width="9.08984375" style="174" customWidth="1"/>
    <col min="8" max="8" width="13.54296875" style="174" customWidth="1"/>
    <col min="9" max="9" width="14" style="174" customWidth="1"/>
    <col min="10" max="10" width="11.453125" style="174" customWidth="1"/>
    <col min="11" max="12" width="8.81640625" style="174" customWidth="1"/>
    <col min="13" max="16384" width="8.7265625" style="174"/>
  </cols>
  <sheetData>
    <row r="1" spans="1:11" ht="42" customHeight="1" x14ac:dyDescent="0.35">
      <c r="B1" s="401" t="s">
        <v>3622</v>
      </c>
      <c r="C1" s="401"/>
    </row>
    <row r="3" spans="1:11" ht="15" thickBot="1" x14ac:dyDescent="0.4"/>
    <row r="4" spans="1:11" ht="15" customHeight="1" thickBot="1" x14ac:dyDescent="0.4">
      <c r="E4" s="402" t="str">
        <f>'Roads &amp; Runways Attributes'!E5</f>
        <v>&lt;please insert project title&gt;</v>
      </c>
      <c r="F4" s="403"/>
      <c r="G4" s="403"/>
      <c r="H4" s="403"/>
      <c r="I4" s="403"/>
      <c r="J4" s="404"/>
    </row>
    <row r="5" spans="1:11" ht="15" customHeight="1" x14ac:dyDescent="0.35">
      <c r="B5" s="257" t="s">
        <v>3536</v>
      </c>
      <c r="C5" s="256" t="s">
        <v>3535</v>
      </c>
      <c r="E5" s="405" t="str">
        <f>'Roads &amp; Runways Attributes'!E16</f>
        <v>Roads_and_Runways</v>
      </c>
      <c r="F5" s="406"/>
      <c r="G5" s="406"/>
      <c r="H5" s="406"/>
      <c r="I5" s="406"/>
      <c r="J5" s="407"/>
    </row>
    <row r="6" spans="1:11" s="252" customFormat="1" ht="38.5" customHeight="1" x14ac:dyDescent="0.35">
      <c r="B6" s="255"/>
      <c r="C6" s="254"/>
      <c r="D6" s="174"/>
      <c r="E6" s="350" t="s">
        <v>2745</v>
      </c>
      <c r="F6" s="351" t="s">
        <v>3534</v>
      </c>
      <c r="G6" s="352" t="s">
        <v>3612</v>
      </c>
      <c r="H6" s="253" t="s">
        <v>3533</v>
      </c>
      <c r="I6" s="359" t="s">
        <v>3532</v>
      </c>
      <c r="J6" s="354" t="s">
        <v>3611</v>
      </c>
    </row>
    <row r="7" spans="1:11" ht="45.5" customHeight="1" x14ac:dyDescent="0.35">
      <c r="B7" s="248"/>
      <c r="C7" s="251" t="s">
        <v>3531</v>
      </c>
      <c r="E7" s="246"/>
      <c r="F7" s="250" t="str">
        <f>'Roads &amp; Runways Attributes'!E175</f>
        <v>&lt;please select from 'Unit of choice' dropdown&gt;</v>
      </c>
      <c r="G7" s="243"/>
      <c r="H7" s="243"/>
      <c r="I7" s="244"/>
      <c r="J7" s="242"/>
      <c r="K7" s="203"/>
    </row>
    <row r="8" spans="1:11" ht="43.5" customHeight="1" x14ac:dyDescent="0.35">
      <c r="B8" s="248"/>
      <c r="C8" s="247"/>
      <c r="E8" s="246"/>
      <c r="F8" s="245" t="str">
        <f>'Roads &amp; Runways Attributes'!E176</f>
        <v>&lt;please select from 'Unit of choice' dropdown&gt;</v>
      </c>
      <c r="G8" s="243"/>
      <c r="H8" s="243"/>
      <c r="I8" s="244"/>
      <c r="J8" s="242"/>
    </row>
    <row r="9" spans="1:11" s="203" customFormat="1" x14ac:dyDescent="0.35">
      <c r="B9" s="272">
        <v>2</v>
      </c>
      <c r="C9" s="273" t="s">
        <v>3567</v>
      </c>
      <c r="D9" s="174"/>
      <c r="E9" s="208">
        <f>SUM(E24+E37+E45+E58+E73+E82+E91+E111+E119+E125+E131+E137+E145)</f>
        <v>0</v>
      </c>
      <c r="F9" s="232" t="str">
        <f>IFERROR(E9/$F$7,"")</f>
        <v/>
      </c>
      <c r="G9" s="206">
        <v>1</v>
      </c>
      <c r="H9" s="204">
        <f>SUM(H24+H37+H45+H58+H73+H82+H91+H111+H119+H125+H131+H137+H145)</f>
        <v>0</v>
      </c>
      <c r="I9" s="340" t="str">
        <f>IFERROR(H9/$F$7,"")</f>
        <v/>
      </c>
      <c r="J9" s="358"/>
    </row>
    <row r="10" spans="1:11" x14ac:dyDescent="0.35">
      <c r="A10" s="202"/>
      <c r="B10" s="274">
        <v>2.0099999999999998</v>
      </c>
      <c r="C10" s="275" t="s">
        <v>3496</v>
      </c>
      <c r="E10" s="198">
        <f>'Roads &amp; Runways G-4 Breakdown'!E38</f>
        <v>0</v>
      </c>
      <c r="F10" s="184" t="str">
        <f>IFERROR(E10/$F$7,"")</f>
        <v/>
      </c>
      <c r="G10" s="183" t="str">
        <f>IFERROR(E10/$E$9,"")</f>
        <v/>
      </c>
      <c r="H10" s="217">
        <f>'Roads &amp; Runways G-4 Breakdown'!I38</f>
        <v>0</v>
      </c>
      <c r="I10" s="360" t="str">
        <f>IFERROR(H10/$F$7,"")</f>
        <v/>
      </c>
      <c r="J10" s="322" t="str">
        <f>IFERROR(H10/$H$9,"")</f>
        <v/>
      </c>
    </row>
    <row r="11" spans="1:11" x14ac:dyDescent="0.35">
      <c r="A11" s="202"/>
      <c r="B11" s="276" t="s">
        <v>3495</v>
      </c>
      <c r="C11" s="277" t="s">
        <v>3568</v>
      </c>
      <c r="E11" s="195">
        <f>'Roads &amp; Runways G-4 Breakdown'!E39</f>
        <v>0</v>
      </c>
      <c r="F11" s="191" t="str">
        <f t="shared" ref="F11:F73" si="0">IFERROR(E11/$F$7,"")</f>
        <v/>
      </c>
      <c r="G11" s="190" t="str">
        <f t="shared" ref="G11:G73" si="1">IFERROR(E11/$E$9,"")</f>
        <v/>
      </c>
      <c r="H11" s="216">
        <f>'Roads &amp; Runways G-4 Breakdown'!I39</f>
        <v>0</v>
      </c>
      <c r="I11" s="341" t="str">
        <f t="shared" ref="I11:I73" si="2">IFERROR(H11/$F$7,"")</f>
        <v/>
      </c>
      <c r="J11" s="321" t="str">
        <f>IFERROR(H11/$H$9,"")</f>
        <v/>
      </c>
    </row>
    <row r="12" spans="1:11" x14ac:dyDescent="0.35">
      <c r="A12" s="202"/>
      <c r="B12" s="276" t="s">
        <v>3494</v>
      </c>
      <c r="C12" s="277" t="s">
        <v>3493</v>
      </c>
      <c r="E12" s="195">
        <f>'Roads &amp; Runways G-4 Breakdown'!E40</f>
        <v>0</v>
      </c>
      <c r="F12" s="191" t="str">
        <f t="shared" si="0"/>
        <v/>
      </c>
      <c r="G12" s="190" t="str">
        <f t="shared" si="1"/>
        <v/>
      </c>
      <c r="H12" s="216">
        <f>'Roads &amp; Runways G-4 Breakdown'!I40</f>
        <v>0</v>
      </c>
      <c r="I12" s="341" t="str">
        <f t="shared" si="2"/>
        <v/>
      </c>
      <c r="J12" s="321" t="str">
        <f t="shared" ref="J12:J75" si="3">IFERROR(H12/$H$9,"")</f>
        <v/>
      </c>
    </row>
    <row r="13" spans="1:11" x14ac:dyDescent="0.35">
      <c r="A13" s="202"/>
      <c r="B13" s="276" t="s">
        <v>3492</v>
      </c>
      <c r="C13" s="277" t="s">
        <v>3569</v>
      </c>
      <c r="E13" s="195">
        <f>'Roads &amp; Runways G-4 Breakdown'!E41</f>
        <v>0</v>
      </c>
      <c r="F13" s="191" t="str">
        <f t="shared" si="0"/>
        <v/>
      </c>
      <c r="G13" s="190" t="str">
        <f t="shared" si="1"/>
        <v/>
      </c>
      <c r="H13" s="216">
        <f>'Roads &amp; Runways G-4 Breakdown'!I41</f>
        <v>0</v>
      </c>
      <c r="I13" s="341" t="str">
        <f t="shared" si="2"/>
        <v/>
      </c>
      <c r="J13" s="321" t="str">
        <f t="shared" si="3"/>
        <v/>
      </c>
    </row>
    <row r="14" spans="1:11" x14ac:dyDescent="0.35">
      <c r="A14" s="202"/>
      <c r="B14" s="276" t="s">
        <v>3491</v>
      </c>
      <c r="C14" s="277" t="s">
        <v>3490</v>
      </c>
      <c r="E14" s="195">
        <f>'Roads &amp; Runways G-4 Breakdown'!E42</f>
        <v>0</v>
      </c>
      <c r="F14" s="191" t="str">
        <f t="shared" si="0"/>
        <v/>
      </c>
      <c r="G14" s="190" t="str">
        <f t="shared" si="1"/>
        <v/>
      </c>
      <c r="H14" s="216">
        <f>'Roads &amp; Runways G-4 Breakdown'!I42</f>
        <v>0</v>
      </c>
      <c r="I14" s="341" t="str">
        <f t="shared" si="2"/>
        <v/>
      </c>
      <c r="J14" s="321" t="str">
        <f t="shared" si="3"/>
        <v/>
      </c>
    </row>
    <row r="15" spans="1:11" x14ac:dyDescent="0.35">
      <c r="A15" s="202"/>
      <c r="B15" s="276" t="s">
        <v>3489</v>
      </c>
      <c r="C15" s="277" t="s">
        <v>3570</v>
      </c>
      <c r="E15" s="195">
        <f>'Roads &amp; Runways G-4 Breakdown'!E43</f>
        <v>0</v>
      </c>
      <c r="F15" s="191" t="str">
        <f t="shared" si="0"/>
        <v/>
      </c>
      <c r="G15" s="190" t="str">
        <f t="shared" si="1"/>
        <v/>
      </c>
      <c r="H15" s="216">
        <f>'Roads &amp; Runways G-4 Breakdown'!I43</f>
        <v>0</v>
      </c>
      <c r="I15" s="341" t="str">
        <f t="shared" si="2"/>
        <v/>
      </c>
      <c r="J15" s="321" t="str">
        <f t="shared" si="3"/>
        <v/>
      </c>
    </row>
    <row r="16" spans="1:11" ht="29" x14ac:dyDescent="0.35">
      <c r="A16" s="202"/>
      <c r="B16" s="276" t="s">
        <v>3488</v>
      </c>
      <c r="C16" s="277" t="s">
        <v>3487</v>
      </c>
      <c r="E16" s="195">
        <f>'Roads &amp; Runways G-4 Breakdown'!E44</f>
        <v>0</v>
      </c>
      <c r="F16" s="191" t="str">
        <f t="shared" si="0"/>
        <v/>
      </c>
      <c r="G16" s="190" t="str">
        <f t="shared" si="1"/>
        <v/>
      </c>
      <c r="H16" s="216">
        <f>'Roads &amp; Runways G-4 Breakdown'!I44</f>
        <v>0</v>
      </c>
      <c r="I16" s="341" t="str">
        <f t="shared" si="2"/>
        <v/>
      </c>
      <c r="J16" s="321" t="str">
        <f t="shared" si="3"/>
        <v/>
      </c>
    </row>
    <row r="17" spans="1:10" x14ac:dyDescent="0.35">
      <c r="A17" s="202"/>
      <c r="B17" s="276" t="s">
        <v>3486</v>
      </c>
      <c r="C17" s="277" t="s">
        <v>3485</v>
      </c>
      <c r="E17" s="195">
        <f>'Roads &amp; Runways G-4 Breakdown'!E45</f>
        <v>0</v>
      </c>
      <c r="F17" s="191" t="str">
        <f t="shared" si="0"/>
        <v/>
      </c>
      <c r="G17" s="190" t="str">
        <f t="shared" si="1"/>
        <v/>
      </c>
      <c r="H17" s="216">
        <f>'Roads &amp; Runways G-4 Breakdown'!I45</f>
        <v>0</v>
      </c>
      <c r="I17" s="341" t="str">
        <f t="shared" si="2"/>
        <v/>
      </c>
      <c r="J17" s="321" t="str">
        <f t="shared" si="3"/>
        <v/>
      </c>
    </row>
    <row r="18" spans="1:10" ht="29" x14ac:dyDescent="0.35">
      <c r="A18" s="202"/>
      <c r="B18" s="276" t="s">
        <v>3484</v>
      </c>
      <c r="C18" s="277" t="s">
        <v>3537</v>
      </c>
      <c r="E18" s="195">
        <f>'Roads &amp; Runways G-4 Breakdown'!E46</f>
        <v>0</v>
      </c>
      <c r="F18" s="191" t="str">
        <f t="shared" si="0"/>
        <v/>
      </c>
      <c r="G18" s="190" t="str">
        <f t="shared" si="1"/>
        <v/>
      </c>
      <c r="H18" s="216">
        <f>'Roads &amp; Runways G-4 Breakdown'!I46</f>
        <v>0</v>
      </c>
      <c r="I18" s="341" t="str">
        <f t="shared" si="2"/>
        <v/>
      </c>
      <c r="J18" s="321" t="str">
        <f t="shared" si="3"/>
        <v/>
      </c>
    </row>
    <row r="19" spans="1:10" x14ac:dyDescent="0.35">
      <c r="A19" s="202"/>
      <c r="B19" s="276" t="s">
        <v>3483</v>
      </c>
      <c r="C19" s="277" t="s">
        <v>3482</v>
      </c>
      <c r="E19" s="195">
        <f>'Roads &amp; Runways G-4 Breakdown'!E47</f>
        <v>0</v>
      </c>
      <c r="F19" s="191" t="str">
        <f t="shared" si="0"/>
        <v/>
      </c>
      <c r="G19" s="190" t="str">
        <f t="shared" si="1"/>
        <v/>
      </c>
      <c r="H19" s="216">
        <f>'Roads &amp; Runways G-4 Breakdown'!I47</f>
        <v>0</v>
      </c>
      <c r="I19" s="341" t="str">
        <f t="shared" si="2"/>
        <v/>
      </c>
      <c r="J19" s="321" t="str">
        <f t="shared" si="3"/>
        <v/>
      </c>
    </row>
    <row r="20" spans="1:10" x14ac:dyDescent="0.35">
      <c r="A20" s="202"/>
      <c r="B20" s="276" t="s">
        <v>3481</v>
      </c>
      <c r="C20" s="277" t="s">
        <v>3571</v>
      </c>
      <c r="E20" s="195">
        <f>'Roads &amp; Runways G-4 Breakdown'!E48</f>
        <v>0</v>
      </c>
      <c r="F20" s="191" t="str">
        <f t="shared" si="0"/>
        <v/>
      </c>
      <c r="G20" s="190" t="str">
        <f t="shared" si="1"/>
        <v/>
      </c>
      <c r="H20" s="216">
        <f>'Roads &amp; Runways G-4 Breakdown'!I48</f>
        <v>0</v>
      </c>
      <c r="I20" s="341" t="str">
        <f t="shared" si="2"/>
        <v/>
      </c>
      <c r="J20" s="321" t="str">
        <f t="shared" si="3"/>
        <v/>
      </c>
    </row>
    <row r="21" spans="1:10" x14ac:dyDescent="0.35">
      <c r="A21" s="202"/>
      <c r="B21" s="276" t="s">
        <v>3479</v>
      </c>
      <c r="C21" s="277" t="s">
        <v>3480</v>
      </c>
      <c r="E21" s="195">
        <f>'Roads &amp; Runways G-4 Breakdown'!E49</f>
        <v>0</v>
      </c>
      <c r="F21" s="191" t="str">
        <f t="shared" si="0"/>
        <v/>
      </c>
      <c r="G21" s="190" t="str">
        <f t="shared" si="1"/>
        <v/>
      </c>
      <c r="H21" s="216">
        <f>'Roads &amp; Runways G-4 Breakdown'!I49</f>
        <v>0</v>
      </c>
      <c r="I21" s="341" t="str">
        <f t="shared" si="2"/>
        <v/>
      </c>
      <c r="J21" s="321" t="str">
        <f t="shared" si="3"/>
        <v/>
      </c>
    </row>
    <row r="22" spans="1:10" x14ac:dyDescent="0.35">
      <c r="A22" s="202"/>
      <c r="B22" s="276" t="s">
        <v>3538</v>
      </c>
      <c r="C22" s="277" t="s">
        <v>3478</v>
      </c>
      <c r="E22" s="195">
        <f>'Roads &amp; Runways G-4 Breakdown'!E50</f>
        <v>0</v>
      </c>
      <c r="F22" s="191" t="str">
        <f t="shared" si="0"/>
        <v/>
      </c>
      <c r="G22" s="190" t="str">
        <f t="shared" si="1"/>
        <v/>
      </c>
      <c r="H22" s="291">
        <f>'Roads &amp; Runways G-4 Breakdown'!I50</f>
        <v>0</v>
      </c>
      <c r="I22" s="341" t="str">
        <f t="shared" si="2"/>
        <v/>
      </c>
      <c r="J22" s="321" t="str">
        <f t="shared" si="3"/>
        <v/>
      </c>
    </row>
    <row r="23" spans="1:10" x14ac:dyDescent="0.35">
      <c r="A23" s="202"/>
      <c r="B23" s="276"/>
      <c r="C23" s="277"/>
      <c r="E23" s="195"/>
      <c r="F23" s="288"/>
      <c r="G23" s="190"/>
      <c r="H23" s="292"/>
      <c r="I23" s="361"/>
      <c r="J23" s="323"/>
    </row>
    <row r="24" spans="1:10" x14ac:dyDescent="0.35">
      <c r="A24" s="202"/>
      <c r="B24" s="278"/>
      <c r="C24" s="279" t="s">
        <v>3477</v>
      </c>
      <c r="E24" s="198">
        <f>'Roads &amp; Runways G-4 Breakdown'!E52</f>
        <v>0</v>
      </c>
      <c r="F24" s="184" t="str">
        <f t="shared" si="0"/>
        <v/>
      </c>
      <c r="G24" s="183" t="str">
        <f t="shared" si="1"/>
        <v/>
      </c>
      <c r="H24" s="293">
        <f>'Roads &amp; Runways G-4 Breakdown'!I52</f>
        <v>0</v>
      </c>
      <c r="I24" s="360" t="str">
        <f t="shared" si="2"/>
        <v/>
      </c>
      <c r="J24" s="322" t="str">
        <f t="shared" si="3"/>
        <v/>
      </c>
    </row>
    <row r="25" spans="1:10" collapsed="1" x14ac:dyDescent="0.35">
      <c r="A25" s="202"/>
      <c r="B25" s="276"/>
      <c r="C25" s="277"/>
      <c r="E25" s="195"/>
      <c r="F25" s="288"/>
      <c r="G25" s="190"/>
      <c r="H25" s="216"/>
      <c r="I25" s="361"/>
      <c r="J25" s="323"/>
    </row>
    <row r="26" spans="1:10" x14ac:dyDescent="0.35">
      <c r="B26" s="280">
        <v>2.02</v>
      </c>
      <c r="C26" s="275" t="s">
        <v>3475</v>
      </c>
      <c r="E26" s="198">
        <f>'Roads &amp; Runways G-4 Breakdown'!E54</f>
        <v>0</v>
      </c>
      <c r="F26" s="197" t="str">
        <f t="shared" si="0"/>
        <v/>
      </c>
      <c r="G26" s="183" t="str">
        <f t="shared" si="1"/>
        <v/>
      </c>
      <c r="H26" s="217">
        <f>'Roads &amp; Runways G-4 Breakdown'!I54</f>
        <v>0</v>
      </c>
      <c r="I26" s="360" t="str">
        <f t="shared" si="2"/>
        <v/>
      </c>
      <c r="J26" s="322" t="str">
        <f t="shared" si="3"/>
        <v/>
      </c>
    </row>
    <row r="27" spans="1:10" x14ac:dyDescent="0.35">
      <c r="B27" s="276" t="s">
        <v>3474</v>
      </c>
      <c r="C27" s="277" t="s">
        <v>3539</v>
      </c>
      <c r="E27" s="195">
        <f>'Roads &amp; Runways G-4 Breakdown'!E55</f>
        <v>0</v>
      </c>
      <c r="F27" s="191" t="str">
        <f t="shared" si="0"/>
        <v/>
      </c>
      <c r="G27" s="190" t="str">
        <f t="shared" si="1"/>
        <v/>
      </c>
      <c r="H27" s="216">
        <f>'Roads &amp; Runways G-4 Breakdown'!I55</f>
        <v>0</v>
      </c>
      <c r="I27" s="341" t="str">
        <f t="shared" si="2"/>
        <v/>
      </c>
      <c r="J27" s="321" t="str">
        <f t="shared" si="3"/>
        <v/>
      </c>
    </row>
    <row r="28" spans="1:10" ht="29" x14ac:dyDescent="0.35">
      <c r="B28" s="276" t="s">
        <v>3473</v>
      </c>
      <c r="C28" s="277" t="s">
        <v>3540</v>
      </c>
      <c r="E28" s="195">
        <f>'Roads &amp; Runways G-4 Breakdown'!E56</f>
        <v>0</v>
      </c>
      <c r="F28" s="191" t="str">
        <f t="shared" si="0"/>
        <v/>
      </c>
      <c r="G28" s="190" t="str">
        <f t="shared" si="1"/>
        <v/>
      </c>
      <c r="H28" s="216">
        <f>'Roads &amp; Runways G-4 Breakdown'!I56</f>
        <v>0</v>
      </c>
      <c r="I28" s="341" t="str">
        <f t="shared" si="2"/>
        <v/>
      </c>
      <c r="J28" s="321" t="str">
        <f t="shared" si="3"/>
        <v/>
      </c>
    </row>
    <row r="29" spans="1:10" x14ac:dyDescent="0.35">
      <c r="B29" s="276" t="s">
        <v>3472</v>
      </c>
      <c r="C29" s="277" t="s">
        <v>3572</v>
      </c>
      <c r="E29" s="195">
        <f>'Roads &amp; Runways G-4 Breakdown'!E57</f>
        <v>0</v>
      </c>
      <c r="F29" s="191" t="str">
        <f t="shared" si="0"/>
        <v/>
      </c>
      <c r="G29" s="190" t="str">
        <f t="shared" si="1"/>
        <v/>
      </c>
      <c r="H29" s="291">
        <f>'Roads &amp; Runways G-4 Breakdown'!I57</f>
        <v>0</v>
      </c>
      <c r="I29" s="341" t="str">
        <f t="shared" si="2"/>
        <v/>
      </c>
      <c r="J29" s="321" t="str">
        <f t="shared" si="3"/>
        <v/>
      </c>
    </row>
    <row r="30" spans="1:10" x14ac:dyDescent="0.35">
      <c r="B30" s="276" t="s">
        <v>3541</v>
      </c>
      <c r="C30" s="277" t="s">
        <v>3573</v>
      </c>
      <c r="E30" s="195">
        <f>'Roads &amp; Runways G-4 Breakdown'!E58</f>
        <v>0</v>
      </c>
      <c r="F30" s="288" t="str">
        <f t="shared" si="0"/>
        <v/>
      </c>
      <c r="G30" s="190" t="str">
        <f t="shared" si="1"/>
        <v/>
      </c>
      <c r="H30" s="292">
        <f>'Roads &amp; Runways G-4 Breakdown'!I58</f>
        <v>0</v>
      </c>
      <c r="I30" s="361" t="str">
        <f t="shared" si="2"/>
        <v/>
      </c>
      <c r="J30" s="323" t="str">
        <f t="shared" si="3"/>
        <v/>
      </c>
    </row>
    <row r="31" spans="1:10" x14ac:dyDescent="0.35">
      <c r="B31" s="276" t="s">
        <v>3542</v>
      </c>
      <c r="C31" s="277" t="s">
        <v>3574</v>
      </c>
      <c r="E31" s="195">
        <f>'Roads &amp; Runways G-4 Breakdown'!E59</f>
        <v>0</v>
      </c>
      <c r="F31" s="191" t="str">
        <f t="shared" si="0"/>
        <v/>
      </c>
      <c r="G31" s="190" t="str">
        <f t="shared" si="1"/>
        <v/>
      </c>
      <c r="H31" s="291">
        <f>'Roads &amp; Runways G-4 Breakdown'!I59</f>
        <v>0</v>
      </c>
      <c r="I31" s="341" t="str">
        <f t="shared" si="2"/>
        <v/>
      </c>
      <c r="J31" s="321" t="str">
        <f t="shared" si="3"/>
        <v/>
      </c>
    </row>
    <row r="32" spans="1:10" collapsed="1" x14ac:dyDescent="0.35">
      <c r="B32" s="276" t="s">
        <v>3543</v>
      </c>
      <c r="C32" s="277" t="s">
        <v>3575</v>
      </c>
      <c r="E32" s="195">
        <f>'Roads &amp; Runways G-4 Breakdown'!E60</f>
        <v>0</v>
      </c>
      <c r="F32" s="288" t="str">
        <f t="shared" si="0"/>
        <v/>
      </c>
      <c r="G32" s="190" t="str">
        <f t="shared" si="1"/>
        <v/>
      </c>
      <c r="H32" s="216">
        <f>'Roads &amp; Runways G-4 Breakdown'!I60</f>
        <v>0</v>
      </c>
      <c r="I32" s="361" t="str">
        <f t="shared" si="2"/>
        <v/>
      </c>
      <c r="J32" s="323" t="str">
        <f t="shared" si="3"/>
        <v/>
      </c>
    </row>
    <row r="33" spans="2:10" x14ac:dyDescent="0.35">
      <c r="B33" s="276" t="s">
        <v>3544</v>
      </c>
      <c r="C33" s="277" t="s">
        <v>3576</v>
      </c>
      <c r="E33" s="195">
        <f>'Roads &amp; Runways G-4 Breakdown'!E61</f>
        <v>0</v>
      </c>
      <c r="F33" s="191" t="str">
        <f t="shared" si="0"/>
        <v/>
      </c>
      <c r="G33" s="190" t="str">
        <f t="shared" si="1"/>
        <v/>
      </c>
      <c r="H33" s="216">
        <f>'Roads &amp; Runways G-4 Breakdown'!I61</f>
        <v>0</v>
      </c>
      <c r="I33" s="341" t="str">
        <f t="shared" si="2"/>
        <v/>
      </c>
      <c r="J33" s="321" t="str">
        <f t="shared" si="3"/>
        <v/>
      </c>
    </row>
    <row r="34" spans="2:10" ht="29" x14ac:dyDescent="0.35">
      <c r="B34" s="276" t="s">
        <v>3545</v>
      </c>
      <c r="C34" s="277" t="s">
        <v>3577</v>
      </c>
      <c r="E34" s="195">
        <f>'Roads &amp; Runways G-4 Breakdown'!E62</f>
        <v>0</v>
      </c>
      <c r="F34" s="191" t="str">
        <f t="shared" si="0"/>
        <v/>
      </c>
      <c r="G34" s="190" t="str">
        <f t="shared" si="1"/>
        <v/>
      </c>
      <c r="H34" s="216">
        <f>'Roads &amp; Runways G-4 Breakdown'!I62</f>
        <v>0</v>
      </c>
      <c r="I34" s="341" t="str">
        <f t="shared" si="2"/>
        <v/>
      </c>
      <c r="J34" s="321" t="str">
        <f t="shared" si="3"/>
        <v/>
      </c>
    </row>
    <row r="35" spans="2:10" x14ac:dyDescent="0.35">
      <c r="B35" s="276" t="s">
        <v>3546</v>
      </c>
      <c r="C35" s="277" t="s">
        <v>3578</v>
      </c>
      <c r="E35" s="195">
        <f>'Roads &amp; Runways G-4 Breakdown'!E63</f>
        <v>0</v>
      </c>
      <c r="F35" s="191" t="str">
        <f t="shared" si="0"/>
        <v/>
      </c>
      <c r="G35" s="190" t="str">
        <f t="shared" si="1"/>
        <v/>
      </c>
      <c r="H35" s="216">
        <f>'Roads &amp; Runways G-4 Breakdown'!I63</f>
        <v>0</v>
      </c>
      <c r="I35" s="341" t="str">
        <f t="shared" si="2"/>
        <v/>
      </c>
      <c r="J35" s="321" t="str">
        <f t="shared" si="3"/>
        <v/>
      </c>
    </row>
    <row r="36" spans="2:10" x14ac:dyDescent="0.35">
      <c r="B36" s="276"/>
      <c r="C36" s="277"/>
      <c r="E36" s="195"/>
      <c r="F36" s="191"/>
      <c r="G36" s="190"/>
      <c r="H36" s="216"/>
      <c r="I36" s="341"/>
      <c r="J36" s="321"/>
    </row>
    <row r="37" spans="2:10" x14ac:dyDescent="0.35">
      <c r="B37" s="278"/>
      <c r="C37" s="279" t="s">
        <v>3471</v>
      </c>
      <c r="E37" s="198">
        <f>'Roads &amp; Runways G-4 Breakdown'!E65</f>
        <v>0</v>
      </c>
      <c r="F37" s="184" t="str">
        <f t="shared" si="0"/>
        <v/>
      </c>
      <c r="G37" s="183" t="str">
        <f t="shared" si="1"/>
        <v/>
      </c>
      <c r="H37" s="217">
        <f>'Roads &amp; Runways G-4 Breakdown'!I65</f>
        <v>0</v>
      </c>
      <c r="I37" s="360" t="str">
        <f t="shared" si="2"/>
        <v/>
      </c>
      <c r="J37" s="322" t="str">
        <f t="shared" si="3"/>
        <v/>
      </c>
    </row>
    <row r="38" spans="2:10" x14ac:dyDescent="0.35">
      <c r="B38" s="276"/>
      <c r="C38" s="277"/>
      <c r="E38" s="195"/>
      <c r="F38" s="191"/>
      <c r="G38" s="190"/>
      <c r="H38" s="291"/>
      <c r="I38" s="341"/>
      <c r="J38" s="321"/>
    </row>
    <row r="39" spans="2:10" x14ac:dyDescent="0.35">
      <c r="B39" s="281" t="s">
        <v>3470</v>
      </c>
      <c r="C39" s="275" t="s">
        <v>3469</v>
      </c>
      <c r="E39" s="198">
        <f>'Roads &amp; Runways G-4 Breakdown'!E67</f>
        <v>0</v>
      </c>
      <c r="F39" s="184" t="str">
        <f t="shared" si="0"/>
        <v/>
      </c>
      <c r="G39" s="183" t="str">
        <f t="shared" si="1"/>
        <v/>
      </c>
      <c r="H39" s="294">
        <f>'Roads &amp; Runways G-4 Breakdown'!I67</f>
        <v>0</v>
      </c>
      <c r="I39" s="360" t="str">
        <f t="shared" si="2"/>
        <v/>
      </c>
      <c r="J39" s="322" t="str">
        <f t="shared" si="3"/>
        <v/>
      </c>
    </row>
    <row r="40" spans="2:10" x14ac:dyDescent="0.35">
      <c r="B40" s="276" t="s">
        <v>3547</v>
      </c>
      <c r="C40" s="277" t="s">
        <v>3579</v>
      </c>
      <c r="E40" s="195">
        <f>'Roads &amp; Runways G-4 Breakdown'!E68</f>
        <v>0</v>
      </c>
      <c r="F40" s="191" t="str">
        <f t="shared" si="0"/>
        <v/>
      </c>
      <c r="G40" s="190" t="str">
        <f t="shared" si="1"/>
        <v/>
      </c>
      <c r="H40" s="291">
        <f>'Roads &amp; Runways G-4 Breakdown'!I68</f>
        <v>0</v>
      </c>
      <c r="I40" s="341" t="str">
        <f t="shared" si="2"/>
        <v/>
      </c>
      <c r="J40" s="321" t="str">
        <f t="shared" si="3"/>
        <v/>
      </c>
    </row>
    <row r="41" spans="2:10" collapsed="1" x14ac:dyDescent="0.35">
      <c r="B41" s="276" t="s">
        <v>3548</v>
      </c>
      <c r="C41" s="277" t="s">
        <v>3580</v>
      </c>
      <c r="E41" s="195">
        <f>'Roads &amp; Runways G-4 Breakdown'!E69</f>
        <v>0</v>
      </c>
      <c r="F41" s="288" t="str">
        <f t="shared" si="0"/>
        <v/>
      </c>
      <c r="G41" s="190" t="str">
        <f t="shared" si="1"/>
        <v/>
      </c>
      <c r="H41" s="216">
        <f>'Roads &amp; Runways G-4 Breakdown'!I69</f>
        <v>0</v>
      </c>
      <c r="I41" s="361" t="str">
        <f t="shared" si="2"/>
        <v/>
      </c>
      <c r="J41" s="323" t="str">
        <f t="shared" si="3"/>
        <v/>
      </c>
    </row>
    <row r="42" spans="2:10" x14ac:dyDescent="0.35">
      <c r="B42" s="276" t="s">
        <v>3549</v>
      </c>
      <c r="C42" s="277" t="s">
        <v>3581</v>
      </c>
      <c r="E42" s="195">
        <f>'Roads &amp; Runways G-4 Breakdown'!E70</f>
        <v>0</v>
      </c>
      <c r="F42" s="191" t="str">
        <f t="shared" si="0"/>
        <v/>
      </c>
      <c r="G42" s="190" t="str">
        <f t="shared" si="1"/>
        <v/>
      </c>
      <c r="H42" s="216">
        <f>'Roads &amp; Runways G-4 Breakdown'!I70</f>
        <v>0</v>
      </c>
      <c r="I42" s="341" t="str">
        <f t="shared" si="2"/>
        <v/>
      </c>
      <c r="J42" s="321" t="str">
        <f t="shared" si="3"/>
        <v/>
      </c>
    </row>
    <row r="43" spans="2:10" x14ac:dyDescent="0.35">
      <c r="B43" s="276" t="s">
        <v>3550</v>
      </c>
      <c r="C43" s="277" t="s">
        <v>3582</v>
      </c>
      <c r="E43" s="195">
        <f>'Roads &amp; Runways G-4 Breakdown'!E71</f>
        <v>0</v>
      </c>
      <c r="F43" s="191" t="str">
        <f t="shared" si="0"/>
        <v/>
      </c>
      <c r="G43" s="190" t="str">
        <f t="shared" si="1"/>
        <v/>
      </c>
      <c r="H43" s="216">
        <f>'Roads &amp; Runways G-4 Breakdown'!I71</f>
        <v>0</v>
      </c>
      <c r="I43" s="341" t="str">
        <f t="shared" si="2"/>
        <v/>
      </c>
      <c r="J43" s="321" t="str">
        <f t="shared" si="3"/>
        <v/>
      </c>
    </row>
    <row r="44" spans="2:10" x14ac:dyDescent="0.35">
      <c r="B44" s="276"/>
      <c r="C44" s="277"/>
      <c r="E44" s="195"/>
      <c r="F44" s="191"/>
      <c r="G44" s="190"/>
      <c r="H44" s="216"/>
      <c r="I44" s="341"/>
      <c r="J44" s="321"/>
    </row>
    <row r="45" spans="2:10" x14ac:dyDescent="0.35">
      <c r="B45" s="278"/>
      <c r="C45" s="279" t="s">
        <v>3468</v>
      </c>
      <c r="E45" s="198">
        <f>'Roads &amp; Runways G-4 Breakdown'!E73</f>
        <v>0</v>
      </c>
      <c r="F45" s="184" t="str">
        <f t="shared" si="0"/>
        <v/>
      </c>
      <c r="G45" s="183" t="str">
        <f t="shared" si="1"/>
        <v/>
      </c>
      <c r="H45" s="217">
        <f>'Roads &amp; Runways G-4 Breakdown'!I73</f>
        <v>0</v>
      </c>
      <c r="I45" s="360" t="str">
        <f t="shared" si="2"/>
        <v/>
      </c>
      <c r="J45" s="322" t="str">
        <f t="shared" si="3"/>
        <v/>
      </c>
    </row>
    <row r="46" spans="2:10" x14ac:dyDescent="0.35">
      <c r="B46" s="276"/>
      <c r="C46" s="277"/>
      <c r="E46" s="195"/>
      <c r="F46" s="191"/>
      <c r="G46" s="190"/>
      <c r="H46" s="216"/>
      <c r="I46" s="341"/>
      <c r="J46" s="321"/>
    </row>
    <row r="47" spans="2:10" x14ac:dyDescent="0.35">
      <c r="B47" s="281" t="s">
        <v>3467</v>
      </c>
      <c r="C47" s="275" t="s">
        <v>3583</v>
      </c>
      <c r="E47" s="198">
        <f>'Roads &amp; Runways G-4 Breakdown'!E75</f>
        <v>0</v>
      </c>
      <c r="F47" s="184" t="str">
        <f t="shared" si="0"/>
        <v/>
      </c>
      <c r="G47" s="183" t="str">
        <f t="shared" si="1"/>
        <v/>
      </c>
      <c r="H47" s="217">
        <f>'Roads &amp; Runways G-4 Breakdown'!I75</f>
        <v>0</v>
      </c>
      <c r="I47" s="360" t="str">
        <f t="shared" si="2"/>
        <v/>
      </c>
      <c r="J47" s="322" t="str">
        <f t="shared" si="3"/>
        <v/>
      </c>
    </row>
    <row r="48" spans="2:10" x14ac:dyDescent="0.35">
      <c r="B48" s="276" t="s">
        <v>3466</v>
      </c>
      <c r="C48" s="277" t="s">
        <v>3465</v>
      </c>
      <c r="E48" s="195">
        <f>'Roads &amp; Runways G-4 Breakdown'!E76</f>
        <v>0</v>
      </c>
      <c r="F48" s="191" t="str">
        <f t="shared" si="0"/>
        <v/>
      </c>
      <c r="G48" s="190" t="str">
        <f t="shared" si="1"/>
        <v/>
      </c>
      <c r="H48" s="216">
        <f>'Roads &amp; Runways G-4 Breakdown'!I76</f>
        <v>0</v>
      </c>
      <c r="I48" s="341" t="str">
        <f t="shared" si="2"/>
        <v/>
      </c>
      <c r="J48" s="321" t="str">
        <f t="shared" si="3"/>
        <v/>
      </c>
    </row>
    <row r="49" spans="2:10" x14ac:dyDescent="0.35">
      <c r="B49" s="276" t="s">
        <v>3464</v>
      </c>
      <c r="C49" s="277" t="s">
        <v>3584</v>
      </c>
      <c r="E49" s="195">
        <f>'Roads &amp; Runways G-4 Breakdown'!E77</f>
        <v>0</v>
      </c>
      <c r="F49" s="191" t="str">
        <f t="shared" si="0"/>
        <v/>
      </c>
      <c r="G49" s="190" t="str">
        <f t="shared" si="1"/>
        <v/>
      </c>
      <c r="H49" s="216">
        <f>'Roads &amp; Runways G-4 Breakdown'!I77</f>
        <v>0</v>
      </c>
      <c r="I49" s="341" t="str">
        <f t="shared" si="2"/>
        <v/>
      </c>
      <c r="J49" s="321" t="str">
        <f t="shared" si="3"/>
        <v/>
      </c>
    </row>
    <row r="50" spans="2:10" x14ac:dyDescent="0.35">
      <c r="B50" s="276" t="s">
        <v>3463</v>
      </c>
      <c r="C50" s="277" t="s">
        <v>3585</v>
      </c>
      <c r="E50" s="195">
        <f>'Roads &amp; Runways G-4 Breakdown'!E78</f>
        <v>0</v>
      </c>
      <c r="F50" s="191" t="str">
        <f t="shared" si="0"/>
        <v/>
      </c>
      <c r="G50" s="190" t="str">
        <f t="shared" si="1"/>
        <v/>
      </c>
      <c r="H50" s="291">
        <f>'Roads &amp; Runways G-4 Breakdown'!I78</f>
        <v>0</v>
      </c>
      <c r="I50" s="341" t="str">
        <f t="shared" si="2"/>
        <v/>
      </c>
      <c r="J50" s="321" t="str">
        <f t="shared" si="3"/>
        <v/>
      </c>
    </row>
    <row r="51" spans="2:10" x14ac:dyDescent="0.35">
      <c r="B51" s="276" t="s">
        <v>3462</v>
      </c>
      <c r="C51" s="277" t="s">
        <v>3586</v>
      </c>
      <c r="E51" s="195">
        <f>'Roads &amp; Runways G-4 Breakdown'!E79</f>
        <v>0</v>
      </c>
      <c r="F51" s="288" t="str">
        <f t="shared" si="0"/>
        <v/>
      </c>
      <c r="G51" s="190" t="str">
        <f t="shared" si="1"/>
        <v/>
      </c>
      <c r="H51" s="292">
        <f>'Roads &amp; Runways G-4 Breakdown'!I79</f>
        <v>0</v>
      </c>
      <c r="I51" s="361" t="str">
        <f t="shared" si="2"/>
        <v/>
      </c>
      <c r="J51" s="323" t="str">
        <f t="shared" si="3"/>
        <v/>
      </c>
    </row>
    <row r="52" spans="2:10" x14ac:dyDescent="0.35">
      <c r="B52" s="276" t="s">
        <v>3461</v>
      </c>
      <c r="C52" s="277" t="s">
        <v>3587</v>
      </c>
      <c r="E52" s="195">
        <f>'Roads &amp; Runways G-4 Breakdown'!E80</f>
        <v>0</v>
      </c>
      <c r="F52" s="191" t="str">
        <f t="shared" si="0"/>
        <v/>
      </c>
      <c r="G52" s="190" t="str">
        <f t="shared" si="1"/>
        <v/>
      </c>
      <c r="H52" s="291">
        <f>'Roads &amp; Runways G-4 Breakdown'!I80</f>
        <v>0</v>
      </c>
      <c r="I52" s="341" t="str">
        <f t="shared" si="2"/>
        <v/>
      </c>
      <c r="J52" s="321" t="str">
        <f t="shared" si="3"/>
        <v/>
      </c>
    </row>
    <row r="53" spans="2:10" collapsed="1" x14ac:dyDescent="0.35">
      <c r="B53" s="276" t="s">
        <v>3460</v>
      </c>
      <c r="C53" s="277" t="s">
        <v>3588</v>
      </c>
      <c r="E53" s="195">
        <f>'Roads &amp; Runways G-4 Breakdown'!E81</f>
        <v>0</v>
      </c>
      <c r="F53" s="288" t="str">
        <f t="shared" si="0"/>
        <v/>
      </c>
      <c r="G53" s="190" t="str">
        <f t="shared" si="1"/>
        <v/>
      </c>
      <c r="H53" s="216">
        <f>'Roads &amp; Runways G-4 Breakdown'!I81</f>
        <v>0</v>
      </c>
      <c r="I53" s="361" t="str">
        <f t="shared" si="2"/>
        <v/>
      </c>
      <c r="J53" s="323" t="str">
        <f t="shared" si="3"/>
        <v/>
      </c>
    </row>
    <row r="54" spans="2:10" x14ac:dyDescent="0.35">
      <c r="B54" s="276" t="s">
        <v>3459</v>
      </c>
      <c r="C54" s="277" t="s">
        <v>3589</v>
      </c>
      <c r="E54" s="195">
        <f>'Roads &amp; Runways G-4 Breakdown'!E82</f>
        <v>0</v>
      </c>
      <c r="F54" s="191" t="str">
        <f t="shared" si="0"/>
        <v/>
      </c>
      <c r="G54" s="190" t="str">
        <f t="shared" si="1"/>
        <v/>
      </c>
      <c r="H54" s="216">
        <f>'Roads &amp; Runways G-4 Breakdown'!I82</f>
        <v>0</v>
      </c>
      <c r="I54" s="341" t="str">
        <f t="shared" si="2"/>
        <v/>
      </c>
      <c r="J54" s="321" t="str">
        <f t="shared" si="3"/>
        <v/>
      </c>
    </row>
    <row r="55" spans="2:10" x14ac:dyDescent="0.35">
      <c r="B55" s="276" t="s">
        <v>3551</v>
      </c>
      <c r="C55" s="277" t="s">
        <v>3590</v>
      </c>
      <c r="E55" s="195">
        <f>'Roads &amp; Runways G-4 Breakdown'!E83</f>
        <v>0</v>
      </c>
      <c r="F55" s="191" t="str">
        <f t="shared" si="0"/>
        <v/>
      </c>
      <c r="G55" s="190" t="str">
        <f t="shared" si="1"/>
        <v/>
      </c>
      <c r="H55" s="216">
        <f>'Roads &amp; Runways G-4 Breakdown'!I83</f>
        <v>0</v>
      </c>
      <c r="I55" s="341" t="str">
        <f t="shared" si="2"/>
        <v/>
      </c>
      <c r="J55" s="321" t="str">
        <f t="shared" si="3"/>
        <v/>
      </c>
    </row>
    <row r="56" spans="2:10" x14ac:dyDescent="0.35">
      <c r="B56" s="276" t="s">
        <v>3552</v>
      </c>
      <c r="C56" s="277" t="s">
        <v>3591</v>
      </c>
      <c r="E56" s="195">
        <f>'Roads &amp; Runways G-4 Breakdown'!E84</f>
        <v>0</v>
      </c>
      <c r="F56" s="191" t="str">
        <f t="shared" si="0"/>
        <v/>
      </c>
      <c r="G56" s="190" t="str">
        <f t="shared" si="1"/>
        <v/>
      </c>
      <c r="H56" s="216">
        <f>'Roads &amp; Runways G-4 Breakdown'!I84</f>
        <v>0</v>
      </c>
      <c r="I56" s="341" t="str">
        <f t="shared" si="2"/>
        <v/>
      </c>
      <c r="J56" s="321" t="str">
        <f t="shared" si="3"/>
        <v/>
      </c>
    </row>
    <row r="57" spans="2:10" x14ac:dyDescent="0.35">
      <c r="B57" s="276"/>
      <c r="C57" s="277"/>
      <c r="E57" s="195"/>
      <c r="F57" s="191"/>
      <c r="G57" s="190"/>
      <c r="H57" s="216"/>
      <c r="I57" s="341"/>
      <c r="J57" s="321"/>
    </row>
    <row r="58" spans="2:10" x14ac:dyDescent="0.35">
      <c r="B58" s="278"/>
      <c r="C58" s="279" t="s">
        <v>3605</v>
      </c>
      <c r="E58" s="198">
        <f>'Roads &amp; Runways G-4 Breakdown'!E86</f>
        <v>0</v>
      </c>
      <c r="F58" s="184" t="str">
        <f t="shared" si="0"/>
        <v/>
      </c>
      <c r="G58" s="183" t="str">
        <f t="shared" si="1"/>
        <v/>
      </c>
      <c r="H58" s="217">
        <f>'Roads &amp; Runways G-4 Breakdown'!I86</f>
        <v>0</v>
      </c>
      <c r="I58" s="360" t="str">
        <f t="shared" si="2"/>
        <v/>
      </c>
      <c r="J58" s="322" t="str">
        <f t="shared" si="3"/>
        <v/>
      </c>
    </row>
    <row r="59" spans="2:10" x14ac:dyDescent="0.35">
      <c r="B59" s="276"/>
      <c r="C59" s="277"/>
      <c r="E59" s="195"/>
      <c r="F59" s="191"/>
      <c r="G59" s="190"/>
      <c r="H59" s="216"/>
      <c r="I59" s="341"/>
      <c r="J59" s="321"/>
    </row>
    <row r="60" spans="2:10" x14ac:dyDescent="0.35">
      <c r="B60" s="281" t="s">
        <v>3458</v>
      </c>
      <c r="C60" s="275" t="s">
        <v>3457</v>
      </c>
      <c r="E60" s="198">
        <f>'Roads &amp; Runways G-4 Breakdown'!E88</f>
        <v>0</v>
      </c>
      <c r="F60" s="184" t="str">
        <f t="shared" si="0"/>
        <v/>
      </c>
      <c r="G60" s="183" t="str">
        <f t="shared" si="1"/>
        <v/>
      </c>
      <c r="H60" s="217">
        <f>'Roads &amp; Runways G-4 Breakdown'!I88</f>
        <v>0</v>
      </c>
      <c r="I60" s="360" t="str">
        <f t="shared" si="2"/>
        <v/>
      </c>
      <c r="J60" s="322" t="str">
        <f t="shared" si="3"/>
        <v/>
      </c>
    </row>
    <row r="61" spans="2:10" x14ac:dyDescent="0.35">
      <c r="B61" s="276" t="s">
        <v>3456</v>
      </c>
      <c r="C61" s="277" t="s">
        <v>3553</v>
      </c>
      <c r="E61" s="195">
        <f>'Roads &amp; Runways G-4 Breakdown'!E89</f>
        <v>0</v>
      </c>
      <c r="F61" s="191" t="str">
        <f t="shared" si="0"/>
        <v/>
      </c>
      <c r="G61" s="190" t="str">
        <f t="shared" si="1"/>
        <v/>
      </c>
      <c r="H61" s="216">
        <f>'Roads &amp; Runways G-4 Breakdown'!I89</f>
        <v>0</v>
      </c>
      <c r="I61" s="341" t="str">
        <f t="shared" si="2"/>
        <v/>
      </c>
      <c r="J61" s="321" t="str">
        <f t="shared" si="3"/>
        <v/>
      </c>
    </row>
    <row r="62" spans="2:10" x14ac:dyDescent="0.35">
      <c r="B62" s="276" t="s">
        <v>3455</v>
      </c>
      <c r="C62" s="277" t="s">
        <v>3554</v>
      </c>
      <c r="E62" s="195">
        <f>'Roads &amp; Runways G-4 Breakdown'!E90</f>
        <v>0</v>
      </c>
      <c r="F62" s="191" t="str">
        <f t="shared" si="0"/>
        <v/>
      </c>
      <c r="G62" s="190" t="str">
        <f t="shared" si="1"/>
        <v/>
      </c>
      <c r="H62" s="216">
        <f>'Roads &amp; Runways G-4 Breakdown'!I90</f>
        <v>0</v>
      </c>
      <c r="I62" s="341" t="str">
        <f t="shared" si="2"/>
        <v/>
      </c>
      <c r="J62" s="321" t="str">
        <f t="shared" si="3"/>
        <v/>
      </c>
    </row>
    <row r="63" spans="2:10" x14ac:dyDescent="0.35">
      <c r="B63" s="276" t="s">
        <v>3454</v>
      </c>
      <c r="C63" s="277" t="s">
        <v>3555</v>
      </c>
      <c r="E63" s="195">
        <f>'Roads &amp; Runways G-4 Breakdown'!E91</f>
        <v>0</v>
      </c>
      <c r="F63" s="191" t="str">
        <f t="shared" si="0"/>
        <v/>
      </c>
      <c r="G63" s="190" t="str">
        <f t="shared" si="1"/>
        <v/>
      </c>
      <c r="H63" s="216">
        <f>'Roads &amp; Runways G-4 Breakdown'!I91</f>
        <v>0</v>
      </c>
      <c r="I63" s="341" t="str">
        <f t="shared" si="2"/>
        <v/>
      </c>
      <c r="J63" s="321" t="str">
        <f t="shared" si="3"/>
        <v/>
      </c>
    </row>
    <row r="64" spans="2:10" x14ac:dyDescent="0.35">
      <c r="B64" s="276" t="s">
        <v>3453</v>
      </c>
      <c r="C64" s="277" t="s">
        <v>3556</v>
      </c>
      <c r="E64" s="195">
        <f>'Roads &amp; Runways G-4 Breakdown'!E92</f>
        <v>0</v>
      </c>
      <c r="F64" s="191" t="str">
        <f t="shared" si="0"/>
        <v/>
      </c>
      <c r="G64" s="190" t="str">
        <f t="shared" si="1"/>
        <v/>
      </c>
      <c r="H64" s="216">
        <f>'Roads &amp; Runways G-4 Breakdown'!I92</f>
        <v>0</v>
      </c>
      <c r="I64" s="341" t="str">
        <f t="shared" si="2"/>
        <v/>
      </c>
      <c r="J64" s="321" t="str">
        <f t="shared" si="3"/>
        <v/>
      </c>
    </row>
    <row r="65" spans="2:10" x14ac:dyDescent="0.35">
      <c r="B65" s="276" t="s">
        <v>3452</v>
      </c>
      <c r="C65" s="277" t="s">
        <v>3557</v>
      </c>
      <c r="E65" s="195">
        <f>'Roads &amp; Runways G-4 Breakdown'!E93</f>
        <v>0</v>
      </c>
      <c r="F65" s="191" t="str">
        <f t="shared" si="0"/>
        <v/>
      </c>
      <c r="G65" s="190" t="str">
        <f t="shared" si="1"/>
        <v/>
      </c>
      <c r="H65" s="216">
        <f>'Roads &amp; Runways G-4 Breakdown'!I93</f>
        <v>0</v>
      </c>
      <c r="I65" s="341" t="str">
        <f t="shared" si="2"/>
        <v/>
      </c>
      <c r="J65" s="321" t="str">
        <f t="shared" si="3"/>
        <v/>
      </c>
    </row>
    <row r="66" spans="2:10" x14ac:dyDescent="0.35">
      <c r="B66" s="276" t="s">
        <v>3451</v>
      </c>
      <c r="C66" s="277" t="s">
        <v>3558</v>
      </c>
      <c r="E66" s="195">
        <f>'Roads &amp; Runways G-4 Breakdown'!E94</f>
        <v>0</v>
      </c>
      <c r="F66" s="191" t="str">
        <f t="shared" si="0"/>
        <v/>
      </c>
      <c r="G66" s="190" t="str">
        <f t="shared" si="1"/>
        <v/>
      </c>
      <c r="H66" s="216">
        <f>'Roads &amp; Runways G-4 Breakdown'!I94</f>
        <v>0</v>
      </c>
      <c r="I66" s="341" t="str">
        <f t="shared" si="2"/>
        <v/>
      </c>
      <c r="J66" s="321" t="str">
        <f t="shared" si="3"/>
        <v/>
      </c>
    </row>
    <row r="67" spans="2:10" x14ac:dyDescent="0.35">
      <c r="B67" s="276" t="s">
        <v>3450</v>
      </c>
      <c r="C67" s="277" t="s">
        <v>3559</v>
      </c>
      <c r="E67" s="195">
        <f>'Roads &amp; Runways G-4 Breakdown'!E95</f>
        <v>0</v>
      </c>
      <c r="F67" s="191" t="str">
        <f t="shared" si="0"/>
        <v/>
      </c>
      <c r="G67" s="190" t="str">
        <f t="shared" si="1"/>
        <v/>
      </c>
      <c r="H67" s="216">
        <f>'Roads &amp; Runways G-4 Breakdown'!I95</f>
        <v>0</v>
      </c>
      <c r="I67" s="341" t="str">
        <f t="shared" si="2"/>
        <v/>
      </c>
      <c r="J67" s="321" t="str">
        <f t="shared" si="3"/>
        <v/>
      </c>
    </row>
    <row r="68" spans="2:10" x14ac:dyDescent="0.35">
      <c r="B68" s="276" t="s">
        <v>3448</v>
      </c>
      <c r="C68" s="277" t="s">
        <v>3592</v>
      </c>
      <c r="E68" s="195">
        <f>'Roads &amp; Runways G-4 Breakdown'!E96</f>
        <v>0</v>
      </c>
      <c r="F68" s="191" t="str">
        <f t="shared" si="0"/>
        <v/>
      </c>
      <c r="G68" s="190" t="str">
        <f t="shared" si="1"/>
        <v/>
      </c>
      <c r="H68" s="216">
        <f>'Roads &amp; Runways G-4 Breakdown'!I96</f>
        <v>0</v>
      </c>
      <c r="I68" s="341" t="str">
        <f t="shared" si="2"/>
        <v/>
      </c>
      <c r="J68" s="321" t="str">
        <f t="shared" si="3"/>
        <v/>
      </c>
    </row>
    <row r="69" spans="2:10" ht="29" x14ac:dyDescent="0.35">
      <c r="B69" s="276" t="s">
        <v>3447</v>
      </c>
      <c r="C69" s="277" t="s">
        <v>3593</v>
      </c>
      <c r="E69" s="195">
        <f>'Roads &amp; Runways G-4 Breakdown'!E97</f>
        <v>0</v>
      </c>
      <c r="F69" s="191" t="str">
        <f t="shared" si="0"/>
        <v/>
      </c>
      <c r="G69" s="190" t="str">
        <f t="shared" si="1"/>
        <v/>
      </c>
      <c r="H69" s="216">
        <f>'Roads &amp; Runways G-4 Breakdown'!I97</f>
        <v>0</v>
      </c>
      <c r="I69" s="341" t="str">
        <f t="shared" si="2"/>
        <v/>
      </c>
      <c r="J69" s="321" t="str">
        <f t="shared" si="3"/>
        <v/>
      </c>
    </row>
    <row r="70" spans="2:10" x14ac:dyDescent="0.35">
      <c r="B70" s="276" t="s">
        <v>3446</v>
      </c>
      <c r="C70" s="277" t="s">
        <v>3449</v>
      </c>
      <c r="E70" s="195">
        <f>'Roads &amp; Runways G-4 Breakdown'!E98</f>
        <v>0</v>
      </c>
      <c r="F70" s="191" t="str">
        <f t="shared" si="0"/>
        <v/>
      </c>
      <c r="G70" s="190" t="str">
        <f t="shared" si="1"/>
        <v/>
      </c>
      <c r="H70" s="216">
        <f>'Roads &amp; Runways G-4 Breakdown'!I98</f>
        <v>0</v>
      </c>
      <c r="I70" s="341" t="str">
        <f t="shared" si="2"/>
        <v/>
      </c>
      <c r="J70" s="321" t="str">
        <f t="shared" si="3"/>
        <v/>
      </c>
    </row>
    <row r="71" spans="2:10" x14ac:dyDescent="0.35">
      <c r="B71" s="276" t="s">
        <v>3445</v>
      </c>
      <c r="C71" s="277" t="s">
        <v>3594</v>
      </c>
      <c r="E71" s="195">
        <f>'Roads &amp; Runways G-4 Breakdown'!E99</f>
        <v>0</v>
      </c>
      <c r="F71" s="191" t="str">
        <f t="shared" si="0"/>
        <v/>
      </c>
      <c r="G71" s="190" t="str">
        <f t="shared" si="1"/>
        <v/>
      </c>
      <c r="H71" s="216">
        <f>'Roads &amp; Runways G-4 Breakdown'!I99</f>
        <v>0</v>
      </c>
      <c r="I71" s="341" t="str">
        <f t="shared" si="2"/>
        <v/>
      </c>
      <c r="J71" s="321" t="str">
        <f t="shared" si="3"/>
        <v/>
      </c>
    </row>
    <row r="72" spans="2:10" x14ac:dyDescent="0.35">
      <c r="B72" s="276"/>
      <c r="C72" s="277"/>
      <c r="E72" s="195"/>
      <c r="F72" s="191"/>
      <c r="G72" s="190"/>
      <c r="H72" s="216"/>
      <c r="I72" s="341"/>
      <c r="J72" s="321"/>
    </row>
    <row r="73" spans="2:10" x14ac:dyDescent="0.35">
      <c r="B73" s="278"/>
      <c r="C73" s="279" t="s">
        <v>3444</v>
      </c>
      <c r="E73" s="198">
        <f>'Roads &amp; Runways G-4 Breakdown'!E101</f>
        <v>0</v>
      </c>
      <c r="F73" s="184" t="str">
        <f t="shared" si="0"/>
        <v/>
      </c>
      <c r="G73" s="183" t="str">
        <f t="shared" si="1"/>
        <v/>
      </c>
      <c r="H73" s="217">
        <f>'Roads &amp; Runways G-4 Breakdown'!I101</f>
        <v>0</v>
      </c>
      <c r="I73" s="360" t="str">
        <f t="shared" si="2"/>
        <v/>
      </c>
      <c r="J73" s="322" t="str">
        <f t="shared" si="3"/>
        <v/>
      </c>
    </row>
    <row r="74" spans="2:10" x14ac:dyDescent="0.35">
      <c r="B74" s="276"/>
      <c r="C74" s="277"/>
      <c r="E74" s="195"/>
      <c r="F74" s="191"/>
      <c r="G74" s="190"/>
      <c r="H74" s="216"/>
      <c r="I74" s="341"/>
      <c r="J74" s="321"/>
    </row>
    <row r="75" spans="2:10" x14ac:dyDescent="0.35">
      <c r="B75" s="281" t="s">
        <v>3443</v>
      </c>
      <c r="C75" s="275" t="s">
        <v>3442</v>
      </c>
      <c r="E75" s="198">
        <f>'Roads &amp; Runways G-4 Breakdown'!E103</f>
        <v>0</v>
      </c>
      <c r="F75" s="184" t="str">
        <f t="shared" ref="F75:F137" si="4">IFERROR(E75/$F$7,"")</f>
        <v/>
      </c>
      <c r="G75" s="183" t="str">
        <f t="shared" ref="G75:G137" si="5">IFERROR(E75/$E$9,"")</f>
        <v/>
      </c>
      <c r="H75" s="217">
        <f>'Roads &amp; Runways G-4 Breakdown'!I103</f>
        <v>0</v>
      </c>
      <c r="I75" s="360" t="str">
        <f t="shared" ref="I75:I137" si="6">IFERROR(H75/$F$7,"")</f>
        <v/>
      </c>
      <c r="J75" s="322" t="str">
        <f t="shared" si="3"/>
        <v/>
      </c>
    </row>
    <row r="76" spans="2:10" x14ac:dyDescent="0.35">
      <c r="B76" s="276" t="s">
        <v>3441</v>
      </c>
      <c r="C76" s="277" t="s">
        <v>3440</v>
      </c>
      <c r="E76" s="195">
        <f>'Roads &amp; Runways G-4 Breakdown'!E104</f>
        <v>0</v>
      </c>
      <c r="F76" s="191" t="str">
        <f t="shared" si="4"/>
        <v/>
      </c>
      <c r="G76" s="190" t="str">
        <f t="shared" si="5"/>
        <v/>
      </c>
      <c r="H76" s="216">
        <f>'Roads &amp; Runways G-4 Breakdown'!I104</f>
        <v>0</v>
      </c>
      <c r="I76" s="341" t="str">
        <f t="shared" si="6"/>
        <v/>
      </c>
      <c r="J76" s="321" t="str">
        <f t="shared" ref="J76:J139" si="7">IFERROR(H76/$H$9,"")</f>
        <v/>
      </c>
    </row>
    <row r="77" spans="2:10" x14ac:dyDescent="0.35">
      <c r="B77" s="276" t="s">
        <v>3439</v>
      </c>
      <c r="C77" s="277" t="s">
        <v>3438</v>
      </c>
      <c r="E77" s="195">
        <f>'Roads &amp; Runways G-4 Breakdown'!E105</f>
        <v>0</v>
      </c>
      <c r="F77" s="191" t="str">
        <f t="shared" si="4"/>
        <v/>
      </c>
      <c r="G77" s="190" t="str">
        <f t="shared" si="5"/>
        <v/>
      </c>
      <c r="H77" s="216">
        <f>'Roads &amp; Runways G-4 Breakdown'!I105</f>
        <v>0</v>
      </c>
      <c r="I77" s="341" t="str">
        <f t="shared" si="6"/>
        <v/>
      </c>
      <c r="J77" s="321" t="str">
        <f t="shared" si="7"/>
        <v/>
      </c>
    </row>
    <row r="78" spans="2:10" x14ac:dyDescent="0.35">
      <c r="B78" s="276" t="s">
        <v>3437</v>
      </c>
      <c r="C78" s="277" t="s">
        <v>3436</v>
      </c>
      <c r="E78" s="195">
        <f>'Roads &amp; Runways G-4 Breakdown'!E106</f>
        <v>0</v>
      </c>
      <c r="F78" s="191" t="str">
        <f t="shared" si="4"/>
        <v/>
      </c>
      <c r="G78" s="190" t="str">
        <f t="shared" si="5"/>
        <v/>
      </c>
      <c r="H78" s="216">
        <f>'Roads &amp; Runways G-4 Breakdown'!I106</f>
        <v>0</v>
      </c>
      <c r="I78" s="341" t="str">
        <f t="shared" si="6"/>
        <v/>
      </c>
      <c r="J78" s="321" t="str">
        <f t="shared" si="7"/>
        <v/>
      </c>
    </row>
    <row r="79" spans="2:10" x14ac:dyDescent="0.35">
      <c r="B79" s="276" t="s">
        <v>3435</v>
      </c>
      <c r="C79" s="277" t="s">
        <v>3595</v>
      </c>
      <c r="E79" s="195">
        <f>'Roads &amp; Runways G-4 Breakdown'!E107</f>
        <v>0</v>
      </c>
      <c r="F79" s="191" t="str">
        <f t="shared" si="4"/>
        <v/>
      </c>
      <c r="G79" s="190" t="str">
        <f t="shared" si="5"/>
        <v/>
      </c>
      <c r="H79" s="216">
        <f>'Roads &amp; Runways G-4 Breakdown'!I107</f>
        <v>0</v>
      </c>
      <c r="I79" s="341" t="str">
        <f t="shared" si="6"/>
        <v/>
      </c>
      <c r="J79" s="321" t="str">
        <f t="shared" si="7"/>
        <v/>
      </c>
    </row>
    <row r="80" spans="2:10" x14ac:dyDescent="0.35">
      <c r="B80" s="276" t="s">
        <v>3434</v>
      </c>
      <c r="C80" s="277" t="s">
        <v>3596</v>
      </c>
      <c r="E80" s="195">
        <f>'Roads &amp; Runways G-4 Breakdown'!E108</f>
        <v>0</v>
      </c>
      <c r="F80" s="191" t="str">
        <f t="shared" si="4"/>
        <v/>
      </c>
      <c r="G80" s="190" t="str">
        <f t="shared" si="5"/>
        <v/>
      </c>
      <c r="H80" s="291">
        <f>'Roads &amp; Runways G-4 Breakdown'!I108</f>
        <v>0</v>
      </c>
      <c r="I80" s="341" t="str">
        <f t="shared" si="6"/>
        <v/>
      </c>
      <c r="J80" s="321" t="str">
        <f t="shared" si="7"/>
        <v/>
      </c>
    </row>
    <row r="81" spans="2:10" x14ac:dyDescent="0.35">
      <c r="B81" s="276"/>
      <c r="C81" s="277"/>
      <c r="E81" s="195"/>
      <c r="F81" s="288"/>
      <c r="G81" s="190"/>
      <c r="H81" s="292"/>
      <c r="I81" s="361"/>
      <c r="J81" s="323"/>
    </row>
    <row r="82" spans="2:10" x14ac:dyDescent="0.35">
      <c r="B82" s="278"/>
      <c r="C82" s="279" t="s">
        <v>3433</v>
      </c>
      <c r="E82" s="198">
        <f>'Roads &amp; Runways G-4 Breakdown'!E110</f>
        <v>0</v>
      </c>
      <c r="F82" s="184" t="str">
        <f t="shared" si="4"/>
        <v/>
      </c>
      <c r="G82" s="183" t="str">
        <f t="shared" si="5"/>
        <v/>
      </c>
      <c r="H82" s="293">
        <f>'Roads &amp; Runways G-4 Breakdown'!I110</f>
        <v>0</v>
      </c>
      <c r="I82" s="360" t="str">
        <f t="shared" si="6"/>
        <v/>
      </c>
      <c r="J82" s="322" t="str">
        <f t="shared" si="7"/>
        <v/>
      </c>
    </row>
    <row r="83" spans="2:10" collapsed="1" x14ac:dyDescent="0.35">
      <c r="B83" s="276"/>
      <c r="C83" s="277"/>
      <c r="E83" s="195"/>
      <c r="F83" s="288"/>
      <c r="G83" s="190"/>
      <c r="H83" s="216"/>
      <c r="I83" s="361"/>
      <c r="J83" s="323"/>
    </row>
    <row r="84" spans="2:10" x14ac:dyDescent="0.35">
      <c r="B84" s="281" t="s">
        <v>3432</v>
      </c>
      <c r="C84" s="275" t="s">
        <v>3431</v>
      </c>
      <c r="E84" s="198">
        <f>'Roads &amp; Runways G-4 Breakdown'!E112</f>
        <v>0</v>
      </c>
      <c r="F84" s="184" t="str">
        <f t="shared" si="4"/>
        <v/>
      </c>
      <c r="G84" s="183" t="str">
        <f t="shared" si="5"/>
        <v/>
      </c>
      <c r="H84" s="217">
        <f>'Roads &amp; Runways G-4 Breakdown'!I112</f>
        <v>0</v>
      </c>
      <c r="I84" s="360" t="str">
        <f t="shared" si="6"/>
        <v/>
      </c>
      <c r="J84" s="322" t="str">
        <f t="shared" si="7"/>
        <v/>
      </c>
    </row>
    <row r="85" spans="2:10" x14ac:dyDescent="0.35">
      <c r="B85" s="276" t="s">
        <v>3430</v>
      </c>
      <c r="C85" s="277" t="s">
        <v>3428</v>
      </c>
      <c r="E85" s="195">
        <f>'Roads &amp; Runways G-4 Breakdown'!E113</f>
        <v>0</v>
      </c>
      <c r="F85" s="191" t="str">
        <f t="shared" si="4"/>
        <v/>
      </c>
      <c r="G85" s="190" t="str">
        <f t="shared" si="5"/>
        <v/>
      </c>
      <c r="H85" s="216">
        <f>'Roads &amp; Runways G-4 Breakdown'!I113</f>
        <v>0</v>
      </c>
      <c r="I85" s="341" t="str">
        <f t="shared" si="6"/>
        <v/>
      </c>
      <c r="J85" s="321" t="str">
        <f t="shared" si="7"/>
        <v/>
      </c>
    </row>
    <row r="86" spans="2:10" x14ac:dyDescent="0.35">
      <c r="B86" s="276" t="s">
        <v>3429</v>
      </c>
      <c r="C86" s="277" t="s">
        <v>3426</v>
      </c>
      <c r="E86" s="195">
        <f>'Roads &amp; Runways G-4 Breakdown'!E114</f>
        <v>0</v>
      </c>
      <c r="F86" s="191" t="str">
        <f t="shared" si="4"/>
        <v/>
      </c>
      <c r="G86" s="190" t="str">
        <f t="shared" si="5"/>
        <v/>
      </c>
      <c r="H86" s="216">
        <f>'Roads &amp; Runways G-4 Breakdown'!I114</f>
        <v>0</v>
      </c>
      <c r="I86" s="341" t="str">
        <f t="shared" si="6"/>
        <v/>
      </c>
      <c r="J86" s="321" t="str">
        <f t="shared" si="7"/>
        <v/>
      </c>
    </row>
    <row r="87" spans="2:10" x14ac:dyDescent="0.35">
      <c r="B87" s="276" t="s">
        <v>3427</v>
      </c>
      <c r="C87" s="277" t="s">
        <v>3597</v>
      </c>
      <c r="E87" s="195">
        <f>'Roads &amp; Runways G-4 Breakdown'!E115</f>
        <v>0</v>
      </c>
      <c r="F87" s="191" t="str">
        <f t="shared" si="4"/>
        <v/>
      </c>
      <c r="G87" s="190" t="str">
        <f t="shared" si="5"/>
        <v/>
      </c>
      <c r="H87" s="216">
        <f>'Roads &amp; Runways G-4 Breakdown'!I115</f>
        <v>0</v>
      </c>
      <c r="I87" s="341" t="str">
        <f t="shared" si="6"/>
        <v/>
      </c>
      <c r="J87" s="321" t="str">
        <f t="shared" si="7"/>
        <v/>
      </c>
    </row>
    <row r="88" spans="2:10" x14ac:dyDescent="0.35">
      <c r="B88" s="276" t="s">
        <v>3425</v>
      </c>
      <c r="C88" s="277" t="s">
        <v>3423</v>
      </c>
      <c r="E88" s="195">
        <f>'Roads &amp; Runways G-4 Breakdown'!E116</f>
        <v>0</v>
      </c>
      <c r="F88" s="191" t="str">
        <f t="shared" si="4"/>
        <v/>
      </c>
      <c r="G88" s="190" t="str">
        <f t="shared" si="5"/>
        <v/>
      </c>
      <c r="H88" s="216">
        <f>'Roads &amp; Runways G-4 Breakdown'!I116</f>
        <v>0</v>
      </c>
      <c r="I88" s="341" t="str">
        <f t="shared" si="6"/>
        <v/>
      </c>
      <c r="J88" s="321" t="str">
        <f t="shared" si="7"/>
        <v/>
      </c>
    </row>
    <row r="89" spans="2:10" x14ac:dyDescent="0.35">
      <c r="B89" s="276" t="s">
        <v>3424</v>
      </c>
      <c r="C89" s="277" t="s">
        <v>3422</v>
      </c>
      <c r="E89" s="195">
        <f>'Roads &amp; Runways G-4 Breakdown'!E117</f>
        <v>0</v>
      </c>
      <c r="F89" s="191" t="str">
        <f t="shared" si="4"/>
        <v/>
      </c>
      <c r="G89" s="190" t="str">
        <f t="shared" si="5"/>
        <v/>
      </c>
      <c r="H89" s="216">
        <f>'Roads &amp; Runways G-4 Breakdown'!I117</f>
        <v>0</v>
      </c>
      <c r="I89" s="341" t="str">
        <f t="shared" si="6"/>
        <v/>
      </c>
      <c r="J89" s="321" t="str">
        <f t="shared" si="7"/>
        <v/>
      </c>
    </row>
    <row r="90" spans="2:10" x14ac:dyDescent="0.35">
      <c r="B90" s="276"/>
      <c r="C90" s="277"/>
      <c r="E90" s="195"/>
      <c r="F90" s="191"/>
      <c r="G90" s="190"/>
      <c r="H90" s="291"/>
      <c r="I90" s="341"/>
      <c r="J90" s="321"/>
    </row>
    <row r="91" spans="2:10" x14ac:dyDescent="0.35">
      <c r="B91" s="278"/>
      <c r="C91" s="279" t="s">
        <v>3421</v>
      </c>
      <c r="E91" s="198">
        <f>'Roads &amp; Runways G-4 Breakdown'!E119</f>
        <v>0</v>
      </c>
      <c r="F91" s="184" t="str">
        <f t="shared" si="4"/>
        <v/>
      </c>
      <c r="G91" s="183" t="str">
        <f t="shared" si="5"/>
        <v/>
      </c>
      <c r="H91" s="294">
        <f>'Roads &amp; Runways G-4 Breakdown'!I119</f>
        <v>0</v>
      </c>
      <c r="I91" s="360" t="str">
        <f t="shared" si="6"/>
        <v/>
      </c>
      <c r="J91" s="322" t="str">
        <f t="shared" si="7"/>
        <v/>
      </c>
    </row>
    <row r="92" spans="2:10" x14ac:dyDescent="0.35">
      <c r="B92" s="276"/>
      <c r="C92" s="277"/>
      <c r="E92" s="195"/>
      <c r="F92" s="191"/>
      <c r="G92" s="190"/>
      <c r="H92" s="291"/>
      <c r="I92" s="341"/>
      <c r="J92" s="321"/>
    </row>
    <row r="93" spans="2:10" collapsed="1" x14ac:dyDescent="0.35">
      <c r="B93" s="281" t="s">
        <v>3420</v>
      </c>
      <c r="C93" s="275" t="s">
        <v>3598</v>
      </c>
      <c r="E93" s="198">
        <f>'Roads &amp; Runways G-4 Breakdown'!E121</f>
        <v>0</v>
      </c>
      <c r="F93" s="184" t="str">
        <f t="shared" si="4"/>
        <v/>
      </c>
      <c r="G93" s="183" t="str">
        <f t="shared" si="5"/>
        <v/>
      </c>
      <c r="H93" s="217">
        <f>'Roads &amp; Runways G-4 Breakdown'!I121</f>
        <v>0</v>
      </c>
      <c r="I93" s="360" t="str">
        <f t="shared" si="6"/>
        <v/>
      </c>
      <c r="J93" s="322" t="str">
        <f t="shared" si="7"/>
        <v/>
      </c>
    </row>
    <row r="94" spans="2:10" x14ac:dyDescent="0.35">
      <c r="B94" s="276" t="s">
        <v>3418</v>
      </c>
      <c r="C94" s="277" t="s">
        <v>3417</v>
      </c>
      <c r="E94" s="195">
        <f>'Roads &amp; Runways G-4 Breakdown'!E122</f>
        <v>0</v>
      </c>
      <c r="F94" s="191" t="str">
        <f t="shared" si="4"/>
        <v/>
      </c>
      <c r="G94" s="190" t="str">
        <f t="shared" si="5"/>
        <v/>
      </c>
      <c r="H94" s="216">
        <f>'Roads &amp; Runways G-4 Breakdown'!I122</f>
        <v>0</v>
      </c>
      <c r="I94" s="341" t="str">
        <f t="shared" si="6"/>
        <v/>
      </c>
      <c r="J94" s="321" t="str">
        <f t="shared" si="7"/>
        <v/>
      </c>
    </row>
    <row r="95" spans="2:10" ht="29" x14ac:dyDescent="0.35">
      <c r="B95" s="276" t="s">
        <v>3416</v>
      </c>
      <c r="C95" s="277" t="s">
        <v>3415</v>
      </c>
      <c r="E95" s="195">
        <f>'Roads &amp; Runways G-4 Breakdown'!E123</f>
        <v>0</v>
      </c>
      <c r="F95" s="191" t="str">
        <f t="shared" si="4"/>
        <v/>
      </c>
      <c r="G95" s="190" t="str">
        <f t="shared" si="5"/>
        <v/>
      </c>
      <c r="H95" s="216">
        <f>'Roads &amp; Runways G-4 Breakdown'!I123</f>
        <v>0</v>
      </c>
      <c r="I95" s="341" t="str">
        <f t="shared" si="6"/>
        <v/>
      </c>
      <c r="J95" s="321" t="str">
        <f t="shared" si="7"/>
        <v/>
      </c>
    </row>
    <row r="96" spans="2:10" x14ac:dyDescent="0.35">
      <c r="B96" s="276" t="s">
        <v>3560</v>
      </c>
      <c r="C96" s="277" t="s">
        <v>3599</v>
      </c>
      <c r="E96" s="195">
        <f>'Roads &amp; Runways G-4 Breakdown'!E124</f>
        <v>0</v>
      </c>
      <c r="F96" s="191" t="str">
        <f t="shared" si="4"/>
        <v/>
      </c>
      <c r="G96" s="190" t="str">
        <f t="shared" si="5"/>
        <v/>
      </c>
      <c r="H96" s="216">
        <f>'Roads &amp; Runways G-4 Breakdown'!I124</f>
        <v>0</v>
      </c>
      <c r="I96" s="341" t="str">
        <f t="shared" si="6"/>
        <v/>
      </c>
      <c r="J96" s="321" t="str">
        <f t="shared" si="7"/>
        <v/>
      </c>
    </row>
    <row r="97" spans="2:10" x14ac:dyDescent="0.35">
      <c r="B97" s="276" t="s">
        <v>3414</v>
      </c>
      <c r="C97" s="277" t="s">
        <v>3413</v>
      </c>
      <c r="E97" s="195">
        <f>'Roads &amp; Runways G-4 Breakdown'!E125</f>
        <v>0</v>
      </c>
      <c r="F97" s="191" t="str">
        <f t="shared" si="4"/>
        <v/>
      </c>
      <c r="G97" s="190" t="str">
        <f t="shared" si="5"/>
        <v/>
      </c>
      <c r="H97" s="216">
        <f>'Roads &amp; Runways G-4 Breakdown'!I125</f>
        <v>0</v>
      </c>
      <c r="I97" s="341" t="str">
        <f t="shared" si="6"/>
        <v/>
      </c>
      <c r="J97" s="321" t="str">
        <f t="shared" si="7"/>
        <v/>
      </c>
    </row>
    <row r="98" spans="2:10" x14ac:dyDescent="0.35">
      <c r="B98" s="276" t="s">
        <v>3412</v>
      </c>
      <c r="C98" s="277" t="s">
        <v>3411</v>
      </c>
      <c r="E98" s="195">
        <f>'Roads &amp; Runways G-4 Breakdown'!E126</f>
        <v>0</v>
      </c>
      <c r="F98" s="191" t="str">
        <f t="shared" si="4"/>
        <v/>
      </c>
      <c r="G98" s="190" t="str">
        <f t="shared" si="5"/>
        <v/>
      </c>
      <c r="H98" s="216">
        <f>'Roads &amp; Runways G-4 Breakdown'!I126</f>
        <v>0</v>
      </c>
      <c r="I98" s="341" t="str">
        <f t="shared" si="6"/>
        <v/>
      </c>
      <c r="J98" s="321" t="str">
        <f t="shared" si="7"/>
        <v/>
      </c>
    </row>
    <row r="99" spans="2:10" x14ac:dyDescent="0.35">
      <c r="B99" s="276" t="s">
        <v>3410</v>
      </c>
      <c r="C99" s="277" t="s">
        <v>3409</v>
      </c>
      <c r="E99" s="195">
        <f>'Roads &amp; Runways G-4 Breakdown'!E127</f>
        <v>0</v>
      </c>
      <c r="F99" s="191" t="str">
        <f t="shared" si="4"/>
        <v/>
      </c>
      <c r="G99" s="190" t="str">
        <f t="shared" si="5"/>
        <v/>
      </c>
      <c r="H99" s="216">
        <f>'Roads &amp; Runways G-4 Breakdown'!I127</f>
        <v>0</v>
      </c>
      <c r="I99" s="341" t="str">
        <f t="shared" si="6"/>
        <v/>
      </c>
      <c r="J99" s="321" t="str">
        <f t="shared" si="7"/>
        <v/>
      </c>
    </row>
    <row r="100" spans="2:10" x14ac:dyDescent="0.35">
      <c r="B100" s="276" t="s">
        <v>3561</v>
      </c>
      <c r="C100" s="277" t="s">
        <v>3600</v>
      </c>
      <c r="E100" s="195">
        <f>'Roads &amp; Runways G-4 Breakdown'!E128</f>
        <v>0</v>
      </c>
      <c r="F100" s="191" t="str">
        <f t="shared" si="4"/>
        <v/>
      </c>
      <c r="G100" s="190" t="str">
        <f t="shared" si="5"/>
        <v/>
      </c>
      <c r="H100" s="216">
        <f>'Roads &amp; Runways G-4 Breakdown'!I128</f>
        <v>0</v>
      </c>
      <c r="I100" s="341" t="str">
        <f t="shared" si="6"/>
        <v/>
      </c>
      <c r="J100" s="321" t="str">
        <f t="shared" si="7"/>
        <v/>
      </c>
    </row>
    <row r="101" spans="2:10" x14ac:dyDescent="0.35">
      <c r="B101" s="276" t="s">
        <v>3408</v>
      </c>
      <c r="C101" s="277" t="s">
        <v>3407</v>
      </c>
      <c r="E101" s="195">
        <f>'Roads &amp; Runways G-4 Breakdown'!E129</f>
        <v>0</v>
      </c>
      <c r="F101" s="191" t="str">
        <f t="shared" si="4"/>
        <v/>
      </c>
      <c r="G101" s="190" t="str">
        <f t="shared" si="5"/>
        <v/>
      </c>
      <c r="H101" s="291">
        <f>'Roads &amp; Runways G-4 Breakdown'!I129</f>
        <v>0</v>
      </c>
      <c r="I101" s="341" t="str">
        <f t="shared" si="6"/>
        <v/>
      </c>
      <c r="J101" s="321" t="str">
        <f t="shared" si="7"/>
        <v/>
      </c>
    </row>
    <row r="102" spans="2:10" x14ac:dyDescent="0.35">
      <c r="B102" s="276" t="s">
        <v>3406</v>
      </c>
      <c r="C102" s="277" t="s">
        <v>3405</v>
      </c>
      <c r="E102" s="195">
        <f>'Roads &amp; Runways G-4 Breakdown'!E130</f>
        <v>0</v>
      </c>
      <c r="F102" s="288" t="str">
        <f t="shared" si="4"/>
        <v/>
      </c>
      <c r="G102" s="190" t="str">
        <f t="shared" si="5"/>
        <v/>
      </c>
      <c r="H102" s="292">
        <f>'Roads &amp; Runways G-4 Breakdown'!I130</f>
        <v>0</v>
      </c>
      <c r="I102" s="361" t="str">
        <f t="shared" si="6"/>
        <v/>
      </c>
      <c r="J102" s="323" t="str">
        <f t="shared" si="7"/>
        <v/>
      </c>
    </row>
    <row r="103" spans="2:10" x14ac:dyDescent="0.35">
      <c r="B103" s="276" t="s">
        <v>3404</v>
      </c>
      <c r="C103" s="277" t="s">
        <v>3403</v>
      </c>
      <c r="E103" s="195">
        <f>'Roads &amp; Runways G-4 Breakdown'!E131</f>
        <v>0</v>
      </c>
      <c r="F103" s="191" t="str">
        <f t="shared" si="4"/>
        <v/>
      </c>
      <c r="G103" s="190" t="str">
        <f t="shared" si="5"/>
        <v/>
      </c>
      <c r="H103" s="291">
        <f>'Roads &amp; Runways G-4 Breakdown'!I131</f>
        <v>0</v>
      </c>
      <c r="I103" s="341" t="str">
        <f t="shared" si="6"/>
        <v/>
      </c>
      <c r="J103" s="321" t="str">
        <f t="shared" si="7"/>
        <v/>
      </c>
    </row>
    <row r="104" spans="2:10" collapsed="1" x14ac:dyDescent="0.35">
      <c r="B104" s="276" t="s">
        <v>3402</v>
      </c>
      <c r="C104" s="277" t="s">
        <v>3401</v>
      </c>
      <c r="E104" s="195">
        <f>'Roads &amp; Runways G-4 Breakdown'!E132</f>
        <v>0</v>
      </c>
      <c r="F104" s="288" t="str">
        <f t="shared" si="4"/>
        <v/>
      </c>
      <c r="G104" s="190" t="str">
        <f t="shared" si="5"/>
        <v/>
      </c>
      <c r="H104" s="216">
        <f>'Roads &amp; Runways G-4 Breakdown'!I132</f>
        <v>0</v>
      </c>
      <c r="I104" s="361" t="str">
        <f t="shared" si="6"/>
        <v/>
      </c>
      <c r="J104" s="323" t="str">
        <f t="shared" si="7"/>
        <v/>
      </c>
    </row>
    <row r="105" spans="2:10" x14ac:dyDescent="0.35">
      <c r="B105" s="276" t="s">
        <v>3400</v>
      </c>
      <c r="C105" s="277" t="s">
        <v>3399</v>
      </c>
      <c r="E105" s="195">
        <f>'Roads &amp; Runways G-4 Breakdown'!E133</f>
        <v>0</v>
      </c>
      <c r="F105" s="191" t="str">
        <f t="shared" si="4"/>
        <v/>
      </c>
      <c r="G105" s="190" t="str">
        <f t="shared" si="5"/>
        <v/>
      </c>
      <c r="H105" s="216">
        <f>'Roads &amp; Runways G-4 Breakdown'!I133</f>
        <v>0</v>
      </c>
      <c r="I105" s="341" t="str">
        <f t="shared" si="6"/>
        <v/>
      </c>
      <c r="J105" s="321" t="str">
        <f t="shared" si="7"/>
        <v/>
      </c>
    </row>
    <row r="106" spans="2:10" x14ac:dyDescent="0.35">
      <c r="B106" s="276" t="s">
        <v>3398</v>
      </c>
      <c r="C106" s="277" t="s">
        <v>3397</v>
      </c>
      <c r="E106" s="195">
        <f>'Roads &amp; Runways G-4 Breakdown'!E134</f>
        <v>0</v>
      </c>
      <c r="F106" s="191" t="str">
        <f t="shared" si="4"/>
        <v/>
      </c>
      <c r="G106" s="190" t="str">
        <f t="shared" si="5"/>
        <v/>
      </c>
      <c r="H106" s="216">
        <f>'Roads &amp; Runways G-4 Breakdown'!I134</f>
        <v>0</v>
      </c>
      <c r="I106" s="341" t="str">
        <f t="shared" si="6"/>
        <v/>
      </c>
      <c r="J106" s="321" t="str">
        <f t="shared" si="7"/>
        <v/>
      </c>
    </row>
    <row r="107" spans="2:10" x14ac:dyDescent="0.35">
      <c r="B107" s="276" t="s">
        <v>3396</v>
      </c>
      <c r="C107" s="277" t="s">
        <v>3395</v>
      </c>
      <c r="E107" s="195">
        <f>'Roads &amp; Runways G-4 Breakdown'!E135</f>
        <v>0</v>
      </c>
      <c r="F107" s="191" t="str">
        <f t="shared" si="4"/>
        <v/>
      </c>
      <c r="G107" s="190" t="str">
        <f t="shared" si="5"/>
        <v/>
      </c>
      <c r="H107" s="216">
        <f>'Roads &amp; Runways G-4 Breakdown'!I135</f>
        <v>0</v>
      </c>
      <c r="I107" s="341" t="str">
        <f t="shared" si="6"/>
        <v/>
      </c>
      <c r="J107" s="321" t="str">
        <f t="shared" si="7"/>
        <v/>
      </c>
    </row>
    <row r="108" spans="2:10" x14ac:dyDescent="0.35">
      <c r="B108" s="276" t="s">
        <v>3394</v>
      </c>
      <c r="C108" s="277" t="s">
        <v>3393</v>
      </c>
      <c r="E108" s="195">
        <f>'Roads &amp; Runways G-4 Breakdown'!E136</f>
        <v>0</v>
      </c>
      <c r="F108" s="191" t="str">
        <f t="shared" si="4"/>
        <v/>
      </c>
      <c r="G108" s="190" t="str">
        <f t="shared" si="5"/>
        <v/>
      </c>
      <c r="H108" s="216">
        <f>'Roads &amp; Runways G-4 Breakdown'!I136</f>
        <v>0</v>
      </c>
      <c r="I108" s="341" t="str">
        <f t="shared" si="6"/>
        <v/>
      </c>
      <c r="J108" s="321" t="str">
        <f t="shared" si="7"/>
        <v/>
      </c>
    </row>
    <row r="109" spans="2:10" ht="29" x14ac:dyDescent="0.35">
      <c r="B109" s="276" t="s">
        <v>3392</v>
      </c>
      <c r="C109" s="277" t="s">
        <v>3391</v>
      </c>
      <c r="E109" s="195">
        <f>'Roads &amp; Runways G-4 Breakdown'!E137</f>
        <v>0</v>
      </c>
      <c r="F109" s="191" t="str">
        <f t="shared" si="4"/>
        <v/>
      </c>
      <c r="G109" s="190" t="str">
        <f t="shared" si="5"/>
        <v/>
      </c>
      <c r="H109" s="216">
        <f>'Roads &amp; Runways G-4 Breakdown'!I137</f>
        <v>0</v>
      </c>
      <c r="I109" s="341" t="str">
        <f t="shared" si="6"/>
        <v/>
      </c>
      <c r="J109" s="321" t="str">
        <f t="shared" si="7"/>
        <v/>
      </c>
    </row>
    <row r="110" spans="2:10" x14ac:dyDescent="0.35">
      <c r="B110" s="276"/>
      <c r="C110" s="277"/>
      <c r="E110" s="195"/>
      <c r="F110" s="191"/>
      <c r="G110" s="190"/>
      <c r="H110" s="216"/>
      <c r="I110" s="341"/>
      <c r="J110" s="321"/>
    </row>
    <row r="111" spans="2:10" x14ac:dyDescent="0.35">
      <c r="B111" s="278"/>
      <c r="C111" s="279" t="s">
        <v>3390</v>
      </c>
      <c r="E111" s="198">
        <f>'Roads &amp; Runways G-4 Breakdown'!E139</f>
        <v>0</v>
      </c>
      <c r="F111" s="184" t="str">
        <f t="shared" si="4"/>
        <v/>
      </c>
      <c r="G111" s="183" t="str">
        <f t="shared" si="5"/>
        <v/>
      </c>
      <c r="H111" s="217">
        <f>'Roads &amp; Runways G-4 Breakdown'!I139</f>
        <v>0</v>
      </c>
      <c r="I111" s="360" t="str">
        <f t="shared" si="6"/>
        <v/>
      </c>
      <c r="J111" s="322" t="str">
        <f t="shared" si="7"/>
        <v/>
      </c>
    </row>
    <row r="112" spans="2:10" x14ac:dyDescent="0.35">
      <c r="B112" s="276"/>
      <c r="C112" s="277"/>
      <c r="E112" s="195"/>
      <c r="F112" s="191"/>
      <c r="G112" s="190"/>
      <c r="H112" s="216"/>
      <c r="I112" s="341"/>
      <c r="J112" s="321"/>
    </row>
    <row r="113" spans="2:10" x14ac:dyDescent="0.35">
      <c r="B113" s="281" t="s">
        <v>3389</v>
      </c>
      <c r="C113" s="275" t="s">
        <v>3388</v>
      </c>
      <c r="E113" s="198">
        <f>'Roads &amp; Runways G-4 Breakdown'!E141</f>
        <v>0</v>
      </c>
      <c r="F113" s="184" t="str">
        <f t="shared" si="4"/>
        <v/>
      </c>
      <c r="G113" s="183" t="str">
        <f t="shared" si="5"/>
        <v/>
      </c>
      <c r="H113" s="217">
        <f>'Roads &amp; Runways G-4 Breakdown'!I141</f>
        <v>0</v>
      </c>
      <c r="I113" s="360" t="str">
        <f t="shared" si="6"/>
        <v/>
      </c>
      <c r="J113" s="322" t="str">
        <f t="shared" si="7"/>
        <v/>
      </c>
    </row>
    <row r="114" spans="2:10" x14ac:dyDescent="0.35">
      <c r="B114" s="276" t="s">
        <v>3387</v>
      </c>
      <c r="C114" s="277" t="s">
        <v>3386</v>
      </c>
      <c r="E114" s="195">
        <f>'Roads &amp; Runways G-4 Breakdown'!E142</f>
        <v>0</v>
      </c>
      <c r="F114" s="191" t="str">
        <f t="shared" si="4"/>
        <v/>
      </c>
      <c r="G114" s="190" t="str">
        <f t="shared" si="5"/>
        <v/>
      </c>
      <c r="H114" s="216">
        <f>'Roads &amp; Runways G-4 Breakdown'!I142</f>
        <v>0</v>
      </c>
      <c r="I114" s="341" t="str">
        <f t="shared" si="6"/>
        <v/>
      </c>
      <c r="J114" s="321" t="str">
        <f t="shared" si="7"/>
        <v/>
      </c>
    </row>
    <row r="115" spans="2:10" x14ac:dyDescent="0.35">
      <c r="B115" s="276" t="s">
        <v>3385</v>
      </c>
      <c r="C115" s="277" t="s">
        <v>3384</v>
      </c>
      <c r="E115" s="195">
        <f>'Roads &amp; Runways G-4 Breakdown'!E143</f>
        <v>0</v>
      </c>
      <c r="F115" s="191" t="str">
        <f t="shared" si="4"/>
        <v/>
      </c>
      <c r="G115" s="190" t="str">
        <f t="shared" si="5"/>
        <v/>
      </c>
      <c r="H115" s="216">
        <f>'Roads &amp; Runways G-4 Breakdown'!I143</f>
        <v>0</v>
      </c>
      <c r="I115" s="341" t="str">
        <f t="shared" si="6"/>
        <v/>
      </c>
      <c r="J115" s="321" t="str">
        <f t="shared" si="7"/>
        <v/>
      </c>
    </row>
    <row r="116" spans="2:10" x14ac:dyDescent="0.35">
      <c r="B116" s="276" t="s">
        <v>3383</v>
      </c>
      <c r="C116" s="277" t="s">
        <v>3562</v>
      </c>
      <c r="E116" s="195">
        <f>'Roads &amp; Runways G-4 Breakdown'!E144</f>
        <v>0</v>
      </c>
      <c r="F116" s="191" t="str">
        <f t="shared" si="4"/>
        <v/>
      </c>
      <c r="G116" s="190" t="str">
        <f t="shared" si="5"/>
        <v/>
      </c>
      <c r="H116" s="216">
        <f>'Roads &amp; Runways G-4 Breakdown'!I144</f>
        <v>0</v>
      </c>
      <c r="I116" s="341" t="str">
        <f t="shared" si="6"/>
        <v/>
      </c>
      <c r="J116" s="321" t="str">
        <f t="shared" si="7"/>
        <v/>
      </c>
    </row>
    <row r="117" spans="2:10" x14ac:dyDescent="0.35">
      <c r="B117" s="276" t="s">
        <v>3382</v>
      </c>
      <c r="C117" s="277" t="s">
        <v>3381</v>
      </c>
      <c r="E117" s="195">
        <f>'Roads &amp; Runways G-4 Breakdown'!E145</f>
        <v>0</v>
      </c>
      <c r="F117" s="191" t="str">
        <f t="shared" si="4"/>
        <v/>
      </c>
      <c r="G117" s="190" t="str">
        <f t="shared" si="5"/>
        <v/>
      </c>
      <c r="H117" s="216">
        <f>'Roads &amp; Runways G-4 Breakdown'!I145</f>
        <v>0</v>
      </c>
      <c r="I117" s="341" t="str">
        <f t="shared" si="6"/>
        <v/>
      </c>
      <c r="J117" s="321" t="str">
        <f t="shared" si="7"/>
        <v/>
      </c>
    </row>
    <row r="118" spans="2:10" x14ac:dyDescent="0.35">
      <c r="B118" s="276"/>
      <c r="C118" s="277"/>
      <c r="E118" s="195"/>
      <c r="F118" s="191"/>
      <c r="G118" s="190"/>
      <c r="H118" s="216"/>
      <c r="I118" s="341"/>
      <c r="J118" s="321"/>
    </row>
    <row r="119" spans="2:10" x14ac:dyDescent="0.35">
      <c r="B119" s="278"/>
      <c r="C119" s="279" t="s">
        <v>3380</v>
      </c>
      <c r="E119" s="198">
        <f>'Roads &amp; Runways G-4 Breakdown'!E147</f>
        <v>0</v>
      </c>
      <c r="F119" s="184" t="str">
        <f t="shared" si="4"/>
        <v/>
      </c>
      <c r="G119" s="183" t="str">
        <f t="shared" si="5"/>
        <v/>
      </c>
      <c r="H119" s="293">
        <f>'Roads &amp; Runways G-4 Breakdown'!I147</f>
        <v>0</v>
      </c>
      <c r="I119" s="360" t="str">
        <f t="shared" si="6"/>
        <v/>
      </c>
      <c r="J119" s="322" t="str">
        <f t="shared" si="7"/>
        <v/>
      </c>
    </row>
    <row r="120" spans="2:10" x14ac:dyDescent="0.35">
      <c r="B120" s="276"/>
      <c r="C120" s="277"/>
      <c r="E120" s="195"/>
      <c r="F120" s="288"/>
      <c r="G120" s="190"/>
      <c r="H120" s="292"/>
      <c r="I120" s="361"/>
      <c r="J120" s="323"/>
    </row>
    <row r="121" spans="2:10" x14ac:dyDescent="0.35">
      <c r="B121" s="274">
        <v>2.1</v>
      </c>
      <c r="C121" s="275" t="s">
        <v>3378</v>
      </c>
      <c r="E121" s="198">
        <f>'Roads &amp; Runways G-4 Breakdown'!E149</f>
        <v>0</v>
      </c>
      <c r="F121" s="184" t="str">
        <f t="shared" si="4"/>
        <v/>
      </c>
      <c r="G121" s="183" t="str">
        <f t="shared" si="5"/>
        <v/>
      </c>
      <c r="H121" s="293">
        <f>'Roads &amp; Runways G-4 Breakdown'!I149</f>
        <v>0</v>
      </c>
      <c r="I121" s="360" t="str">
        <f t="shared" si="6"/>
        <v/>
      </c>
      <c r="J121" s="322" t="str">
        <f t="shared" si="7"/>
        <v/>
      </c>
    </row>
    <row r="122" spans="2:10" collapsed="1" x14ac:dyDescent="0.35">
      <c r="B122" s="282" t="s">
        <v>3377</v>
      </c>
      <c r="C122" s="277" t="s">
        <v>3601</v>
      </c>
      <c r="E122" s="195">
        <f>'Roads &amp; Runways G-4 Breakdown'!E150</f>
        <v>0</v>
      </c>
      <c r="F122" s="288" t="str">
        <f t="shared" si="4"/>
        <v/>
      </c>
      <c r="G122" s="190" t="str">
        <f t="shared" si="5"/>
        <v/>
      </c>
      <c r="H122" s="216">
        <f>'Roads &amp; Runways G-4 Breakdown'!I150</f>
        <v>0</v>
      </c>
      <c r="I122" s="361" t="str">
        <f t="shared" si="6"/>
        <v/>
      </c>
      <c r="J122" s="323" t="str">
        <f t="shared" si="7"/>
        <v/>
      </c>
    </row>
    <row r="123" spans="2:10" x14ac:dyDescent="0.35">
      <c r="B123" s="282" t="s">
        <v>3563</v>
      </c>
      <c r="C123" s="277" t="s">
        <v>3376</v>
      </c>
      <c r="E123" s="195">
        <f>'Roads &amp; Runways G-4 Breakdown'!E151</f>
        <v>0</v>
      </c>
      <c r="F123" s="191" t="str">
        <f t="shared" si="4"/>
        <v/>
      </c>
      <c r="G123" s="190" t="str">
        <f t="shared" si="5"/>
        <v/>
      </c>
      <c r="H123" s="216">
        <f>'Roads &amp; Runways G-4 Breakdown'!I151</f>
        <v>0</v>
      </c>
      <c r="I123" s="341" t="str">
        <f t="shared" si="6"/>
        <v/>
      </c>
      <c r="J123" s="321" t="str">
        <f t="shared" si="7"/>
        <v/>
      </c>
    </row>
    <row r="124" spans="2:10" x14ac:dyDescent="0.35">
      <c r="B124" s="282"/>
      <c r="C124" s="277"/>
      <c r="E124" s="195"/>
      <c r="F124" s="191"/>
      <c r="G124" s="190"/>
      <c r="H124" s="216"/>
      <c r="I124" s="341"/>
      <c r="J124" s="321"/>
    </row>
    <row r="125" spans="2:10" x14ac:dyDescent="0.35">
      <c r="B125" s="278"/>
      <c r="C125" s="279" t="s">
        <v>3375</v>
      </c>
      <c r="E125" s="198">
        <f>'Roads &amp; Runways G-4 Breakdown'!E153</f>
        <v>0</v>
      </c>
      <c r="F125" s="184" t="str">
        <f t="shared" si="4"/>
        <v/>
      </c>
      <c r="G125" s="183" t="str">
        <f t="shared" si="5"/>
        <v/>
      </c>
      <c r="H125" s="217">
        <f>'Roads &amp; Runways G-4 Breakdown'!I153</f>
        <v>0</v>
      </c>
      <c r="I125" s="360" t="str">
        <f t="shared" si="6"/>
        <v/>
      </c>
      <c r="J125" s="322" t="str">
        <f t="shared" si="7"/>
        <v/>
      </c>
    </row>
    <row r="126" spans="2:10" x14ac:dyDescent="0.35">
      <c r="B126" s="282"/>
      <c r="C126" s="277"/>
      <c r="E126" s="195"/>
      <c r="F126" s="191"/>
      <c r="G126" s="190"/>
      <c r="H126" s="216"/>
      <c r="I126" s="341"/>
      <c r="J126" s="321"/>
    </row>
    <row r="127" spans="2:10" x14ac:dyDescent="0.35">
      <c r="B127" s="274">
        <v>2.11</v>
      </c>
      <c r="C127" s="275" t="s">
        <v>3373</v>
      </c>
      <c r="E127" s="198">
        <f>'Roads &amp; Runways G-4 Breakdown'!E155</f>
        <v>0</v>
      </c>
      <c r="F127" s="184" t="str">
        <f t="shared" si="4"/>
        <v/>
      </c>
      <c r="G127" s="183" t="str">
        <f t="shared" si="5"/>
        <v/>
      </c>
      <c r="H127" s="293">
        <f>'Roads &amp; Runways G-4 Breakdown'!I155</f>
        <v>0</v>
      </c>
      <c r="I127" s="360" t="str">
        <f t="shared" si="6"/>
        <v/>
      </c>
      <c r="J127" s="322" t="str">
        <f t="shared" si="7"/>
        <v/>
      </c>
    </row>
    <row r="128" spans="2:10" ht="29" x14ac:dyDescent="0.35">
      <c r="B128" s="282" t="s">
        <v>3372</v>
      </c>
      <c r="C128" s="277" t="s">
        <v>3564</v>
      </c>
      <c r="E128" s="195">
        <f>'Roads &amp; Runways G-4 Breakdown'!E156</f>
        <v>0</v>
      </c>
      <c r="F128" s="288" t="str">
        <f t="shared" si="4"/>
        <v/>
      </c>
      <c r="G128" s="190" t="str">
        <f t="shared" si="5"/>
        <v/>
      </c>
      <c r="H128" s="292">
        <f>'Roads &amp; Runways G-4 Breakdown'!I156</f>
        <v>0</v>
      </c>
      <c r="I128" s="361" t="str">
        <f t="shared" si="6"/>
        <v/>
      </c>
      <c r="J128" s="323" t="str">
        <f t="shared" si="7"/>
        <v/>
      </c>
    </row>
    <row r="129" spans="2:10" x14ac:dyDescent="0.35">
      <c r="B129" s="282" t="s">
        <v>3371</v>
      </c>
      <c r="C129" s="277" t="s">
        <v>3370</v>
      </c>
      <c r="E129" s="195">
        <f>'Roads &amp; Runways G-4 Breakdown'!E157</f>
        <v>0</v>
      </c>
      <c r="F129" s="191" t="str">
        <f t="shared" si="4"/>
        <v/>
      </c>
      <c r="G129" s="190" t="str">
        <f t="shared" si="5"/>
        <v/>
      </c>
      <c r="H129" s="291">
        <f>'Roads &amp; Runways G-4 Breakdown'!I157</f>
        <v>0</v>
      </c>
      <c r="I129" s="341" t="str">
        <f t="shared" si="6"/>
        <v/>
      </c>
      <c r="J129" s="321" t="str">
        <f t="shared" si="7"/>
        <v/>
      </c>
    </row>
    <row r="130" spans="2:10" collapsed="1" x14ac:dyDescent="0.35">
      <c r="B130" s="282"/>
      <c r="C130" s="277"/>
      <c r="E130" s="195"/>
      <c r="F130" s="288"/>
      <c r="G130" s="190"/>
      <c r="H130" s="216"/>
      <c r="I130" s="361"/>
      <c r="J130" s="323"/>
    </row>
    <row r="131" spans="2:10" ht="26" x14ac:dyDescent="0.35">
      <c r="B131" s="278"/>
      <c r="C131" s="279" t="s">
        <v>3369</v>
      </c>
      <c r="E131" s="198">
        <f>'Roads &amp; Runways G-4 Breakdown'!E159</f>
        <v>0</v>
      </c>
      <c r="F131" s="184" t="str">
        <f t="shared" si="4"/>
        <v/>
      </c>
      <c r="G131" s="183" t="str">
        <f t="shared" si="5"/>
        <v/>
      </c>
      <c r="H131" s="217">
        <f>'Roads &amp; Runways G-4 Breakdown'!I159</f>
        <v>0</v>
      </c>
      <c r="I131" s="360" t="str">
        <f t="shared" si="6"/>
        <v/>
      </c>
      <c r="J131" s="322" t="str">
        <f t="shared" si="7"/>
        <v/>
      </c>
    </row>
    <row r="132" spans="2:10" x14ac:dyDescent="0.35">
      <c r="B132" s="282"/>
      <c r="C132" s="277"/>
      <c r="E132" s="195"/>
      <c r="F132" s="191"/>
      <c r="G132" s="190"/>
      <c r="H132" s="216"/>
      <c r="I132" s="341"/>
      <c r="J132" s="321"/>
    </row>
    <row r="133" spans="2:10" ht="25" x14ac:dyDescent="0.35">
      <c r="B133" s="283" t="s">
        <v>3368</v>
      </c>
      <c r="C133" s="284" t="s">
        <v>3367</v>
      </c>
      <c r="E133" s="198">
        <f>'Roads &amp; Runways G-4 Breakdown'!E161</f>
        <v>0</v>
      </c>
      <c r="F133" s="184" t="str">
        <f t="shared" si="4"/>
        <v/>
      </c>
      <c r="G133" s="183" t="str">
        <f t="shared" si="5"/>
        <v/>
      </c>
      <c r="H133" s="293">
        <f>'Roads &amp; Runways G-4 Breakdown'!I161</f>
        <v>0</v>
      </c>
      <c r="I133" s="360" t="str">
        <f t="shared" si="6"/>
        <v/>
      </c>
      <c r="J133" s="322" t="str">
        <f t="shared" si="7"/>
        <v/>
      </c>
    </row>
    <row r="134" spans="2:10" ht="29" x14ac:dyDescent="0.35">
      <c r="B134" s="282" t="s">
        <v>3366</v>
      </c>
      <c r="C134" s="277" t="s">
        <v>3602</v>
      </c>
      <c r="E134" s="195">
        <f>'Roads &amp; Runways G-4 Breakdown'!E162</f>
        <v>0</v>
      </c>
      <c r="F134" s="288" t="str">
        <f t="shared" si="4"/>
        <v/>
      </c>
      <c r="G134" s="190" t="str">
        <f t="shared" si="5"/>
        <v/>
      </c>
      <c r="H134" s="292">
        <f>'Roads &amp; Runways G-4 Breakdown'!I162</f>
        <v>0</v>
      </c>
      <c r="I134" s="361" t="str">
        <f t="shared" si="6"/>
        <v/>
      </c>
      <c r="J134" s="323" t="str">
        <f t="shared" si="7"/>
        <v/>
      </c>
    </row>
    <row r="135" spans="2:10" ht="29" x14ac:dyDescent="0.35">
      <c r="B135" s="282" t="s">
        <v>3365</v>
      </c>
      <c r="C135" s="277" t="s">
        <v>3364</v>
      </c>
      <c r="E135" s="195">
        <f>'Roads &amp; Runways G-4 Breakdown'!E163</f>
        <v>0</v>
      </c>
      <c r="F135" s="191" t="str">
        <f t="shared" si="4"/>
        <v/>
      </c>
      <c r="G135" s="190" t="str">
        <f t="shared" si="5"/>
        <v/>
      </c>
      <c r="H135" s="291">
        <f>'Roads &amp; Runways G-4 Breakdown'!I163</f>
        <v>0</v>
      </c>
      <c r="I135" s="341" t="str">
        <f t="shared" si="6"/>
        <v/>
      </c>
      <c r="J135" s="321" t="str">
        <f t="shared" si="7"/>
        <v/>
      </c>
    </row>
    <row r="136" spans="2:10" collapsed="1" x14ac:dyDescent="0.35">
      <c r="B136" s="282"/>
      <c r="C136" s="277"/>
      <c r="E136" s="195"/>
      <c r="F136" s="288"/>
      <c r="G136" s="190"/>
      <c r="H136" s="216"/>
      <c r="I136" s="361"/>
      <c r="J136" s="323"/>
    </row>
    <row r="137" spans="2:10" ht="26" x14ac:dyDescent="0.35">
      <c r="B137" s="278"/>
      <c r="C137" s="279" t="s">
        <v>3565</v>
      </c>
      <c r="E137" s="198">
        <f>'Roads &amp; Runways G-4 Breakdown'!E165</f>
        <v>0</v>
      </c>
      <c r="F137" s="184" t="str">
        <f t="shared" si="4"/>
        <v/>
      </c>
      <c r="G137" s="183" t="str">
        <f t="shared" si="5"/>
        <v/>
      </c>
      <c r="H137" s="217">
        <f>'Roads &amp; Runways G-4 Breakdown'!I165</f>
        <v>0</v>
      </c>
      <c r="I137" s="360" t="str">
        <f t="shared" si="6"/>
        <v/>
      </c>
      <c r="J137" s="322" t="str">
        <f t="shared" si="7"/>
        <v/>
      </c>
    </row>
    <row r="138" spans="2:10" x14ac:dyDescent="0.35">
      <c r="B138" s="282"/>
      <c r="C138" s="277"/>
      <c r="E138" s="195"/>
      <c r="F138" s="191"/>
      <c r="G138" s="190"/>
      <c r="H138" s="216"/>
      <c r="I138" s="341"/>
      <c r="J138" s="321"/>
    </row>
    <row r="139" spans="2:10" ht="29" x14ac:dyDescent="0.35">
      <c r="B139" s="274">
        <v>2.13</v>
      </c>
      <c r="C139" s="275" t="s">
        <v>3362</v>
      </c>
      <c r="E139" s="198">
        <f>'Roads &amp; Runways G-4 Breakdown'!E167</f>
        <v>0</v>
      </c>
      <c r="F139" s="184" t="str">
        <f t="shared" ref="F139:F145" si="8">IFERROR(E139/$F$7,"")</f>
        <v/>
      </c>
      <c r="G139" s="183" t="str">
        <f t="shared" ref="G139:G145" si="9">IFERROR(E139/$E$9,"")</f>
        <v/>
      </c>
      <c r="H139" s="293">
        <f>'Roads &amp; Runways G-4 Breakdown'!I167</f>
        <v>0</v>
      </c>
      <c r="I139" s="360" t="str">
        <f t="shared" ref="I139:I145" si="10">IFERROR(H139/$F$7,"")</f>
        <v/>
      </c>
      <c r="J139" s="322" t="str">
        <f t="shared" si="7"/>
        <v/>
      </c>
    </row>
    <row r="140" spans="2:10" x14ac:dyDescent="0.35">
      <c r="B140" s="282" t="s">
        <v>3361</v>
      </c>
      <c r="C140" s="277" t="s">
        <v>3566</v>
      </c>
      <c r="E140" s="195">
        <f>'Roads &amp; Runways G-4 Breakdown'!E168</f>
        <v>0</v>
      </c>
      <c r="F140" s="288" t="str">
        <f t="shared" si="8"/>
        <v/>
      </c>
      <c r="G140" s="190" t="str">
        <f t="shared" si="9"/>
        <v/>
      </c>
      <c r="H140" s="292">
        <f>'Roads &amp; Runways G-4 Breakdown'!I168</f>
        <v>0</v>
      </c>
      <c r="I140" s="361" t="str">
        <f t="shared" si="10"/>
        <v/>
      </c>
      <c r="J140" s="323" t="str">
        <f t="shared" ref="J140:J145" si="11">IFERROR(H140/$H$9,"")</f>
        <v/>
      </c>
    </row>
    <row r="141" spans="2:10" ht="43.5" x14ac:dyDescent="0.35">
      <c r="B141" s="282" t="s">
        <v>3360</v>
      </c>
      <c r="C141" s="277" t="s">
        <v>3359</v>
      </c>
      <c r="E141" s="195">
        <f>'Roads &amp; Runways G-4 Breakdown'!E169</f>
        <v>0</v>
      </c>
      <c r="F141" s="191" t="str">
        <f t="shared" si="8"/>
        <v/>
      </c>
      <c r="G141" s="190" t="str">
        <f t="shared" si="9"/>
        <v/>
      </c>
      <c r="H141" s="291">
        <f>'Roads &amp; Runways G-4 Breakdown'!I169</f>
        <v>0</v>
      </c>
      <c r="I141" s="341" t="str">
        <f t="shared" si="10"/>
        <v/>
      </c>
      <c r="J141" s="321" t="str">
        <f t="shared" si="11"/>
        <v/>
      </c>
    </row>
    <row r="142" spans="2:10" collapsed="1" x14ac:dyDescent="0.35">
      <c r="B142" s="282" t="s">
        <v>3358</v>
      </c>
      <c r="C142" s="277" t="s">
        <v>3357</v>
      </c>
      <c r="E142" s="195">
        <f>'Roads &amp; Runways G-4 Breakdown'!E170</f>
        <v>0</v>
      </c>
      <c r="F142" s="288" t="str">
        <f t="shared" si="8"/>
        <v/>
      </c>
      <c r="G142" s="190" t="str">
        <f t="shared" si="9"/>
        <v/>
      </c>
      <c r="H142" s="216">
        <f>'Roads &amp; Runways G-4 Breakdown'!I170</f>
        <v>0</v>
      </c>
      <c r="I142" s="361" t="str">
        <f t="shared" si="10"/>
        <v/>
      </c>
      <c r="J142" s="323" t="str">
        <f t="shared" si="11"/>
        <v/>
      </c>
    </row>
    <row r="143" spans="2:10" x14ac:dyDescent="0.35">
      <c r="B143" s="282" t="s">
        <v>3356</v>
      </c>
      <c r="C143" s="277" t="s">
        <v>3355</v>
      </c>
      <c r="E143" s="195">
        <f>'Roads &amp; Runways G-4 Breakdown'!E171</f>
        <v>0</v>
      </c>
      <c r="F143" s="191" t="str">
        <f t="shared" si="8"/>
        <v/>
      </c>
      <c r="G143" s="190" t="str">
        <f t="shared" si="9"/>
        <v/>
      </c>
      <c r="H143" s="216">
        <f>'Roads &amp; Runways G-4 Breakdown'!I171</f>
        <v>0</v>
      </c>
      <c r="I143" s="341" t="str">
        <f t="shared" si="10"/>
        <v/>
      </c>
      <c r="J143" s="321" t="str">
        <f t="shared" si="11"/>
        <v/>
      </c>
    </row>
    <row r="144" spans="2:10" x14ac:dyDescent="0.35">
      <c r="B144" s="282"/>
      <c r="C144" s="277"/>
      <c r="E144" s="195"/>
      <c r="F144" s="191"/>
      <c r="G144" s="190"/>
      <c r="H144" s="216"/>
      <c r="I144" s="341"/>
      <c r="J144" s="321"/>
    </row>
    <row r="145" spans="2:10" ht="26" x14ac:dyDescent="0.35">
      <c r="B145" s="278"/>
      <c r="C145" s="279" t="s">
        <v>3354</v>
      </c>
      <c r="E145" s="198">
        <f>'Roads &amp; Runways G-4 Breakdown'!E173</f>
        <v>0</v>
      </c>
      <c r="F145" s="184" t="str">
        <f t="shared" si="8"/>
        <v/>
      </c>
      <c r="G145" s="183" t="str">
        <f t="shared" si="9"/>
        <v/>
      </c>
      <c r="H145" s="293">
        <f>'Roads &amp; Runways G-4 Breakdown'!I173</f>
        <v>0</v>
      </c>
      <c r="I145" s="360" t="str">
        <f t="shared" si="10"/>
        <v/>
      </c>
      <c r="J145" s="322" t="str">
        <f t="shared" si="11"/>
        <v/>
      </c>
    </row>
    <row r="146" spans="2:10" ht="15" thickBot="1" x14ac:dyDescent="0.4">
      <c r="B146" s="285"/>
      <c r="C146" s="286"/>
      <c r="E146" s="180"/>
      <c r="F146" s="179"/>
      <c r="G146" s="178"/>
      <c r="H146" s="176"/>
      <c r="I146" s="362"/>
      <c r="J146" s="324"/>
    </row>
    <row r="147" spans="2:10" collapsed="1" x14ac:dyDescent="0.35"/>
  </sheetData>
  <sheetProtection algorithmName="SHA-512" hashValue="k/RHdoJOziACVp0xh5yCex430/zSM3BSHvHtC0xGwxKU6tSxk4IM7/d8GanhXbncI17gwyd0g7a+IZJKF5Lc4w==" saltValue="lz4IYJrV3wOr5+jGqFrNVQ==" spinCount="100000" sheet="1" objects="1" scenarios="1"/>
  <dataConsolidate/>
  <mergeCells count="3">
    <mergeCell ref="B1:C1"/>
    <mergeCell ref="E4:J4"/>
    <mergeCell ref="E5:J5"/>
  </mergeCells>
  <conditionalFormatting sqref="A4:C5 E4:E5 K4:XFD5">
    <cfRule type="containsText" dxfId="2" priority="1" operator="containsText" text="please hide">
      <formula>NOT(ISERROR(SEARCH("please hide",A4)))</formula>
    </cfRule>
  </conditionalFormatting>
  <hyperlinks>
    <hyperlink ref="E4:G4" location="Attributes!H4" display="Attributes!H4"/>
    <hyperlink ref="E5:G5" location="Attributes!H15" display="Attributes!H15"/>
    <hyperlink ref="F8" location="Attributes!E174" display="Attributes!E174"/>
    <hyperlink ref="F7" location="Attributes!E174" display="Attributes!E174"/>
    <hyperlink ref="E5:I5" location="Attributes!E16" display="Attributes!E16"/>
    <hyperlink ref="E4:I4" location="Attributes!E5" display="Attributes!E5"/>
  </hyperlinks>
  <pageMargins left="0.19685039370078741" right="0.19685039370078741" top="0.19685039370078741" bottom="0" header="0" footer="0.19685039370078741"/>
  <pageSetup paperSize="9" scale="58"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L30"/>
  <sheetViews>
    <sheetView topLeftCell="A10" zoomScale="80" zoomScaleNormal="80" workbookViewId="0"/>
  </sheetViews>
  <sheetFormatPr defaultRowHeight="14.5" outlineLevelCol="1" x14ac:dyDescent="0.35"/>
  <cols>
    <col min="1" max="1" width="6" style="174" customWidth="1"/>
    <col min="2" max="2" width="8.7265625" style="174"/>
    <col min="3" max="3" width="74.81640625" style="174" customWidth="1"/>
    <col min="4" max="4" width="2.81640625" style="174" customWidth="1"/>
    <col min="5" max="5" width="19.81640625" style="174" customWidth="1" outlineLevel="1"/>
    <col min="6" max="6" width="20.81640625" style="174" customWidth="1" outlineLevel="1"/>
    <col min="7" max="7" width="8.90625" style="174" customWidth="1" outlineLevel="1"/>
    <col min="8" max="8" width="7.1796875" style="174" customWidth="1" outlineLevel="1"/>
    <col min="9" max="9" width="12.08984375" style="174" customWidth="1" outlineLevel="1"/>
    <col min="10" max="10" width="10.6328125" style="174" customWidth="1" outlineLevel="1"/>
    <col min="11" max="11" width="13.1796875" style="174" customWidth="1"/>
    <col min="12" max="12" width="11.36328125" style="174" customWidth="1"/>
    <col min="13" max="14" width="8.81640625" style="174" customWidth="1"/>
    <col min="15" max="16384" width="8.7265625" style="174"/>
  </cols>
  <sheetData>
    <row r="1" spans="2:12" ht="45" customHeight="1" x14ac:dyDescent="0.35">
      <c r="B1" s="401" t="s">
        <v>3623</v>
      </c>
      <c r="C1" s="401"/>
    </row>
    <row r="3" spans="2:12" ht="15" thickBot="1" x14ac:dyDescent="0.4"/>
    <row r="4" spans="2:12" ht="15" customHeight="1" thickBot="1" x14ac:dyDescent="0.4">
      <c r="E4" s="402" t="str">
        <f>'Roads &amp; Runways Attributes'!E5</f>
        <v>&lt;please insert project title&gt;</v>
      </c>
      <c r="F4" s="403"/>
      <c r="G4" s="403"/>
      <c r="H4" s="403"/>
      <c r="I4" s="403"/>
      <c r="J4" s="403"/>
      <c r="K4" s="403"/>
      <c r="L4" s="404"/>
    </row>
    <row r="5" spans="2:12" ht="15" customHeight="1" x14ac:dyDescent="0.35">
      <c r="B5" s="257" t="s">
        <v>3536</v>
      </c>
      <c r="C5" s="256" t="s">
        <v>3535</v>
      </c>
      <c r="E5" s="405" t="str">
        <f>'Roads &amp; Runways Attributes'!E16</f>
        <v>Roads_and_Runways</v>
      </c>
      <c r="F5" s="406"/>
      <c r="G5" s="406"/>
      <c r="H5" s="406"/>
      <c r="I5" s="406"/>
      <c r="J5" s="406"/>
      <c r="K5" s="406"/>
      <c r="L5" s="407"/>
    </row>
    <row r="6" spans="2:12" s="252" customFormat="1" ht="39" customHeight="1" x14ac:dyDescent="0.35">
      <c r="B6" s="255"/>
      <c r="C6" s="254"/>
      <c r="D6" s="174"/>
      <c r="E6" s="355" t="s">
        <v>2745</v>
      </c>
      <c r="F6" s="351" t="s">
        <v>3534</v>
      </c>
      <c r="G6" s="352" t="s">
        <v>3613</v>
      </c>
      <c r="H6" s="356" t="s">
        <v>3614</v>
      </c>
      <c r="I6" s="353" t="s">
        <v>3603</v>
      </c>
      <c r="J6" s="357" t="s">
        <v>3604</v>
      </c>
      <c r="K6" s="353" t="s">
        <v>3615</v>
      </c>
      <c r="L6" s="354" t="s">
        <v>3616</v>
      </c>
    </row>
    <row r="7" spans="2:12" ht="44" customHeight="1" x14ac:dyDescent="0.35">
      <c r="B7" s="248"/>
      <c r="C7" s="251" t="s">
        <v>3531</v>
      </c>
      <c r="E7" s="295"/>
      <c r="F7" s="250" t="str">
        <f>'Roads &amp; Runways Attributes'!E175</f>
        <v>&lt;please select from 'Unit of choice' dropdown&gt;</v>
      </c>
      <c r="G7" s="243"/>
      <c r="H7" s="249"/>
      <c r="I7" s="243"/>
      <c r="J7" s="244"/>
      <c r="K7" s="243"/>
      <c r="L7" s="242"/>
    </row>
    <row r="8" spans="2:12" ht="47.5" customHeight="1" x14ac:dyDescent="0.35">
      <c r="B8" s="248"/>
      <c r="C8" s="247"/>
      <c r="E8" s="295"/>
      <c r="F8" s="245" t="str">
        <f>'Roads &amp; Runways Attributes'!E176</f>
        <v>&lt;please select from 'Unit of choice' dropdown&gt;</v>
      </c>
      <c r="G8" s="243"/>
      <c r="H8" s="244"/>
      <c r="I8" s="243"/>
      <c r="J8" s="244"/>
      <c r="K8" s="243"/>
      <c r="L8" s="242"/>
    </row>
    <row r="9" spans="2:12" s="203" customFormat="1" x14ac:dyDescent="0.35">
      <c r="B9" s="241"/>
      <c r="C9" s="240" t="s">
        <v>3530</v>
      </c>
      <c r="D9" s="174"/>
      <c r="E9" s="239">
        <f>SUM(E10:E11)</f>
        <v>0</v>
      </c>
      <c r="F9" s="296" t="str">
        <f>IFERROR(E9/$F$7,"")</f>
        <v/>
      </c>
      <c r="G9" s="297"/>
      <c r="H9" s="237">
        <v>1</v>
      </c>
      <c r="I9" s="236">
        <f>'Roads &amp; Runways G-4 Breakdown'!I9</f>
        <v>0</v>
      </c>
      <c r="J9" s="338" t="str">
        <f>IFERROR(I9/$F$7,"")</f>
        <v/>
      </c>
      <c r="K9" s="297"/>
      <c r="L9" s="315">
        <v>1</v>
      </c>
    </row>
    <row r="10" spans="2:12" s="203" customFormat="1" x14ac:dyDescent="0.35">
      <c r="B10" s="258">
        <v>1</v>
      </c>
      <c r="C10" s="226" t="s">
        <v>1824</v>
      </c>
      <c r="D10" s="174"/>
      <c r="E10" s="235">
        <f>E13</f>
        <v>0</v>
      </c>
      <c r="F10" s="221" t="str">
        <f>IFERROR(E10/$F$7,"")</f>
        <v/>
      </c>
      <c r="G10" s="223">
        <v>1</v>
      </c>
      <c r="H10" s="234" t="str">
        <f>IFERROR(E10/$E$9, "")</f>
        <v/>
      </c>
      <c r="I10" s="233">
        <f>'Roads &amp; Runways G-4 Breakdown'!I10</f>
        <v>0</v>
      </c>
      <c r="J10" s="339" t="str">
        <f>IFERROR(I10/$F$7,"")</f>
        <v/>
      </c>
      <c r="K10" s="223">
        <v>1</v>
      </c>
      <c r="L10" s="316" t="str">
        <f>IFERROR(I10/$I$9,"")</f>
        <v/>
      </c>
    </row>
    <row r="11" spans="2:12" s="203" customFormat="1" x14ac:dyDescent="0.35">
      <c r="B11" s="265">
        <v>2</v>
      </c>
      <c r="C11" s="209" t="s">
        <v>1836</v>
      </c>
      <c r="D11" s="174"/>
      <c r="E11" s="208">
        <f>E17</f>
        <v>0</v>
      </c>
      <c r="F11" s="204" t="str">
        <f>IFERROR(E11/$F$7,"")</f>
        <v/>
      </c>
      <c r="G11" s="206">
        <v>1</v>
      </c>
      <c r="H11" s="231" t="str">
        <f>IFERROR(E11/$E$9, "")</f>
        <v/>
      </c>
      <c r="I11" s="230">
        <f>'Roads &amp; Runways G-4 Breakdown'!I11</f>
        <v>0</v>
      </c>
      <c r="J11" s="340" t="str">
        <f>IFERROR(I11/$F$7,"")</f>
        <v/>
      </c>
      <c r="K11" s="206">
        <v>1</v>
      </c>
      <c r="L11" s="317" t="str">
        <f>IFERROR(I11/$I$9,"")</f>
        <v/>
      </c>
    </row>
    <row r="12" spans="2:12" x14ac:dyDescent="0.35">
      <c r="B12" s="262"/>
      <c r="C12" s="213"/>
      <c r="E12" s="298"/>
      <c r="F12" s="299"/>
      <c r="G12" s="300"/>
      <c r="H12" s="301"/>
      <c r="I12" s="188"/>
      <c r="J12" s="341"/>
      <c r="K12" s="229"/>
      <c r="L12" s="318"/>
    </row>
    <row r="13" spans="2:12" s="203" customFormat="1" x14ac:dyDescent="0.35">
      <c r="B13" s="258">
        <v>1</v>
      </c>
      <c r="C13" s="226" t="s">
        <v>1824</v>
      </c>
      <c r="D13" s="174"/>
      <c r="E13" s="259">
        <f>SUM(E14:E15)</f>
        <v>0</v>
      </c>
      <c r="F13" s="221" t="str">
        <f>IFERROR(E13/$F$7,"")</f>
        <v/>
      </c>
      <c r="G13" s="223">
        <v>1</v>
      </c>
      <c r="H13" s="222"/>
      <c r="I13" s="221">
        <f>'Roads &amp; Runways G-4 Breakdown'!I13</f>
        <v>0</v>
      </c>
      <c r="J13" s="342" t="str">
        <f>IFERROR(I13/$F$7,"")</f>
        <v/>
      </c>
      <c r="K13" s="223">
        <v>1</v>
      </c>
      <c r="L13" s="319"/>
    </row>
    <row r="14" spans="2:12" x14ac:dyDescent="0.35">
      <c r="B14" s="260">
        <v>1.01</v>
      </c>
      <c r="C14" s="199" t="s">
        <v>3529</v>
      </c>
      <c r="E14" s="192">
        <f>'Roads &amp; Runways G-4 Breakdown'!E22</f>
        <v>0</v>
      </c>
      <c r="F14" s="188" t="str">
        <f t="shared" ref="F14:F15" si="0">IFERROR(E14/$F$7,"")</f>
        <v/>
      </c>
      <c r="G14" s="211" t="str">
        <f>IFERROR(E14/$E$13, "")</f>
        <v/>
      </c>
      <c r="H14" s="189" t="str">
        <f>IFERROR(E14/$E$9, "")</f>
        <v/>
      </c>
      <c r="I14" s="188">
        <f>'Roads &amp; Runways G-4 Breakdown'!I22</f>
        <v>0</v>
      </c>
      <c r="J14" s="341" t="str">
        <f t="shared" ref="J14:J15" si="1">IFERROR(I14/$F$7,"")</f>
        <v/>
      </c>
      <c r="K14" s="336" t="str">
        <f>IFERROR(I14/$I$13,"")</f>
        <v/>
      </c>
      <c r="L14" s="337" t="str">
        <f>IFERROR(I14/$I$9,"")</f>
        <v/>
      </c>
    </row>
    <row r="15" spans="2:12" x14ac:dyDescent="0.35">
      <c r="B15" s="261">
        <v>1.02</v>
      </c>
      <c r="C15" s="199" t="s">
        <v>3515</v>
      </c>
      <c r="E15" s="192">
        <f>'Roads &amp; Runways G-4 Breakdown'!E34</f>
        <v>0</v>
      </c>
      <c r="F15" s="188" t="str">
        <f t="shared" si="0"/>
        <v/>
      </c>
      <c r="G15" s="211" t="str">
        <f>IFERROR(E15/$E$13, "")</f>
        <v/>
      </c>
      <c r="H15" s="189" t="str">
        <f>IFERROR(E15/$E$9, "")</f>
        <v/>
      </c>
      <c r="I15" s="188">
        <f>'Roads &amp; Runways G-4 Breakdown'!I34</f>
        <v>0</v>
      </c>
      <c r="J15" s="341" t="str">
        <f t="shared" si="1"/>
        <v/>
      </c>
      <c r="K15" s="336" t="str">
        <f>IFERROR(I15/$I$13,"")</f>
        <v/>
      </c>
      <c r="L15" s="337" t="str">
        <f>IFERROR(I15/$I$9,"")</f>
        <v/>
      </c>
    </row>
    <row r="16" spans="2:12" x14ac:dyDescent="0.35">
      <c r="B16" s="262"/>
      <c r="C16" s="213"/>
      <c r="E16" s="263"/>
      <c r="F16" s="264"/>
      <c r="G16" s="302"/>
      <c r="H16" s="303"/>
      <c r="I16" s="188"/>
      <c r="J16" s="341"/>
      <c r="K16" s="336"/>
      <c r="L16" s="337"/>
    </row>
    <row r="17" spans="1:12" s="203" customFormat="1" x14ac:dyDescent="0.35">
      <c r="B17" s="265">
        <v>2</v>
      </c>
      <c r="C17" s="209" t="s">
        <v>1836</v>
      </c>
      <c r="D17" s="174"/>
      <c r="E17" s="208">
        <f>SUM(E18:E30)</f>
        <v>0</v>
      </c>
      <c r="F17" s="204" t="str">
        <f t="shared" ref="F17:F30" si="2">IFERROR(E17/$F$7,"")</f>
        <v/>
      </c>
      <c r="G17" s="304">
        <v>1</v>
      </c>
      <c r="H17" s="305"/>
      <c r="I17" s="204">
        <f>SUM(I18:I30)</f>
        <v>0</v>
      </c>
      <c r="J17" s="344" t="str">
        <f t="shared" ref="J17:J30" si="3">IFERROR(I17/$F$7,"")</f>
        <v/>
      </c>
      <c r="K17" s="343" t="str">
        <f>IFERROR(I17/$I$17,"")</f>
        <v/>
      </c>
      <c r="L17" s="349" t="str">
        <f t="shared" ref="L17:L30" si="4">IFERROR(I17/$I$9,"")</f>
        <v/>
      </c>
    </row>
    <row r="18" spans="1:12" x14ac:dyDescent="0.35">
      <c r="A18" s="202"/>
      <c r="B18" s="260" t="s">
        <v>3497</v>
      </c>
      <c r="C18" s="199" t="s">
        <v>3496</v>
      </c>
      <c r="E18" s="192">
        <f>'Roads &amp; Runways G-4 Breakdown'!E52</f>
        <v>0</v>
      </c>
      <c r="F18" s="266" t="str">
        <f t="shared" si="2"/>
        <v/>
      </c>
      <c r="G18" s="306" t="str">
        <f>IFERROR(E18/$E$17, "")</f>
        <v/>
      </c>
      <c r="H18" s="307" t="str">
        <f>IFERROR(E18/$E$9, "")</f>
        <v/>
      </c>
      <c r="I18" s="291">
        <f>'Roads &amp; Runways G-4 Breakdown'!I52</f>
        <v>0</v>
      </c>
      <c r="J18" s="345" t="str">
        <f t="shared" si="3"/>
        <v/>
      </c>
      <c r="K18" s="336" t="str">
        <f t="shared" ref="K18:K30" si="5">IFERROR(I18/$I$17,"")</f>
        <v/>
      </c>
      <c r="L18" s="337" t="str">
        <f t="shared" si="4"/>
        <v/>
      </c>
    </row>
    <row r="19" spans="1:12" x14ac:dyDescent="0.35">
      <c r="A19" s="202"/>
      <c r="B19" s="261" t="s">
        <v>3476</v>
      </c>
      <c r="C19" s="199" t="s">
        <v>3475</v>
      </c>
      <c r="E19" s="192">
        <f>'Roads &amp; Runways G-4 Breakdown'!E65</f>
        <v>0</v>
      </c>
      <c r="F19" s="266" t="str">
        <f t="shared" si="2"/>
        <v/>
      </c>
      <c r="G19" s="306" t="str">
        <f t="shared" ref="G19:G30" si="6">IFERROR(E19/$E$17, "")</f>
        <v/>
      </c>
      <c r="H19" s="307" t="str">
        <f t="shared" ref="H19:H30" si="7">IFERROR(E19/$E$9, "")</f>
        <v/>
      </c>
      <c r="I19" s="291">
        <f>'Roads &amp; Runways G-4 Breakdown'!I65</f>
        <v>0</v>
      </c>
      <c r="J19" s="345" t="str">
        <f t="shared" si="3"/>
        <v/>
      </c>
      <c r="K19" s="336" t="str">
        <f t="shared" si="5"/>
        <v/>
      </c>
      <c r="L19" s="337" t="str">
        <f t="shared" si="4"/>
        <v/>
      </c>
    </row>
    <row r="20" spans="1:12" x14ac:dyDescent="0.35">
      <c r="A20" s="202"/>
      <c r="B20" s="261" t="s">
        <v>3470</v>
      </c>
      <c r="C20" s="199" t="s">
        <v>3469</v>
      </c>
      <c r="E20" s="192">
        <f>'Roads &amp; Runways G-4 Breakdown'!E73</f>
        <v>0</v>
      </c>
      <c r="F20" s="266" t="str">
        <f t="shared" si="2"/>
        <v/>
      </c>
      <c r="G20" s="306" t="str">
        <f t="shared" si="6"/>
        <v/>
      </c>
      <c r="H20" s="307" t="str">
        <f t="shared" si="7"/>
        <v/>
      </c>
      <c r="I20" s="291">
        <f>'Roads &amp; Runways G-4 Breakdown'!I73</f>
        <v>0</v>
      </c>
      <c r="J20" s="345" t="str">
        <f t="shared" si="3"/>
        <v/>
      </c>
      <c r="K20" s="336" t="str">
        <f t="shared" si="5"/>
        <v/>
      </c>
      <c r="L20" s="337" t="str">
        <f t="shared" si="4"/>
        <v/>
      </c>
    </row>
    <row r="21" spans="1:12" x14ac:dyDescent="0.35">
      <c r="A21" s="202"/>
      <c r="B21" s="261" t="s">
        <v>3467</v>
      </c>
      <c r="C21" s="199" t="s">
        <v>3583</v>
      </c>
      <c r="E21" s="192">
        <f>'Roads &amp; Runways G-4 Breakdown'!E86</f>
        <v>0</v>
      </c>
      <c r="F21" s="266" t="str">
        <f t="shared" si="2"/>
        <v/>
      </c>
      <c r="G21" s="306" t="str">
        <f t="shared" si="6"/>
        <v/>
      </c>
      <c r="H21" s="307" t="str">
        <f t="shared" si="7"/>
        <v/>
      </c>
      <c r="I21" s="291">
        <f>'Roads &amp; Runways G-4 Breakdown'!I86</f>
        <v>0</v>
      </c>
      <c r="J21" s="345" t="str">
        <f t="shared" si="3"/>
        <v/>
      </c>
      <c r="K21" s="336" t="str">
        <f t="shared" si="5"/>
        <v/>
      </c>
      <c r="L21" s="337" t="str">
        <f t="shared" si="4"/>
        <v/>
      </c>
    </row>
    <row r="22" spans="1:12" x14ac:dyDescent="0.35">
      <c r="A22" s="202"/>
      <c r="B22" s="261" t="s">
        <v>3458</v>
      </c>
      <c r="C22" s="199" t="s">
        <v>3457</v>
      </c>
      <c r="E22" s="192">
        <f>'Roads &amp; Runways G-4 Breakdown'!E101</f>
        <v>0</v>
      </c>
      <c r="F22" s="266" t="str">
        <f t="shared" si="2"/>
        <v/>
      </c>
      <c r="G22" s="306" t="str">
        <f t="shared" si="6"/>
        <v/>
      </c>
      <c r="H22" s="307" t="str">
        <f t="shared" si="7"/>
        <v/>
      </c>
      <c r="I22" s="291">
        <f>'Roads &amp; Runways G-4 Breakdown'!I101</f>
        <v>0</v>
      </c>
      <c r="J22" s="345" t="str">
        <f t="shared" si="3"/>
        <v/>
      </c>
      <c r="K22" s="336" t="str">
        <f t="shared" si="5"/>
        <v/>
      </c>
      <c r="L22" s="337" t="str">
        <f t="shared" si="4"/>
        <v/>
      </c>
    </row>
    <row r="23" spans="1:12" x14ac:dyDescent="0.35">
      <c r="A23" s="202"/>
      <c r="B23" s="261" t="s">
        <v>3443</v>
      </c>
      <c r="C23" s="199" t="s">
        <v>3442</v>
      </c>
      <c r="E23" s="192">
        <f>'Roads &amp; Runways G-4 Breakdown'!E110</f>
        <v>0</v>
      </c>
      <c r="F23" s="266" t="str">
        <f t="shared" si="2"/>
        <v/>
      </c>
      <c r="G23" s="306" t="str">
        <f t="shared" si="6"/>
        <v/>
      </c>
      <c r="H23" s="307" t="str">
        <f t="shared" si="7"/>
        <v/>
      </c>
      <c r="I23" s="291">
        <f>'Roads &amp; Runways G-4 Breakdown'!I110</f>
        <v>0</v>
      </c>
      <c r="J23" s="345" t="str">
        <f t="shared" si="3"/>
        <v/>
      </c>
      <c r="K23" s="336" t="str">
        <f t="shared" si="5"/>
        <v/>
      </c>
      <c r="L23" s="337" t="str">
        <f t="shared" si="4"/>
        <v/>
      </c>
    </row>
    <row r="24" spans="1:12" x14ac:dyDescent="0.35">
      <c r="A24" s="202"/>
      <c r="B24" s="261" t="s">
        <v>3432</v>
      </c>
      <c r="C24" s="199" t="s">
        <v>3431</v>
      </c>
      <c r="E24" s="192">
        <f>'Roads &amp; Runways G-4 Breakdown'!E119</f>
        <v>0</v>
      </c>
      <c r="F24" s="266" t="str">
        <f t="shared" si="2"/>
        <v/>
      </c>
      <c r="G24" s="306" t="str">
        <f t="shared" si="6"/>
        <v/>
      </c>
      <c r="H24" s="307" t="str">
        <f t="shared" si="7"/>
        <v/>
      </c>
      <c r="I24" s="291">
        <f>'Roads &amp; Runways G-4 Breakdown'!I119</f>
        <v>0</v>
      </c>
      <c r="J24" s="345" t="str">
        <f t="shared" si="3"/>
        <v/>
      </c>
      <c r="K24" s="336" t="str">
        <f t="shared" si="5"/>
        <v/>
      </c>
      <c r="L24" s="337" t="str">
        <f t="shared" si="4"/>
        <v/>
      </c>
    </row>
    <row r="25" spans="1:12" x14ac:dyDescent="0.35">
      <c r="A25" s="202"/>
      <c r="B25" s="261" t="s">
        <v>3420</v>
      </c>
      <c r="C25" s="199" t="s">
        <v>3419</v>
      </c>
      <c r="E25" s="192">
        <f>'Roads &amp; Runways G-4 Breakdown'!E139</f>
        <v>0</v>
      </c>
      <c r="F25" s="266" t="str">
        <f t="shared" si="2"/>
        <v/>
      </c>
      <c r="G25" s="306" t="str">
        <f t="shared" si="6"/>
        <v/>
      </c>
      <c r="H25" s="307" t="str">
        <f t="shared" si="7"/>
        <v/>
      </c>
      <c r="I25" s="291">
        <f>'Roads &amp; Runways G-4 Breakdown'!I139</f>
        <v>0</v>
      </c>
      <c r="J25" s="345" t="str">
        <f t="shared" si="3"/>
        <v/>
      </c>
      <c r="K25" s="336" t="str">
        <f t="shared" si="5"/>
        <v/>
      </c>
      <c r="L25" s="337" t="str">
        <f t="shared" si="4"/>
        <v/>
      </c>
    </row>
    <row r="26" spans="1:12" x14ac:dyDescent="0.35">
      <c r="A26" s="202"/>
      <c r="B26" s="261" t="s">
        <v>3389</v>
      </c>
      <c r="C26" s="199" t="s">
        <v>3388</v>
      </c>
      <c r="E26" s="192">
        <f>'Roads &amp; Runways G-4 Breakdown'!E147</f>
        <v>0</v>
      </c>
      <c r="F26" s="266" t="str">
        <f t="shared" si="2"/>
        <v/>
      </c>
      <c r="G26" s="306" t="str">
        <f t="shared" si="6"/>
        <v/>
      </c>
      <c r="H26" s="307" t="str">
        <f t="shared" si="7"/>
        <v/>
      </c>
      <c r="I26" s="291">
        <f>'Roads &amp; Runways G-4 Breakdown'!I147</f>
        <v>0</v>
      </c>
      <c r="J26" s="345" t="str">
        <f t="shared" si="3"/>
        <v/>
      </c>
      <c r="K26" s="336" t="str">
        <f t="shared" si="5"/>
        <v/>
      </c>
      <c r="L26" s="337" t="str">
        <f t="shared" si="4"/>
        <v/>
      </c>
    </row>
    <row r="27" spans="1:12" x14ac:dyDescent="0.35">
      <c r="A27" s="202"/>
      <c r="B27" s="267" t="s">
        <v>3379</v>
      </c>
      <c r="C27" s="199" t="s">
        <v>3378</v>
      </c>
      <c r="E27" s="192">
        <f>'Roads &amp; Runways G-4 Breakdown'!E153</f>
        <v>0</v>
      </c>
      <c r="F27" s="266" t="str">
        <f t="shared" si="2"/>
        <v/>
      </c>
      <c r="G27" s="306" t="str">
        <f t="shared" si="6"/>
        <v/>
      </c>
      <c r="H27" s="307" t="str">
        <f t="shared" si="7"/>
        <v/>
      </c>
      <c r="I27" s="291">
        <f>'Roads &amp; Runways G-4 Breakdown'!I153</f>
        <v>0</v>
      </c>
      <c r="J27" s="345" t="str">
        <f t="shared" si="3"/>
        <v/>
      </c>
      <c r="K27" s="336" t="str">
        <f t="shared" si="5"/>
        <v/>
      </c>
      <c r="L27" s="337" t="str">
        <f t="shared" si="4"/>
        <v/>
      </c>
    </row>
    <row r="28" spans="1:12" x14ac:dyDescent="0.35">
      <c r="A28" s="202"/>
      <c r="B28" s="267" t="s">
        <v>3374</v>
      </c>
      <c r="C28" s="199" t="s">
        <v>3373</v>
      </c>
      <c r="E28" s="192">
        <f>'Roads &amp; Runways G-4 Breakdown'!E159</f>
        <v>0</v>
      </c>
      <c r="F28" s="266" t="str">
        <f t="shared" si="2"/>
        <v/>
      </c>
      <c r="G28" s="306" t="str">
        <f t="shared" si="6"/>
        <v/>
      </c>
      <c r="H28" s="307" t="str">
        <f t="shared" si="7"/>
        <v/>
      </c>
      <c r="I28" s="291">
        <f>'Roads &amp; Runways G-4 Breakdown'!I159</f>
        <v>0</v>
      </c>
      <c r="J28" s="345" t="str">
        <f t="shared" si="3"/>
        <v/>
      </c>
      <c r="K28" s="336" t="str">
        <f t="shared" si="5"/>
        <v/>
      </c>
      <c r="L28" s="337" t="str">
        <f t="shared" si="4"/>
        <v/>
      </c>
    </row>
    <row r="29" spans="1:12" ht="29" x14ac:dyDescent="0.35">
      <c r="A29" s="202"/>
      <c r="B29" s="267" t="s">
        <v>3368</v>
      </c>
      <c r="C29" s="199" t="s">
        <v>3367</v>
      </c>
      <c r="E29" s="192">
        <f>'Roads &amp; Runways G-4 Breakdown'!E165</f>
        <v>0</v>
      </c>
      <c r="F29" s="266" t="str">
        <f t="shared" si="2"/>
        <v/>
      </c>
      <c r="G29" s="306" t="str">
        <f t="shared" si="6"/>
        <v/>
      </c>
      <c r="H29" s="307" t="str">
        <f t="shared" si="7"/>
        <v/>
      </c>
      <c r="I29" s="291">
        <f>'Roads &amp; Runways G-4 Breakdown'!I165</f>
        <v>0</v>
      </c>
      <c r="J29" s="345" t="str">
        <f t="shared" si="3"/>
        <v/>
      </c>
      <c r="K29" s="336" t="str">
        <f t="shared" si="5"/>
        <v/>
      </c>
      <c r="L29" s="337" t="str">
        <f t="shared" si="4"/>
        <v/>
      </c>
    </row>
    <row r="30" spans="1:12" ht="29.5" thickBot="1" x14ac:dyDescent="0.4">
      <c r="A30" s="202"/>
      <c r="B30" s="268" t="s">
        <v>3363</v>
      </c>
      <c r="C30" s="269" t="s">
        <v>3362</v>
      </c>
      <c r="E30" s="270">
        <f>'Roads &amp; Runways G-4 Breakdown'!E173</f>
        <v>0</v>
      </c>
      <c r="F30" s="271" t="str">
        <f t="shared" si="2"/>
        <v/>
      </c>
      <c r="G30" s="308" t="str">
        <f t="shared" si="6"/>
        <v/>
      </c>
      <c r="H30" s="309" t="str">
        <f t="shared" si="7"/>
        <v/>
      </c>
      <c r="I30" s="310">
        <f>'Roads &amp; Runways G-4 Breakdown'!I173</f>
        <v>0</v>
      </c>
      <c r="J30" s="346" t="str">
        <f t="shared" si="3"/>
        <v/>
      </c>
      <c r="K30" s="347" t="str">
        <f t="shared" si="5"/>
        <v/>
      </c>
      <c r="L30" s="348" t="str">
        <f t="shared" si="4"/>
        <v/>
      </c>
    </row>
  </sheetData>
  <sheetProtection algorithmName="SHA-512" hashValue="klCRrrv81pm1W/i89LYdMfWP9aC1es2wsNgn34Ajpb7swEY5fXtHz/cfs49ve/tM97QsDVBkf5jT8nqJ1OzpXA==" saltValue="CRNZAXDqNHQd9nv3m5ftTQ==" spinCount="100000" sheet="1" objects="1" scenarios="1"/>
  <mergeCells count="3">
    <mergeCell ref="B1:C1"/>
    <mergeCell ref="E4:L4"/>
    <mergeCell ref="E5:L5"/>
  </mergeCells>
  <conditionalFormatting sqref="A4:C5 E4:E5 M4:XFD5">
    <cfRule type="containsText" dxfId="1" priority="1" operator="containsText" text="please hide">
      <formula>NOT(ISERROR(SEARCH("please hide",A4)))</formula>
    </cfRule>
  </conditionalFormatting>
  <hyperlinks>
    <hyperlink ref="E4:H4" location="Attributes!H4" display="Attributes!H4"/>
    <hyperlink ref="F7" location="Attributes!E174" display="Attributes!E174"/>
    <hyperlink ref="F8" location="Attributes!E174" display="Attributes!E174"/>
    <hyperlink ref="E5:H5" location="Attributes!H15" display="Attributes!H15"/>
    <hyperlink ref="E4:J4" location="Attributes!E5" display="Attributes!E5"/>
    <hyperlink ref="E5:J5" location="Attributes!E16" display="Attributes!E16"/>
  </hyperlinks>
  <pageMargins left="0.19685039370078741" right="0.19685039370078741" top="0.19685039370078741" bottom="0" header="0" footer="0.19685039370078741"/>
  <pageSetup paperSize="9" scale="58"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M175"/>
  <sheetViews>
    <sheetView zoomScale="80" zoomScaleNormal="80" workbookViewId="0">
      <selection activeCell="F26" sqref="F26"/>
    </sheetView>
  </sheetViews>
  <sheetFormatPr defaultRowHeight="14.5" x14ac:dyDescent="0.35"/>
  <cols>
    <col min="1" max="1" width="6" style="174" customWidth="1"/>
    <col min="2" max="2" width="8.7265625" style="174"/>
    <col min="3" max="3" width="74.81640625" style="174" customWidth="1"/>
    <col min="4" max="4" width="2.81640625" style="174" customWidth="1"/>
    <col min="5" max="5" width="19.81640625" style="175" customWidth="1"/>
    <col min="6" max="6" width="20.81640625" style="174" customWidth="1"/>
    <col min="7" max="7" width="12.54296875" style="174" customWidth="1"/>
    <col min="8" max="8" width="11.7265625" style="174" customWidth="1"/>
    <col min="9" max="9" width="13.54296875" style="174" customWidth="1"/>
    <col min="10" max="10" width="14" style="174" customWidth="1"/>
    <col min="11" max="11" width="12.54296875" style="174" customWidth="1"/>
    <col min="12" max="12" width="11.7265625" style="174" customWidth="1"/>
    <col min="13" max="14" width="8.81640625" style="174" customWidth="1"/>
    <col min="15" max="16384" width="8.7265625" style="174"/>
  </cols>
  <sheetData>
    <row r="1" spans="2:13" ht="42" customHeight="1" x14ac:dyDescent="0.35">
      <c r="B1" s="401" t="s">
        <v>3609</v>
      </c>
      <c r="C1" s="401"/>
    </row>
    <row r="3" spans="2:13" ht="15" thickBot="1" x14ac:dyDescent="0.4"/>
    <row r="4" spans="2:13" ht="15" customHeight="1" thickBot="1" x14ac:dyDescent="0.4">
      <c r="E4" s="402" t="str">
        <f>'Roads &amp; Runways Attributes'!E5</f>
        <v>&lt;please insert project title&gt;</v>
      </c>
      <c r="F4" s="403"/>
      <c r="G4" s="403"/>
      <c r="H4" s="403"/>
      <c r="I4" s="403"/>
      <c r="J4" s="403"/>
      <c r="K4" s="403"/>
      <c r="L4" s="404"/>
    </row>
    <row r="5" spans="2:13" ht="15" customHeight="1" x14ac:dyDescent="0.35">
      <c r="B5" s="257" t="s">
        <v>3536</v>
      </c>
      <c r="C5" s="256" t="s">
        <v>3535</v>
      </c>
      <c r="E5" s="405" t="str">
        <f>'Roads &amp; Runways Attributes'!E16</f>
        <v>Roads_and_Runways</v>
      </c>
      <c r="F5" s="406"/>
      <c r="G5" s="406"/>
      <c r="H5" s="406"/>
      <c r="I5" s="406"/>
      <c r="J5" s="406"/>
      <c r="K5" s="406"/>
      <c r="L5" s="407"/>
    </row>
    <row r="6" spans="2:13" s="252" customFormat="1" ht="31" x14ac:dyDescent="0.35">
      <c r="B6" s="255"/>
      <c r="C6" s="254"/>
      <c r="D6" s="174"/>
      <c r="E6" s="350" t="s">
        <v>2745</v>
      </c>
      <c r="F6" s="351" t="s">
        <v>3534</v>
      </c>
      <c r="G6" s="352" t="s">
        <v>3613</v>
      </c>
      <c r="H6" s="356" t="s">
        <v>3614</v>
      </c>
      <c r="I6" s="314" t="s">
        <v>3533</v>
      </c>
      <c r="J6" s="325" t="s">
        <v>3610</v>
      </c>
      <c r="K6" s="353" t="s">
        <v>3615</v>
      </c>
      <c r="L6" s="354" t="s">
        <v>3617</v>
      </c>
    </row>
    <row r="7" spans="2:13" ht="42.5" customHeight="1" x14ac:dyDescent="0.35">
      <c r="B7" s="248"/>
      <c r="C7" s="251" t="s">
        <v>3531</v>
      </c>
      <c r="E7" s="246"/>
      <c r="F7" s="250" t="str">
        <f>'Roads &amp; Runways Attributes'!E175</f>
        <v>&lt;please select from 'Unit of choice' dropdown&gt;</v>
      </c>
      <c r="G7" s="243"/>
      <c r="H7" s="249"/>
      <c r="I7" s="243"/>
      <c r="J7" s="243"/>
      <c r="K7" s="243"/>
      <c r="L7" s="242"/>
      <c r="M7" s="203"/>
    </row>
    <row r="8" spans="2:13" ht="44.5" customHeight="1" x14ac:dyDescent="0.35">
      <c r="B8" s="248"/>
      <c r="C8" s="247"/>
      <c r="E8" s="246"/>
      <c r="F8" s="245" t="str">
        <f>'Roads &amp; Runways Attributes'!E176</f>
        <v>&lt;please select from 'Unit of choice' dropdown&gt;</v>
      </c>
      <c r="G8" s="243"/>
      <c r="H8" s="244"/>
      <c r="I8" s="243"/>
      <c r="J8" s="243"/>
      <c r="K8" s="243"/>
      <c r="L8" s="242"/>
    </row>
    <row r="9" spans="2:13" s="203" customFormat="1" x14ac:dyDescent="0.35">
      <c r="B9" s="241"/>
      <c r="C9" s="240" t="s">
        <v>3530</v>
      </c>
      <c r="D9" s="174"/>
      <c r="E9" s="239">
        <f>SUM(E10:E11)</f>
        <v>0</v>
      </c>
      <c r="F9" s="238" t="str">
        <f>IFERROR(E9/$F$7,"")</f>
        <v/>
      </c>
      <c r="G9" s="297"/>
      <c r="H9" s="311">
        <v>1</v>
      </c>
      <c r="I9" s="236">
        <f>SUM(I10:I11)</f>
        <v>0</v>
      </c>
      <c r="J9" s="326" t="str">
        <f>IFERROR(I9/$F$7,"")</f>
        <v/>
      </c>
      <c r="K9" s="297"/>
      <c r="L9" s="315">
        <v>1</v>
      </c>
    </row>
    <row r="10" spans="2:13" s="203" customFormat="1" x14ac:dyDescent="0.35">
      <c r="B10" s="227">
        <v>1</v>
      </c>
      <c r="C10" s="226" t="s">
        <v>1824</v>
      </c>
      <c r="D10" s="174"/>
      <c r="E10" s="235">
        <f>E13</f>
        <v>0</v>
      </c>
      <c r="F10" s="224" t="str">
        <f>IFERROR(E10/$F$7,"")</f>
        <v/>
      </c>
      <c r="G10" s="223">
        <v>1</v>
      </c>
      <c r="H10" s="312" t="str">
        <f>IFERROR(E10/$E$9,"")</f>
        <v/>
      </c>
      <c r="I10" s="233">
        <f>I13</f>
        <v>0</v>
      </c>
      <c r="J10" s="327" t="str">
        <f>IFERROR(I10/$F$7,"")</f>
        <v/>
      </c>
      <c r="K10" s="223">
        <v>1</v>
      </c>
      <c r="L10" s="316" t="str">
        <f>IFERROR(I10/$I$9,"")</f>
        <v/>
      </c>
    </row>
    <row r="11" spans="2:13" s="203" customFormat="1" x14ac:dyDescent="0.35">
      <c r="B11" s="210">
        <v>2</v>
      </c>
      <c r="C11" s="209" t="s">
        <v>1836</v>
      </c>
      <c r="D11" s="174"/>
      <c r="E11" s="208">
        <f>E37</f>
        <v>0</v>
      </c>
      <c r="F11" s="232" t="str">
        <f>IFERROR(E11/$F$7,"")</f>
        <v/>
      </c>
      <c r="G11" s="206">
        <v>1</v>
      </c>
      <c r="H11" s="313" t="str">
        <f>IFERROR(E11/$E$9,"")</f>
        <v/>
      </c>
      <c r="I11" s="230">
        <f>I37</f>
        <v>0</v>
      </c>
      <c r="J11" s="328" t="str">
        <f>IFERROR(I11/$F$7,"")</f>
        <v/>
      </c>
      <c r="K11" s="206">
        <v>1</v>
      </c>
      <c r="L11" s="317" t="str">
        <f>IFERROR(I11/$I$9,"")</f>
        <v/>
      </c>
    </row>
    <row r="12" spans="2:13" x14ac:dyDescent="0.35">
      <c r="B12" s="214"/>
      <c r="C12" s="213"/>
      <c r="E12" s="212"/>
      <c r="F12" s="191"/>
      <c r="G12" s="229"/>
      <c r="H12" s="228"/>
      <c r="I12" s="188"/>
      <c r="J12" s="329"/>
      <c r="K12" s="229"/>
      <c r="L12" s="318"/>
    </row>
    <row r="13" spans="2:13" s="203" customFormat="1" x14ac:dyDescent="0.35">
      <c r="B13" s="227">
        <v>1</v>
      </c>
      <c r="C13" s="226" t="s">
        <v>1824</v>
      </c>
      <c r="D13" s="174"/>
      <c r="E13" s="225">
        <f>SUM(E22+E34)</f>
        <v>0</v>
      </c>
      <c r="F13" s="224" t="str">
        <f t="shared" ref="F13:F20" si="0">IFERROR(E13/$F$7,"")</f>
        <v/>
      </c>
      <c r="G13" s="223">
        <v>1</v>
      </c>
      <c r="H13" s="222"/>
      <c r="I13" s="221">
        <f>SUM(I22+I34)</f>
        <v>0</v>
      </c>
      <c r="J13" s="330" t="str">
        <f t="shared" ref="J13:J20" si="1">IFERROR(I13/$F$7,"")</f>
        <v/>
      </c>
      <c r="K13" s="223">
        <v>1</v>
      </c>
      <c r="L13" s="319"/>
    </row>
    <row r="14" spans="2:13" x14ac:dyDescent="0.35">
      <c r="B14" s="187">
        <v>1.01</v>
      </c>
      <c r="C14" s="199" t="s">
        <v>3529</v>
      </c>
      <c r="E14" s="198"/>
      <c r="F14" s="220" t="str">
        <f t="shared" si="0"/>
        <v/>
      </c>
      <c r="G14" s="219" t="str">
        <f>IFERROR(E14/$E$13,"")</f>
        <v/>
      </c>
      <c r="H14" s="218" t="str">
        <f t="shared" ref="H14:H20" si="2">IFERROR(E14/$E$9,"")</f>
        <v/>
      </c>
      <c r="I14" s="217"/>
      <c r="J14" s="331" t="str">
        <f t="shared" si="1"/>
        <v/>
      </c>
      <c r="K14" s="219" t="str">
        <f>IFERROR(I14/$I$13,"")</f>
        <v/>
      </c>
      <c r="L14" s="320" t="str">
        <f>IFERROR(I14/$I$9,"")</f>
        <v/>
      </c>
    </row>
    <row r="15" spans="2:13" ht="14.4" customHeight="1" x14ac:dyDescent="0.35">
      <c r="B15" s="215" t="s">
        <v>3528</v>
      </c>
      <c r="C15" s="193" t="s">
        <v>3527</v>
      </c>
      <c r="E15" s="195"/>
      <c r="F15" s="191" t="str">
        <f t="shared" si="0"/>
        <v/>
      </c>
      <c r="G15" s="211" t="str">
        <f>IFERROR(E15/$E$13,"")</f>
        <v/>
      </c>
      <c r="H15" s="189" t="str">
        <f t="shared" si="2"/>
        <v/>
      </c>
      <c r="I15" s="194"/>
      <c r="J15" s="329" t="str">
        <f t="shared" si="1"/>
        <v/>
      </c>
      <c r="K15" s="211" t="str">
        <f>IFERROR(I15/$I$13,"")</f>
        <v/>
      </c>
      <c r="L15" s="321" t="str">
        <f t="shared" ref="L15:L78" si="3">IFERROR(I15/$I$9,"")</f>
        <v/>
      </c>
    </row>
    <row r="16" spans="2:13" ht="14.4" customHeight="1" x14ac:dyDescent="0.35">
      <c r="B16" s="215" t="s">
        <v>3526</v>
      </c>
      <c r="C16" s="193" t="s">
        <v>3525</v>
      </c>
      <c r="E16" s="195"/>
      <c r="F16" s="191" t="str">
        <f t="shared" si="0"/>
        <v/>
      </c>
      <c r="G16" s="211" t="str">
        <f>IFERROR(E16/E$13,"")</f>
        <v/>
      </c>
      <c r="H16" s="189" t="str">
        <f t="shared" si="2"/>
        <v/>
      </c>
      <c r="I16" s="216"/>
      <c r="J16" s="329" t="str">
        <f t="shared" si="1"/>
        <v/>
      </c>
      <c r="K16" s="211" t="str">
        <f t="shared" ref="K16:K20" si="4">IFERROR(I16/$I$13,"")</f>
        <v/>
      </c>
      <c r="L16" s="321" t="str">
        <f t="shared" si="3"/>
        <v/>
      </c>
    </row>
    <row r="17" spans="2:12" ht="28.75" customHeight="1" x14ac:dyDescent="0.35">
      <c r="B17" s="215" t="s">
        <v>3524</v>
      </c>
      <c r="C17" s="193" t="s">
        <v>3523</v>
      </c>
      <c r="E17" s="195"/>
      <c r="F17" s="191" t="str">
        <f t="shared" si="0"/>
        <v/>
      </c>
      <c r="G17" s="211" t="str">
        <f>IFERROR(E17/E$13,"")</f>
        <v/>
      </c>
      <c r="H17" s="189" t="str">
        <f t="shared" si="2"/>
        <v/>
      </c>
      <c r="I17" s="194"/>
      <c r="J17" s="329" t="str">
        <f t="shared" si="1"/>
        <v/>
      </c>
      <c r="K17" s="211" t="str">
        <f t="shared" si="4"/>
        <v/>
      </c>
      <c r="L17" s="321" t="str">
        <f t="shared" si="3"/>
        <v/>
      </c>
    </row>
    <row r="18" spans="2:12" ht="14.4" customHeight="1" x14ac:dyDescent="0.35">
      <c r="B18" s="215" t="s">
        <v>3522</v>
      </c>
      <c r="C18" s="193" t="s">
        <v>3521</v>
      </c>
      <c r="E18" s="195"/>
      <c r="F18" s="191" t="str">
        <f t="shared" si="0"/>
        <v/>
      </c>
      <c r="G18" s="211" t="str">
        <f>IFERROR(E18/E$13,"")</f>
        <v/>
      </c>
      <c r="H18" s="189" t="str">
        <f t="shared" si="2"/>
        <v/>
      </c>
      <c r="I18" s="194"/>
      <c r="J18" s="329" t="str">
        <f t="shared" si="1"/>
        <v/>
      </c>
      <c r="K18" s="211" t="str">
        <f t="shared" si="4"/>
        <v/>
      </c>
      <c r="L18" s="321" t="str">
        <f t="shared" si="3"/>
        <v/>
      </c>
    </row>
    <row r="19" spans="2:12" ht="14.4" customHeight="1" x14ac:dyDescent="0.35">
      <c r="B19" s="215" t="s">
        <v>3520</v>
      </c>
      <c r="C19" s="193" t="s">
        <v>3519</v>
      </c>
      <c r="E19" s="195"/>
      <c r="F19" s="191" t="str">
        <f t="shared" si="0"/>
        <v/>
      </c>
      <c r="G19" s="211" t="str">
        <f>IFERROR(E19/E$13,"")</f>
        <v/>
      </c>
      <c r="H19" s="189" t="str">
        <f t="shared" si="2"/>
        <v/>
      </c>
      <c r="I19" s="194"/>
      <c r="J19" s="329" t="str">
        <f t="shared" si="1"/>
        <v/>
      </c>
      <c r="K19" s="211" t="str">
        <f t="shared" si="4"/>
        <v/>
      </c>
      <c r="L19" s="321" t="str">
        <f t="shared" si="3"/>
        <v/>
      </c>
    </row>
    <row r="20" spans="2:12" ht="14.4" customHeight="1" x14ac:dyDescent="0.35">
      <c r="B20" s="215" t="s">
        <v>3518</v>
      </c>
      <c r="C20" s="193" t="s">
        <v>3517</v>
      </c>
      <c r="E20" s="195"/>
      <c r="F20" s="191" t="str">
        <f t="shared" si="0"/>
        <v/>
      </c>
      <c r="G20" s="211" t="str">
        <f>IFERROR(E20/E$13,"")</f>
        <v/>
      </c>
      <c r="H20" s="189" t="str">
        <f t="shared" si="2"/>
        <v/>
      </c>
      <c r="I20" s="194"/>
      <c r="J20" s="329" t="str">
        <f t="shared" si="1"/>
        <v/>
      </c>
      <c r="K20" s="211" t="str">
        <f t="shared" si="4"/>
        <v/>
      </c>
      <c r="L20" s="321" t="str">
        <f t="shared" si="3"/>
        <v/>
      </c>
    </row>
    <row r="21" spans="2:12" x14ac:dyDescent="0.35">
      <c r="B21" s="215"/>
      <c r="C21" s="193"/>
      <c r="E21" s="192"/>
      <c r="F21" s="191"/>
      <c r="G21" s="211"/>
      <c r="H21" s="189"/>
      <c r="I21" s="188"/>
      <c r="J21" s="329"/>
      <c r="K21" s="211"/>
      <c r="L21" s="321"/>
    </row>
    <row r="22" spans="2:12" x14ac:dyDescent="0.35">
      <c r="B22" s="187"/>
      <c r="C22" s="186" t="s">
        <v>3516</v>
      </c>
      <c r="E22" s="185">
        <f>SUM(E14:E20)</f>
        <v>0</v>
      </c>
      <c r="F22" s="184" t="str">
        <f>IFERROR(E22/$F$7,"")</f>
        <v/>
      </c>
      <c r="G22" s="183" t="str">
        <f>IFERROR(E22/$E$13,"")</f>
        <v/>
      </c>
      <c r="H22" s="182" t="str">
        <f>IFERROR(E22/$E$9,"")</f>
        <v/>
      </c>
      <c r="I22" s="181">
        <f>SUM(I14:I20)</f>
        <v>0</v>
      </c>
      <c r="J22" s="332" t="str">
        <f>IFERROR(I22/$F$7,"")</f>
        <v/>
      </c>
      <c r="K22" s="183" t="str">
        <f>IFERROR(I22/$I$13,"")</f>
        <v/>
      </c>
      <c r="L22" s="322" t="str">
        <f t="shared" si="3"/>
        <v/>
      </c>
    </row>
    <row r="23" spans="2:12" x14ac:dyDescent="0.35">
      <c r="B23" s="215"/>
      <c r="C23" s="193"/>
      <c r="E23" s="192"/>
      <c r="F23" s="191"/>
      <c r="G23" s="211"/>
      <c r="H23" s="189"/>
      <c r="I23" s="188"/>
      <c r="J23" s="329"/>
      <c r="K23" s="211"/>
      <c r="L23" s="321"/>
    </row>
    <row r="24" spans="2:12" collapsed="1" x14ac:dyDescent="0.35">
      <c r="B24" s="201">
        <v>1.02</v>
      </c>
      <c r="C24" s="199" t="s">
        <v>3515</v>
      </c>
      <c r="E24" s="198"/>
      <c r="F24" s="184" t="str">
        <f t="shared" ref="F24:F32" si="5">IFERROR(E24/$F$7,"")</f>
        <v/>
      </c>
      <c r="G24" s="183" t="str">
        <f t="shared" ref="G24:G32" si="6">IFERROR(E24/$E$13,"")</f>
        <v/>
      </c>
      <c r="H24" s="182" t="str">
        <f t="shared" ref="H24:H32" si="7">IFERROR(E24/$E$9,"")</f>
        <v/>
      </c>
      <c r="I24" s="197"/>
      <c r="J24" s="332" t="str">
        <f t="shared" ref="J24:J32" si="8">IFERROR(I24/$F$7,"")</f>
        <v/>
      </c>
      <c r="K24" s="183" t="str">
        <f>IFERROR(I24/$I$13,"")</f>
        <v/>
      </c>
      <c r="L24" s="322" t="str">
        <f t="shared" si="3"/>
        <v/>
      </c>
    </row>
    <row r="25" spans="2:12" ht="14.4" customHeight="1" x14ac:dyDescent="0.35">
      <c r="B25" s="200" t="s">
        <v>3514</v>
      </c>
      <c r="C25" s="196" t="s">
        <v>3513</v>
      </c>
      <c r="E25" s="195"/>
      <c r="F25" s="191" t="str">
        <f t="shared" si="5"/>
        <v/>
      </c>
      <c r="G25" s="211" t="str">
        <f t="shared" si="6"/>
        <v/>
      </c>
      <c r="H25" s="189" t="str">
        <f t="shared" si="7"/>
        <v/>
      </c>
      <c r="I25" s="194"/>
      <c r="J25" s="329" t="str">
        <f t="shared" si="8"/>
        <v/>
      </c>
      <c r="K25" s="211" t="str">
        <f>IFERROR(I25/$I$13,"")</f>
        <v/>
      </c>
      <c r="L25" s="321" t="str">
        <f t="shared" si="3"/>
        <v/>
      </c>
    </row>
    <row r="26" spans="2:12" ht="14.4" customHeight="1" x14ac:dyDescent="0.35">
      <c r="B26" s="200" t="s">
        <v>3512</v>
      </c>
      <c r="C26" s="196" t="s">
        <v>3511</v>
      </c>
      <c r="E26" s="195"/>
      <c r="F26" s="191" t="str">
        <f t="shared" si="5"/>
        <v/>
      </c>
      <c r="G26" s="211" t="str">
        <f t="shared" si="6"/>
        <v/>
      </c>
      <c r="H26" s="189" t="str">
        <f t="shared" si="7"/>
        <v/>
      </c>
      <c r="I26" s="194"/>
      <c r="J26" s="329" t="str">
        <f t="shared" si="8"/>
        <v/>
      </c>
      <c r="K26" s="211" t="str">
        <f t="shared" ref="K26:K34" si="9">IFERROR(I26/$I$13,"")</f>
        <v/>
      </c>
      <c r="L26" s="321" t="str">
        <f t="shared" si="3"/>
        <v/>
      </c>
    </row>
    <row r="27" spans="2:12" ht="14.4" customHeight="1" x14ac:dyDescent="0.35">
      <c r="B27" s="200" t="s">
        <v>3510</v>
      </c>
      <c r="C27" s="196" t="s">
        <v>3509</v>
      </c>
      <c r="E27" s="195"/>
      <c r="F27" s="191" t="str">
        <f t="shared" si="5"/>
        <v/>
      </c>
      <c r="G27" s="211" t="str">
        <f t="shared" si="6"/>
        <v/>
      </c>
      <c r="H27" s="189" t="str">
        <f t="shared" si="7"/>
        <v/>
      </c>
      <c r="I27" s="194"/>
      <c r="J27" s="329" t="str">
        <f t="shared" si="8"/>
        <v/>
      </c>
      <c r="K27" s="211" t="str">
        <f t="shared" si="9"/>
        <v/>
      </c>
      <c r="L27" s="321" t="str">
        <f t="shared" si="3"/>
        <v/>
      </c>
    </row>
    <row r="28" spans="2:12" ht="14.4" customHeight="1" x14ac:dyDescent="0.35">
      <c r="B28" s="200" t="s">
        <v>3508</v>
      </c>
      <c r="C28" s="196" t="s">
        <v>3507</v>
      </c>
      <c r="E28" s="195"/>
      <c r="F28" s="191" t="str">
        <f t="shared" si="5"/>
        <v/>
      </c>
      <c r="G28" s="211" t="str">
        <f t="shared" si="6"/>
        <v/>
      </c>
      <c r="H28" s="189" t="str">
        <f t="shared" si="7"/>
        <v/>
      </c>
      <c r="I28" s="194"/>
      <c r="J28" s="329" t="str">
        <f t="shared" si="8"/>
        <v/>
      </c>
      <c r="K28" s="211" t="str">
        <f t="shared" si="9"/>
        <v/>
      </c>
      <c r="L28" s="321" t="str">
        <f t="shared" si="3"/>
        <v/>
      </c>
    </row>
    <row r="29" spans="2:12" ht="14.4" customHeight="1" x14ac:dyDescent="0.35">
      <c r="B29" s="200" t="s">
        <v>3506</v>
      </c>
      <c r="C29" s="196" t="s">
        <v>3505</v>
      </c>
      <c r="E29" s="195"/>
      <c r="F29" s="191" t="str">
        <f t="shared" si="5"/>
        <v/>
      </c>
      <c r="G29" s="211" t="str">
        <f t="shared" si="6"/>
        <v/>
      </c>
      <c r="H29" s="189" t="str">
        <f t="shared" si="7"/>
        <v/>
      </c>
      <c r="I29" s="194"/>
      <c r="J29" s="329" t="str">
        <f t="shared" si="8"/>
        <v/>
      </c>
      <c r="K29" s="211" t="str">
        <f t="shared" si="9"/>
        <v/>
      </c>
      <c r="L29" s="321" t="str">
        <f t="shared" si="3"/>
        <v/>
      </c>
    </row>
    <row r="30" spans="2:12" ht="14.4" customHeight="1" x14ac:dyDescent="0.35">
      <c r="B30" s="200" t="s">
        <v>3504</v>
      </c>
      <c r="C30" s="196" t="s">
        <v>3503</v>
      </c>
      <c r="E30" s="195"/>
      <c r="F30" s="191" t="str">
        <f t="shared" si="5"/>
        <v/>
      </c>
      <c r="G30" s="211" t="str">
        <f t="shared" si="6"/>
        <v/>
      </c>
      <c r="H30" s="189" t="str">
        <f t="shared" si="7"/>
        <v/>
      </c>
      <c r="I30" s="194"/>
      <c r="J30" s="329" t="str">
        <f t="shared" si="8"/>
        <v/>
      </c>
      <c r="K30" s="211" t="str">
        <f t="shared" si="9"/>
        <v/>
      </c>
      <c r="L30" s="321" t="str">
        <f t="shared" si="3"/>
        <v/>
      </c>
    </row>
    <row r="31" spans="2:12" ht="14.4" customHeight="1" x14ac:dyDescent="0.35">
      <c r="B31" s="200" t="s">
        <v>3502</v>
      </c>
      <c r="C31" s="196" t="s">
        <v>3501</v>
      </c>
      <c r="E31" s="195"/>
      <c r="F31" s="191" t="str">
        <f t="shared" si="5"/>
        <v/>
      </c>
      <c r="G31" s="211" t="str">
        <f t="shared" si="6"/>
        <v/>
      </c>
      <c r="H31" s="189" t="str">
        <f t="shared" si="7"/>
        <v/>
      </c>
      <c r="I31" s="194"/>
      <c r="J31" s="329" t="str">
        <f t="shared" si="8"/>
        <v/>
      </c>
      <c r="K31" s="211" t="str">
        <f t="shared" si="9"/>
        <v/>
      </c>
      <c r="L31" s="321" t="str">
        <f t="shared" si="3"/>
        <v/>
      </c>
    </row>
    <row r="32" spans="2:12" ht="14.4" customHeight="1" x14ac:dyDescent="0.35">
      <c r="B32" s="200" t="s">
        <v>3500</v>
      </c>
      <c r="C32" s="196" t="s">
        <v>3499</v>
      </c>
      <c r="E32" s="195"/>
      <c r="F32" s="191" t="str">
        <f t="shared" si="5"/>
        <v/>
      </c>
      <c r="G32" s="211" t="str">
        <f t="shared" si="6"/>
        <v/>
      </c>
      <c r="H32" s="189" t="str">
        <f t="shared" si="7"/>
        <v/>
      </c>
      <c r="I32" s="194"/>
      <c r="J32" s="329" t="str">
        <f t="shared" si="8"/>
        <v/>
      </c>
      <c r="K32" s="211" t="str">
        <f t="shared" si="9"/>
        <v/>
      </c>
      <c r="L32" s="321" t="str">
        <f t="shared" si="3"/>
        <v/>
      </c>
    </row>
    <row r="33" spans="1:12" x14ac:dyDescent="0.35">
      <c r="B33" s="200"/>
      <c r="C33" s="196"/>
      <c r="E33" s="192"/>
      <c r="F33" s="191"/>
      <c r="G33" s="211"/>
      <c r="H33" s="189"/>
      <c r="I33" s="188"/>
      <c r="J33" s="329"/>
      <c r="K33" s="211"/>
      <c r="L33" s="321"/>
    </row>
    <row r="34" spans="1:12" x14ac:dyDescent="0.35">
      <c r="B34" s="187"/>
      <c r="C34" s="186" t="s">
        <v>3498</v>
      </c>
      <c r="E34" s="185">
        <f>SUM(E24:E32)</f>
        <v>0</v>
      </c>
      <c r="F34" s="184" t="str">
        <f>IFERROR(E34/$F$7,"")</f>
        <v/>
      </c>
      <c r="G34" s="183" t="str">
        <f>IFERROR(E34/$E$13,"")</f>
        <v/>
      </c>
      <c r="H34" s="182" t="str">
        <f>IFERROR(E34/$E$9,"")</f>
        <v/>
      </c>
      <c r="I34" s="181">
        <f>SUM(I24:I32)</f>
        <v>0</v>
      </c>
      <c r="J34" s="332" t="str">
        <f>IFERROR(I34/$F$7,"")</f>
        <v/>
      </c>
      <c r="K34" s="183" t="str">
        <f t="shared" si="9"/>
        <v/>
      </c>
      <c r="L34" s="322" t="str">
        <f t="shared" si="3"/>
        <v/>
      </c>
    </row>
    <row r="35" spans="1:12" x14ac:dyDescent="0.35">
      <c r="B35" s="200"/>
      <c r="C35" s="196"/>
      <c r="E35" s="192"/>
      <c r="F35" s="191"/>
      <c r="G35" s="211"/>
      <c r="H35" s="189"/>
      <c r="I35" s="188"/>
      <c r="J35" s="329"/>
      <c r="K35" s="211"/>
      <c r="L35" s="321"/>
    </row>
    <row r="36" spans="1:12" collapsed="1" x14ac:dyDescent="0.35">
      <c r="B36" s="214"/>
      <c r="C36" s="213"/>
      <c r="E36" s="212"/>
      <c r="F36" s="191"/>
      <c r="G36" s="211"/>
      <c r="H36" s="189"/>
      <c r="I36" s="188"/>
      <c r="J36" s="329"/>
      <c r="K36" s="211"/>
      <c r="L36" s="321"/>
    </row>
    <row r="37" spans="1:12" s="203" customFormat="1" x14ac:dyDescent="0.35">
      <c r="B37" s="272">
        <v>2</v>
      </c>
      <c r="C37" s="273" t="s">
        <v>3567</v>
      </c>
      <c r="D37" s="174"/>
      <c r="E37" s="208">
        <f>SUM(E52+E65+E73+E86+E101+E110+E119+E139+E147+E153+E159+E165+E173)</f>
        <v>0</v>
      </c>
      <c r="F37" s="207"/>
      <c r="G37" s="206">
        <v>1</v>
      </c>
      <c r="H37" s="205"/>
      <c r="I37" s="204">
        <f>SUM(I52+I65+I73+I86+I101+I110+I119+I139+I147+I153+I159+I165+I173)</f>
        <v>0</v>
      </c>
      <c r="J37" s="333"/>
      <c r="K37" s="206" t="str">
        <f>IFERROR(I37/$I$37,"")</f>
        <v/>
      </c>
      <c r="L37" s="358" t="str">
        <f t="shared" si="3"/>
        <v/>
      </c>
    </row>
    <row r="38" spans="1:12" x14ac:dyDescent="0.35">
      <c r="A38" s="202"/>
      <c r="B38" s="274">
        <v>2.0099999999999998</v>
      </c>
      <c r="C38" s="275" t="s">
        <v>3496</v>
      </c>
      <c r="E38" s="198"/>
      <c r="F38" s="184" t="str">
        <f>IFERROR(E38/$F$7,"")</f>
        <v/>
      </c>
      <c r="G38" s="183" t="str">
        <f>IFERROR(E38/$E$37,"")</f>
        <v/>
      </c>
      <c r="H38" s="182" t="str">
        <f>IFERROR(E38/$E$9,"")</f>
        <v/>
      </c>
      <c r="I38" s="217"/>
      <c r="J38" s="332" t="str">
        <f>IFERROR(I38/$F$7,"")</f>
        <v/>
      </c>
      <c r="K38" s="183" t="str">
        <f t="shared" ref="K38:K101" si="10">IFERROR(I38/$I$37,"")</f>
        <v/>
      </c>
      <c r="L38" s="322" t="str">
        <f t="shared" si="3"/>
        <v/>
      </c>
    </row>
    <row r="39" spans="1:12" x14ac:dyDescent="0.35">
      <c r="A39" s="202"/>
      <c r="B39" s="276" t="s">
        <v>3495</v>
      </c>
      <c r="C39" s="277" t="s">
        <v>3568</v>
      </c>
      <c r="E39" s="195"/>
      <c r="F39" s="191" t="str">
        <f t="shared" ref="F39:F101" si="11">IFERROR(E39/$F$7,"")</f>
        <v/>
      </c>
      <c r="G39" s="190" t="str">
        <f t="shared" ref="G39:G101" si="12">IFERROR(E39/$E$37,"")</f>
        <v/>
      </c>
      <c r="H39" s="189" t="str">
        <f t="shared" ref="H39:H101" si="13">IFERROR(E39/$E$9,"")</f>
        <v/>
      </c>
      <c r="I39" s="216"/>
      <c r="J39" s="329" t="str">
        <f t="shared" ref="J39:J101" si="14">IFERROR(I39/$F$7,"")</f>
        <v/>
      </c>
      <c r="K39" s="190" t="str">
        <f t="shared" si="10"/>
        <v/>
      </c>
      <c r="L39" s="321" t="str">
        <f t="shared" si="3"/>
        <v/>
      </c>
    </row>
    <row r="40" spans="1:12" x14ac:dyDescent="0.35">
      <c r="A40" s="202"/>
      <c r="B40" s="276" t="s">
        <v>3494</v>
      </c>
      <c r="C40" s="277" t="s">
        <v>3493</v>
      </c>
      <c r="E40" s="195"/>
      <c r="F40" s="191" t="str">
        <f t="shared" si="11"/>
        <v/>
      </c>
      <c r="G40" s="190" t="str">
        <f t="shared" si="12"/>
        <v/>
      </c>
      <c r="H40" s="189" t="str">
        <f t="shared" si="13"/>
        <v/>
      </c>
      <c r="I40" s="216"/>
      <c r="J40" s="329" t="str">
        <f t="shared" si="14"/>
        <v/>
      </c>
      <c r="K40" s="190" t="str">
        <f t="shared" si="10"/>
        <v/>
      </c>
      <c r="L40" s="321" t="str">
        <f t="shared" si="3"/>
        <v/>
      </c>
    </row>
    <row r="41" spans="1:12" x14ac:dyDescent="0.35">
      <c r="A41" s="202"/>
      <c r="B41" s="276" t="s">
        <v>3492</v>
      </c>
      <c r="C41" s="277" t="s">
        <v>3569</v>
      </c>
      <c r="E41" s="195"/>
      <c r="F41" s="191" t="str">
        <f t="shared" si="11"/>
        <v/>
      </c>
      <c r="G41" s="190" t="str">
        <f t="shared" si="12"/>
        <v/>
      </c>
      <c r="H41" s="189" t="str">
        <f t="shared" si="13"/>
        <v/>
      </c>
      <c r="I41" s="216"/>
      <c r="J41" s="329" t="str">
        <f t="shared" si="14"/>
        <v/>
      </c>
      <c r="K41" s="190" t="str">
        <f t="shared" si="10"/>
        <v/>
      </c>
      <c r="L41" s="321" t="str">
        <f t="shared" si="3"/>
        <v/>
      </c>
    </row>
    <row r="42" spans="1:12" x14ac:dyDescent="0.35">
      <c r="A42" s="202"/>
      <c r="B42" s="276" t="s">
        <v>3491</v>
      </c>
      <c r="C42" s="277" t="s">
        <v>3490</v>
      </c>
      <c r="E42" s="195"/>
      <c r="F42" s="191" t="str">
        <f t="shared" si="11"/>
        <v/>
      </c>
      <c r="G42" s="190" t="str">
        <f t="shared" si="12"/>
        <v/>
      </c>
      <c r="H42" s="189" t="str">
        <f t="shared" si="13"/>
        <v/>
      </c>
      <c r="I42" s="216"/>
      <c r="J42" s="329" t="str">
        <f t="shared" si="14"/>
        <v/>
      </c>
      <c r="K42" s="190" t="str">
        <f t="shared" si="10"/>
        <v/>
      </c>
      <c r="L42" s="321" t="str">
        <f t="shared" si="3"/>
        <v/>
      </c>
    </row>
    <row r="43" spans="1:12" x14ac:dyDescent="0.35">
      <c r="A43" s="202"/>
      <c r="B43" s="276" t="s">
        <v>3489</v>
      </c>
      <c r="C43" s="277" t="s">
        <v>3570</v>
      </c>
      <c r="E43" s="195"/>
      <c r="F43" s="191" t="str">
        <f t="shared" si="11"/>
        <v/>
      </c>
      <c r="G43" s="190" t="str">
        <f t="shared" si="12"/>
        <v/>
      </c>
      <c r="H43" s="189" t="str">
        <f t="shared" si="13"/>
        <v/>
      </c>
      <c r="I43" s="216"/>
      <c r="J43" s="329" t="str">
        <f t="shared" si="14"/>
        <v/>
      </c>
      <c r="K43" s="190" t="str">
        <f t="shared" si="10"/>
        <v/>
      </c>
      <c r="L43" s="321" t="str">
        <f t="shared" si="3"/>
        <v/>
      </c>
    </row>
    <row r="44" spans="1:12" ht="29" x14ac:dyDescent="0.35">
      <c r="A44" s="202"/>
      <c r="B44" s="276" t="s">
        <v>3488</v>
      </c>
      <c r="C44" s="277" t="s">
        <v>3487</v>
      </c>
      <c r="E44" s="195"/>
      <c r="F44" s="191" t="str">
        <f t="shared" si="11"/>
        <v/>
      </c>
      <c r="G44" s="190" t="str">
        <f t="shared" si="12"/>
        <v/>
      </c>
      <c r="H44" s="189" t="str">
        <f t="shared" si="13"/>
        <v/>
      </c>
      <c r="I44" s="216"/>
      <c r="J44" s="329" t="str">
        <f t="shared" si="14"/>
        <v/>
      </c>
      <c r="K44" s="190" t="str">
        <f t="shared" si="10"/>
        <v/>
      </c>
      <c r="L44" s="321" t="str">
        <f t="shared" si="3"/>
        <v/>
      </c>
    </row>
    <row r="45" spans="1:12" x14ac:dyDescent="0.35">
      <c r="A45" s="202"/>
      <c r="B45" s="276" t="s">
        <v>3486</v>
      </c>
      <c r="C45" s="277" t="s">
        <v>3485</v>
      </c>
      <c r="E45" s="195"/>
      <c r="F45" s="191" t="str">
        <f t="shared" si="11"/>
        <v/>
      </c>
      <c r="G45" s="190" t="str">
        <f t="shared" si="12"/>
        <v/>
      </c>
      <c r="H45" s="189" t="str">
        <f t="shared" si="13"/>
        <v/>
      </c>
      <c r="I45" s="216"/>
      <c r="J45" s="329" t="str">
        <f t="shared" si="14"/>
        <v/>
      </c>
      <c r="K45" s="190" t="str">
        <f t="shared" si="10"/>
        <v/>
      </c>
      <c r="L45" s="321" t="str">
        <f t="shared" si="3"/>
        <v/>
      </c>
    </row>
    <row r="46" spans="1:12" ht="29" x14ac:dyDescent="0.35">
      <c r="A46" s="202"/>
      <c r="B46" s="276" t="s">
        <v>3484</v>
      </c>
      <c r="C46" s="277" t="s">
        <v>3537</v>
      </c>
      <c r="E46" s="195"/>
      <c r="F46" s="191" t="str">
        <f t="shared" si="11"/>
        <v/>
      </c>
      <c r="G46" s="190" t="str">
        <f t="shared" si="12"/>
        <v/>
      </c>
      <c r="H46" s="189" t="str">
        <f t="shared" si="13"/>
        <v/>
      </c>
      <c r="I46" s="216"/>
      <c r="J46" s="329" t="str">
        <f t="shared" si="14"/>
        <v/>
      </c>
      <c r="K46" s="190" t="str">
        <f t="shared" si="10"/>
        <v/>
      </c>
      <c r="L46" s="321" t="str">
        <f t="shared" si="3"/>
        <v/>
      </c>
    </row>
    <row r="47" spans="1:12" x14ac:dyDescent="0.35">
      <c r="A47" s="202"/>
      <c r="B47" s="276" t="s">
        <v>3483</v>
      </c>
      <c r="C47" s="277" t="s">
        <v>3482</v>
      </c>
      <c r="E47" s="195"/>
      <c r="F47" s="191" t="str">
        <f t="shared" si="11"/>
        <v/>
      </c>
      <c r="G47" s="190" t="str">
        <f t="shared" si="12"/>
        <v/>
      </c>
      <c r="H47" s="189" t="str">
        <f t="shared" si="13"/>
        <v/>
      </c>
      <c r="I47" s="216"/>
      <c r="J47" s="329" t="str">
        <f t="shared" si="14"/>
        <v/>
      </c>
      <c r="K47" s="190" t="str">
        <f t="shared" si="10"/>
        <v/>
      </c>
      <c r="L47" s="321" t="str">
        <f t="shared" si="3"/>
        <v/>
      </c>
    </row>
    <row r="48" spans="1:12" x14ac:dyDescent="0.35">
      <c r="A48" s="202"/>
      <c r="B48" s="276" t="s">
        <v>3481</v>
      </c>
      <c r="C48" s="277" t="s">
        <v>3571</v>
      </c>
      <c r="E48" s="195"/>
      <c r="F48" s="191" t="str">
        <f t="shared" si="11"/>
        <v/>
      </c>
      <c r="G48" s="190" t="str">
        <f t="shared" si="12"/>
        <v/>
      </c>
      <c r="H48" s="189" t="str">
        <f t="shared" si="13"/>
        <v/>
      </c>
      <c r="I48" s="216"/>
      <c r="J48" s="329" t="str">
        <f t="shared" si="14"/>
        <v/>
      </c>
      <c r="K48" s="190" t="str">
        <f t="shared" si="10"/>
        <v/>
      </c>
      <c r="L48" s="321" t="str">
        <f t="shared" si="3"/>
        <v/>
      </c>
    </row>
    <row r="49" spans="1:12" x14ac:dyDescent="0.35">
      <c r="A49" s="202"/>
      <c r="B49" s="276" t="s">
        <v>3479</v>
      </c>
      <c r="C49" s="277" t="s">
        <v>3480</v>
      </c>
      <c r="E49" s="195"/>
      <c r="F49" s="191" t="str">
        <f t="shared" si="11"/>
        <v/>
      </c>
      <c r="G49" s="190" t="str">
        <f t="shared" si="12"/>
        <v/>
      </c>
      <c r="H49" s="189" t="str">
        <f t="shared" si="13"/>
        <v/>
      </c>
      <c r="I49" s="216"/>
      <c r="J49" s="329" t="str">
        <f t="shared" si="14"/>
        <v/>
      </c>
      <c r="K49" s="190" t="str">
        <f t="shared" si="10"/>
        <v/>
      </c>
      <c r="L49" s="321" t="str">
        <f t="shared" si="3"/>
        <v/>
      </c>
    </row>
    <row r="50" spans="1:12" x14ac:dyDescent="0.35">
      <c r="A50" s="202"/>
      <c r="B50" s="276" t="s">
        <v>3538</v>
      </c>
      <c r="C50" s="277" t="s">
        <v>3478</v>
      </c>
      <c r="E50" s="373"/>
      <c r="F50" s="191" t="str">
        <f t="shared" si="11"/>
        <v/>
      </c>
      <c r="G50" s="190" t="str">
        <f t="shared" si="12"/>
        <v/>
      </c>
      <c r="H50" s="189" t="str">
        <f t="shared" si="13"/>
        <v/>
      </c>
      <c r="I50" s="374"/>
      <c r="J50" s="329" t="str">
        <f t="shared" si="14"/>
        <v/>
      </c>
      <c r="K50" s="190" t="str">
        <f t="shared" si="10"/>
        <v/>
      </c>
      <c r="L50" s="321" t="str">
        <f t="shared" si="3"/>
        <v/>
      </c>
    </row>
    <row r="51" spans="1:12" x14ac:dyDescent="0.35">
      <c r="A51" s="202"/>
      <c r="B51" s="276"/>
      <c r="C51" s="277"/>
      <c r="E51" s="287"/>
      <c r="F51" s="288"/>
      <c r="G51" s="190"/>
      <c r="H51" s="289"/>
      <c r="I51" s="292"/>
      <c r="J51" s="334"/>
      <c r="K51" s="190"/>
      <c r="L51" s="323"/>
    </row>
    <row r="52" spans="1:12" x14ac:dyDescent="0.35">
      <c r="A52" s="202"/>
      <c r="B52" s="278"/>
      <c r="C52" s="279" t="s">
        <v>3477</v>
      </c>
      <c r="E52" s="290">
        <f>SUM(E38:E50)</f>
        <v>0</v>
      </c>
      <c r="F52" s="184" t="str">
        <f t="shared" si="11"/>
        <v/>
      </c>
      <c r="G52" s="183" t="str">
        <f t="shared" si="12"/>
        <v/>
      </c>
      <c r="H52" s="182" t="str">
        <f t="shared" si="13"/>
        <v/>
      </c>
      <c r="I52" s="293">
        <f>SUM(I38:I50)</f>
        <v>0</v>
      </c>
      <c r="J52" s="332" t="str">
        <f t="shared" si="14"/>
        <v/>
      </c>
      <c r="K52" s="183" t="str">
        <f t="shared" si="10"/>
        <v/>
      </c>
      <c r="L52" s="322" t="str">
        <f t="shared" si="3"/>
        <v/>
      </c>
    </row>
    <row r="53" spans="1:12" collapsed="1" x14ac:dyDescent="0.35">
      <c r="A53" s="202"/>
      <c r="B53" s="276"/>
      <c r="C53" s="277"/>
      <c r="E53" s="195"/>
      <c r="F53" s="288"/>
      <c r="G53" s="190"/>
      <c r="H53" s="289"/>
      <c r="I53" s="216"/>
      <c r="J53" s="334"/>
      <c r="K53" s="190"/>
      <c r="L53" s="323"/>
    </row>
    <row r="54" spans="1:12" x14ac:dyDescent="0.35">
      <c r="B54" s="280">
        <v>2.02</v>
      </c>
      <c r="C54" s="275" t="s">
        <v>3475</v>
      </c>
      <c r="E54" s="198"/>
      <c r="F54" s="197" t="str">
        <f t="shared" si="11"/>
        <v/>
      </c>
      <c r="G54" s="183" t="str">
        <f t="shared" si="12"/>
        <v/>
      </c>
      <c r="H54" s="182" t="str">
        <f t="shared" si="13"/>
        <v/>
      </c>
      <c r="I54" s="217"/>
      <c r="J54" s="332" t="str">
        <f t="shared" si="14"/>
        <v/>
      </c>
      <c r="K54" s="183" t="str">
        <f t="shared" si="10"/>
        <v/>
      </c>
      <c r="L54" s="322" t="str">
        <f t="shared" si="3"/>
        <v/>
      </c>
    </row>
    <row r="55" spans="1:12" x14ac:dyDescent="0.35">
      <c r="B55" s="276" t="s">
        <v>3474</v>
      </c>
      <c r="C55" s="277" t="s">
        <v>3539</v>
      </c>
      <c r="E55" s="195"/>
      <c r="F55" s="191" t="str">
        <f t="shared" si="11"/>
        <v/>
      </c>
      <c r="G55" s="190" t="str">
        <f t="shared" si="12"/>
        <v/>
      </c>
      <c r="H55" s="189" t="str">
        <f t="shared" si="13"/>
        <v/>
      </c>
      <c r="I55" s="216"/>
      <c r="J55" s="329" t="str">
        <f t="shared" si="14"/>
        <v/>
      </c>
      <c r="K55" s="190" t="str">
        <f t="shared" si="10"/>
        <v/>
      </c>
      <c r="L55" s="321" t="str">
        <f t="shared" si="3"/>
        <v/>
      </c>
    </row>
    <row r="56" spans="1:12" ht="29" x14ac:dyDescent="0.35">
      <c r="B56" s="276" t="s">
        <v>3473</v>
      </c>
      <c r="C56" s="277" t="s">
        <v>3540</v>
      </c>
      <c r="E56" s="195"/>
      <c r="F56" s="191" t="str">
        <f t="shared" si="11"/>
        <v/>
      </c>
      <c r="G56" s="190" t="str">
        <f t="shared" si="12"/>
        <v/>
      </c>
      <c r="H56" s="189" t="str">
        <f t="shared" si="13"/>
        <v/>
      </c>
      <c r="I56" s="216"/>
      <c r="J56" s="329" t="str">
        <f t="shared" si="14"/>
        <v/>
      </c>
      <c r="K56" s="190" t="str">
        <f t="shared" si="10"/>
        <v/>
      </c>
      <c r="L56" s="321" t="str">
        <f t="shared" si="3"/>
        <v/>
      </c>
    </row>
    <row r="57" spans="1:12" x14ac:dyDescent="0.35">
      <c r="B57" s="276" t="s">
        <v>3472</v>
      </c>
      <c r="C57" s="277" t="s">
        <v>3572</v>
      </c>
      <c r="E57" s="373"/>
      <c r="F57" s="191" t="str">
        <f t="shared" si="11"/>
        <v/>
      </c>
      <c r="G57" s="190" t="str">
        <f t="shared" si="12"/>
        <v/>
      </c>
      <c r="H57" s="189" t="str">
        <f t="shared" si="13"/>
        <v/>
      </c>
      <c r="I57" s="374"/>
      <c r="J57" s="329" t="str">
        <f t="shared" si="14"/>
        <v/>
      </c>
      <c r="K57" s="190" t="str">
        <f t="shared" si="10"/>
        <v/>
      </c>
      <c r="L57" s="321" t="str">
        <f t="shared" si="3"/>
        <v/>
      </c>
    </row>
    <row r="58" spans="1:12" x14ac:dyDescent="0.35">
      <c r="B58" s="276" t="s">
        <v>3541</v>
      </c>
      <c r="C58" s="277" t="s">
        <v>3573</v>
      </c>
      <c r="E58" s="195"/>
      <c r="F58" s="288" t="str">
        <f t="shared" si="11"/>
        <v/>
      </c>
      <c r="G58" s="190" t="str">
        <f t="shared" si="12"/>
        <v/>
      </c>
      <c r="H58" s="289" t="str">
        <f t="shared" si="13"/>
        <v/>
      </c>
      <c r="I58" s="216"/>
      <c r="J58" s="334" t="str">
        <f t="shared" si="14"/>
        <v/>
      </c>
      <c r="K58" s="190" t="str">
        <f t="shared" si="10"/>
        <v/>
      </c>
      <c r="L58" s="323" t="str">
        <f t="shared" si="3"/>
        <v/>
      </c>
    </row>
    <row r="59" spans="1:12" x14ac:dyDescent="0.35">
      <c r="B59" s="276" t="s">
        <v>3542</v>
      </c>
      <c r="C59" s="277" t="s">
        <v>3574</v>
      </c>
      <c r="E59" s="373"/>
      <c r="F59" s="191" t="str">
        <f t="shared" si="11"/>
        <v/>
      </c>
      <c r="G59" s="190" t="str">
        <f t="shared" si="12"/>
        <v/>
      </c>
      <c r="H59" s="189" t="str">
        <f t="shared" si="13"/>
        <v/>
      </c>
      <c r="I59" s="374"/>
      <c r="J59" s="329" t="str">
        <f t="shared" si="14"/>
        <v/>
      </c>
      <c r="K59" s="190" t="str">
        <f t="shared" si="10"/>
        <v/>
      </c>
      <c r="L59" s="321" t="str">
        <f t="shared" si="3"/>
        <v/>
      </c>
    </row>
    <row r="60" spans="1:12" collapsed="1" x14ac:dyDescent="0.35">
      <c r="B60" s="276" t="s">
        <v>3543</v>
      </c>
      <c r="C60" s="277" t="s">
        <v>3575</v>
      </c>
      <c r="E60" s="195"/>
      <c r="F60" s="288" t="str">
        <f t="shared" si="11"/>
        <v/>
      </c>
      <c r="G60" s="190" t="str">
        <f t="shared" si="12"/>
        <v/>
      </c>
      <c r="H60" s="289" t="str">
        <f t="shared" si="13"/>
        <v/>
      </c>
      <c r="I60" s="216"/>
      <c r="J60" s="334" t="str">
        <f t="shared" si="14"/>
        <v/>
      </c>
      <c r="K60" s="190" t="str">
        <f t="shared" si="10"/>
        <v/>
      </c>
      <c r="L60" s="323" t="str">
        <f t="shared" si="3"/>
        <v/>
      </c>
    </row>
    <row r="61" spans="1:12" x14ac:dyDescent="0.35">
      <c r="B61" s="276" t="s">
        <v>3544</v>
      </c>
      <c r="C61" s="277" t="s">
        <v>3576</v>
      </c>
      <c r="E61" s="195"/>
      <c r="F61" s="191" t="str">
        <f t="shared" si="11"/>
        <v/>
      </c>
      <c r="G61" s="190" t="str">
        <f t="shared" si="12"/>
        <v/>
      </c>
      <c r="H61" s="189" t="str">
        <f t="shared" si="13"/>
        <v/>
      </c>
      <c r="I61" s="216"/>
      <c r="J61" s="329" t="str">
        <f t="shared" si="14"/>
        <v/>
      </c>
      <c r="K61" s="190" t="str">
        <f t="shared" si="10"/>
        <v/>
      </c>
      <c r="L61" s="321" t="str">
        <f t="shared" si="3"/>
        <v/>
      </c>
    </row>
    <row r="62" spans="1:12" ht="29" x14ac:dyDescent="0.35">
      <c r="B62" s="276" t="s">
        <v>3545</v>
      </c>
      <c r="C62" s="277" t="s">
        <v>3577</v>
      </c>
      <c r="E62" s="195"/>
      <c r="F62" s="191" t="str">
        <f t="shared" si="11"/>
        <v/>
      </c>
      <c r="G62" s="190" t="str">
        <f t="shared" si="12"/>
        <v/>
      </c>
      <c r="H62" s="189" t="str">
        <f t="shared" si="13"/>
        <v/>
      </c>
      <c r="I62" s="216"/>
      <c r="J62" s="329" t="str">
        <f t="shared" si="14"/>
        <v/>
      </c>
      <c r="K62" s="190" t="str">
        <f t="shared" si="10"/>
        <v/>
      </c>
      <c r="L62" s="321" t="str">
        <f t="shared" si="3"/>
        <v/>
      </c>
    </row>
    <row r="63" spans="1:12" x14ac:dyDescent="0.35">
      <c r="B63" s="276" t="s">
        <v>3546</v>
      </c>
      <c r="C63" s="277" t="s">
        <v>3578</v>
      </c>
      <c r="E63" s="195"/>
      <c r="F63" s="191" t="str">
        <f t="shared" si="11"/>
        <v/>
      </c>
      <c r="G63" s="190" t="str">
        <f t="shared" si="12"/>
        <v/>
      </c>
      <c r="H63" s="189" t="str">
        <f t="shared" si="13"/>
        <v/>
      </c>
      <c r="I63" s="216"/>
      <c r="J63" s="329" t="str">
        <f t="shared" si="14"/>
        <v/>
      </c>
      <c r="K63" s="190" t="str">
        <f t="shared" si="10"/>
        <v/>
      </c>
      <c r="L63" s="321" t="str">
        <f t="shared" si="3"/>
        <v/>
      </c>
    </row>
    <row r="64" spans="1:12" x14ac:dyDescent="0.35">
      <c r="B64" s="276"/>
      <c r="C64" s="277"/>
      <c r="E64" s="195"/>
      <c r="F64" s="191"/>
      <c r="G64" s="190"/>
      <c r="H64" s="189"/>
      <c r="I64" s="216"/>
      <c r="J64" s="329"/>
      <c r="K64" s="190"/>
      <c r="L64" s="321"/>
    </row>
    <row r="65" spans="2:12" x14ac:dyDescent="0.35">
      <c r="B65" s="278"/>
      <c r="C65" s="279" t="s">
        <v>3471</v>
      </c>
      <c r="E65" s="198">
        <f>SUM(E54:E63)</f>
        <v>0</v>
      </c>
      <c r="F65" s="184" t="str">
        <f t="shared" si="11"/>
        <v/>
      </c>
      <c r="G65" s="183" t="str">
        <f t="shared" si="12"/>
        <v/>
      </c>
      <c r="H65" s="182" t="str">
        <f t="shared" si="13"/>
        <v/>
      </c>
      <c r="I65" s="217">
        <f>SUM(I54:I63)</f>
        <v>0</v>
      </c>
      <c r="J65" s="332" t="str">
        <f t="shared" si="14"/>
        <v/>
      </c>
      <c r="K65" s="183" t="str">
        <f t="shared" si="10"/>
        <v/>
      </c>
      <c r="L65" s="322" t="str">
        <f t="shared" si="3"/>
        <v/>
      </c>
    </row>
    <row r="66" spans="2:12" x14ac:dyDescent="0.35">
      <c r="B66" s="276"/>
      <c r="C66" s="277"/>
      <c r="E66" s="192"/>
      <c r="F66" s="191"/>
      <c r="G66" s="190"/>
      <c r="H66" s="189"/>
      <c r="I66" s="291"/>
      <c r="J66" s="329"/>
      <c r="K66" s="190"/>
      <c r="L66" s="321"/>
    </row>
    <row r="67" spans="2:12" x14ac:dyDescent="0.35">
      <c r="B67" s="281" t="s">
        <v>3470</v>
      </c>
      <c r="C67" s="275" t="s">
        <v>3469</v>
      </c>
      <c r="E67" s="198"/>
      <c r="F67" s="184" t="str">
        <f t="shared" si="11"/>
        <v/>
      </c>
      <c r="G67" s="183" t="str">
        <f t="shared" si="12"/>
        <v/>
      </c>
      <c r="H67" s="182" t="str">
        <f t="shared" si="13"/>
        <v/>
      </c>
      <c r="I67" s="217"/>
      <c r="J67" s="332" t="str">
        <f t="shared" si="14"/>
        <v/>
      </c>
      <c r="K67" s="183" t="str">
        <f t="shared" si="10"/>
        <v/>
      </c>
      <c r="L67" s="322" t="str">
        <f t="shared" si="3"/>
        <v/>
      </c>
    </row>
    <row r="68" spans="2:12" x14ac:dyDescent="0.35">
      <c r="B68" s="276" t="s">
        <v>3547</v>
      </c>
      <c r="C68" s="277" t="s">
        <v>3579</v>
      </c>
      <c r="E68" s="373"/>
      <c r="F68" s="191" t="str">
        <f t="shared" si="11"/>
        <v/>
      </c>
      <c r="G68" s="190" t="str">
        <f t="shared" si="12"/>
        <v/>
      </c>
      <c r="H68" s="189" t="str">
        <f t="shared" si="13"/>
        <v/>
      </c>
      <c r="I68" s="374"/>
      <c r="J68" s="329" t="str">
        <f t="shared" si="14"/>
        <v/>
      </c>
      <c r="K68" s="190" t="str">
        <f t="shared" si="10"/>
        <v/>
      </c>
      <c r="L68" s="321" t="str">
        <f t="shared" si="3"/>
        <v/>
      </c>
    </row>
    <row r="69" spans="2:12" collapsed="1" x14ac:dyDescent="0.35">
      <c r="B69" s="276" t="s">
        <v>3548</v>
      </c>
      <c r="C69" s="277" t="s">
        <v>3580</v>
      </c>
      <c r="E69" s="195"/>
      <c r="F69" s="288" t="str">
        <f t="shared" si="11"/>
        <v/>
      </c>
      <c r="G69" s="190" t="str">
        <f t="shared" si="12"/>
        <v/>
      </c>
      <c r="H69" s="289" t="str">
        <f t="shared" si="13"/>
        <v/>
      </c>
      <c r="I69" s="216"/>
      <c r="J69" s="334" t="str">
        <f t="shared" si="14"/>
        <v/>
      </c>
      <c r="K69" s="190" t="str">
        <f t="shared" si="10"/>
        <v/>
      </c>
      <c r="L69" s="323" t="str">
        <f t="shared" si="3"/>
        <v/>
      </c>
    </row>
    <row r="70" spans="2:12" x14ac:dyDescent="0.35">
      <c r="B70" s="276" t="s">
        <v>3549</v>
      </c>
      <c r="C70" s="277" t="s">
        <v>3581</v>
      </c>
      <c r="E70" s="195"/>
      <c r="F70" s="191" t="str">
        <f t="shared" si="11"/>
        <v/>
      </c>
      <c r="G70" s="190" t="str">
        <f t="shared" si="12"/>
        <v/>
      </c>
      <c r="H70" s="189" t="str">
        <f t="shared" si="13"/>
        <v/>
      </c>
      <c r="I70" s="216"/>
      <c r="J70" s="329" t="str">
        <f t="shared" si="14"/>
        <v/>
      </c>
      <c r="K70" s="190" t="str">
        <f t="shared" si="10"/>
        <v/>
      </c>
      <c r="L70" s="321" t="str">
        <f t="shared" si="3"/>
        <v/>
      </c>
    </row>
    <row r="71" spans="2:12" x14ac:dyDescent="0.35">
      <c r="B71" s="276" t="s">
        <v>3550</v>
      </c>
      <c r="C71" s="277" t="s">
        <v>3582</v>
      </c>
      <c r="E71" s="195"/>
      <c r="F71" s="191" t="str">
        <f t="shared" si="11"/>
        <v/>
      </c>
      <c r="G71" s="190" t="str">
        <f t="shared" si="12"/>
        <v/>
      </c>
      <c r="H71" s="189" t="str">
        <f t="shared" si="13"/>
        <v/>
      </c>
      <c r="I71" s="216"/>
      <c r="J71" s="329" t="str">
        <f t="shared" si="14"/>
        <v/>
      </c>
      <c r="K71" s="190" t="str">
        <f t="shared" si="10"/>
        <v/>
      </c>
      <c r="L71" s="321" t="str">
        <f t="shared" si="3"/>
        <v/>
      </c>
    </row>
    <row r="72" spans="2:12" x14ac:dyDescent="0.35">
      <c r="B72" s="276"/>
      <c r="C72" s="277"/>
      <c r="E72" s="195"/>
      <c r="F72" s="191"/>
      <c r="G72" s="190"/>
      <c r="H72" s="189"/>
      <c r="I72" s="216"/>
      <c r="J72" s="329"/>
      <c r="K72" s="190"/>
      <c r="L72" s="321"/>
    </row>
    <row r="73" spans="2:12" x14ac:dyDescent="0.35">
      <c r="B73" s="278"/>
      <c r="C73" s="279" t="s">
        <v>3468</v>
      </c>
      <c r="E73" s="198">
        <f>SUM(E67:E71)</f>
        <v>0</v>
      </c>
      <c r="F73" s="184" t="str">
        <f t="shared" si="11"/>
        <v/>
      </c>
      <c r="G73" s="183" t="str">
        <f t="shared" si="12"/>
        <v/>
      </c>
      <c r="H73" s="182" t="str">
        <f t="shared" si="13"/>
        <v/>
      </c>
      <c r="I73" s="217">
        <f>SUM(I67:I71)</f>
        <v>0</v>
      </c>
      <c r="J73" s="332" t="str">
        <f t="shared" si="14"/>
        <v/>
      </c>
      <c r="K73" s="183" t="str">
        <f t="shared" si="10"/>
        <v/>
      </c>
      <c r="L73" s="322" t="str">
        <f t="shared" si="3"/>
        <v/>
      </c>
    </row>
    <row r="74" spans="2:12" x14ac:dyDescent="0.35">
      <c r="B74" s="276"/>
      <c r="C74" s="277"/>
      <c r="E74" s="195"/>
      <c r="F74" s="191"/>
      <c r="G74" s="190"/>
      <c r="H74" s="189"/>
      <c r="I74" s="216"/>
      <c r="J74" s="329"/>
      <c r="K74" s="190"/>
      <c r="L74" s="321"/>
    </row>
    <row r="75" spans="2:12" x14ac:dyDescent="0.35">
      <c r="B75" s="281" t="s">
        <v>3467</v>
      </c>
      <c r="C75" s="275" t="s">
        <v>3583</v>
      </c>
      <c r="E75" s="198"/>
      <c r="F75" s="184" t="str">
        <f t="shared" si="11"/>
        <v/>
      </c>
      <c r="G75" s="183" t="str">
        <f t="shared" si="12"/>
        <v/>
      </c>
      <c r="H75" s="182" t="str">
        <f t="shared" si="13"/>
        <v/>
      </c>
      <c r="I75" s="217"/>
      <c r="J75" s="332" t="str">
        <f t="shared" si="14"/>
        <v/>
      </c>
      <c r="K75" s="183" t="str">
        <f t="shared" si="10"/>
        <v/>
      </c>
      <c r="L75" s="322" t="str">
        <f t="shared" si="3"/>
        <v/>
      </c>
    </row>
    <row r="76" spans="2:12" x14ac:dyDescent="0.35">
      <c r="B76" s="276" t="s">
        <v>3466</v>
      </c>
      <c r="C76" s="277" t="s">
        <v>3465</v>
      </c>
      <c r="E76" s="195"/>
      <c r="F76" s="191" t="str">
        <f t="shared" si="11"/>
        <v/>
      </c>
      <c r="G76" s="190" t="str">
        <f t="shared" si="12"/>
        <v/>
      </c>
      <c r="H76" s="189" t="str">
        <f t="shared" si="13"/>
        <v/>
      </c>
      <c r="I76" s="216"/>
      <c r="J76" s="329" t="str">
        <f t="shared" si="14"/>
        <v/>
      </c>
      <c r="K76" s="190" t="str">
        <f t="shared" si="10"/>
        <v/>
      </c>
      <c r="L76" s="321" t="str">
        <f t="shared" si="3"/>
        <v/>
      </c>
    </row>
    <row r="77" spans="2:12" x14ac:dyDescent="0.35">
      <c r="B77" s="276" t="s">
        <v>3464</v>
      </c>
      <c r="C77" s="277" t="s">
        <v>3584</v>
      </c>
      <c r="E77" s="195"/>
      <c r="F77" s="191" t="str">
        <f t="shared" si="11"/>
        <v/>
      </c>
      <c r="G77" s="190" t="str">
        <f t="shared" si="12"/>
        <v/>
      </c>
      <c r="H77" s="189" t="str">
        <f t="shared" si="13"/>
        <v/>
      </c>
      <c r="I77" s="216"/>
      <c r="J77" s="329" t="str">
        <f t="shared" si="14"/>
        <v/>
      </c>
      <c r="K77" s="190" t="str">
        <f t="shared" si="10"/>
        <v/>
      </c>
      <c r="L77" s="321" t="str">
        <f t="shared" si="3"/>
        <v/>
      </c>
    </row>
    <row r="78" spans="2:12" x14ac:dyDescent="0.35">
      <c r="B78" s="276" t="s">
        <v>3463</v>
      </c>
      <c r="C78" s="277" t="s">
        <v>3585</v>
      </c>
      <c r="E78" s="373"/>
      <c r="F78" s="191" t="str">
        <f t="shared" si="11"/>
        <v/>
      </c>
      <c r="G78" s="190" t="str">
        <f t="shared" si="12"/>
        <v/>
      </c>
      <c r="H78" s="189" t="str">
        <f t="shared" si="13"/>
        <v/>
      </c>
      <c r="I78" s="374"/>
      <c r="J78" s="329" t="str">
        <f t="shared" si="14"/>
        <v/>
      </c>
      <c r="K78" s="190" t="str">
        <f t="shared" si="10"/>
        <v/>
      </c>
      <c r="L78" s="321" t="str">
        <f t="shared" si="3"/>
        <v/>
      </c>
    </row>
    <row r="79" spans="2:12" x14ac:dyDescent="0.35">
      <c r="B79" s="276" t="s">
        <v>3462</v>
      </c>
      <c r="C79" s="277" t="s">
        <v>3586</v>
      </c>
      <c r="E79" s="195"/>
      <c r="F79" s="288" t="str">
        <f t="shared" si="11"/>
        <v/>
      </c>
      <c r="G79" s="190" t="str">
        <f t="shared" si="12"/>
        <v/>
      </c>
      <c r="H79" s="289" t="str">
        <f t="shared" si="13"/>
        <v/>
      </c>
      <c r="I79" s="216"/>
      <c r="J79" s="334" t="str">
        <f t="shared" si="14"/>
        <v/>
      </c>
      <c r="K79" s="190" t="str">
        <f t="shared" si="10"/>
        <v/>
      </c>
      <c r="L79" s="323" t="str">
        <f t="shared" ref="L79:L142" si="15">IFERROR(I79/$I$9,"")</f>
        <v/>
      </c>
    </row>
    <row r="80" spans="2:12" x14ac:dyDescent="0.35">
      <c r="B80" s="276" t="s">
        <v>3461</v>
      </c>
      <c r="C80" s="277" t="s">
        <v>3587</v>
      </c>
      <c r="E80" s="373"/>
      <c r="F80" s="191" t="str">
        <f t="shared" si="11"/>
        <v/>
      </c>
      <c r="G80" s="190" t="str">
        <f t="shared" si="12"/>
        <v/>
      </c>
      <c r="H80" s="189" t="str">
        <f t="shared" si="13"/>
        <v/>
      </c>
      <c r="I80" s="374"/>
      <c r="J80" s="329" t="str">
        <f t="shared" si="14"/>
        <v/>
      </c>
      <c r="K80" s="190" t="str">
        <f t="shared" si="10"/>
        <v/>
      </c>
      <c r="L80" s="321" t="str">
        <f t="shared" si="15"/>
        <v/>
      </c>
    </row>
    <row r="81" spans="2:12" collapsed="1" x14ac:dyDescent="0.35">
      <c r="B81" s="276" t="s">
        <v>3460</v>
      </c>
      <c r="C81" s="277" t="s">
        <v>3588</v>
      </c>
      <c r="E81" s="195"/>
      <c r="F81" s="288" t="str">
        <f t="shared" si="11"/>
        <v/>
      </c>
      <c r="G81" s="190" t="str">
        <f t="shared" si="12"/>
        <v/>
      </c>
      <c r="H81" s="289" t="str">
        <f t="shared" si="13"/>
        <v/>
      </c>
      <c r="I81" s="216"/>
      <c r="J81" s="334" t="str">
        <f t="shared" si="14"/>
        <v/>
      </c>
      <c r="K81" s="190" t="str">
        <f t="shared" si="10"/>
        <v/>
      </c>
      <c r="L81" s="323" t="str">
        <f t="shared" si="15"/>
        <v/>
      </c>
    </row>
    <row r="82" spans="2:12" x14ac:dyDescent="0.35">
      <c r="B82" s="276" t="s">
        <v>3459</v>
      </c>
      <c r="C82" s="277" t="s">
        <v>3589</v>
      </c>
      <c r="E82" s="195"/>
      <c r="F82" s="191" t="str">
        <f t="shared" si="11"/>
        <v/>
      </c>
      <c r="G82" s="190" t="str">
        <f t="shared" si="12"/>
        <v/>
      </c>
      <c r="H82" s="189" t="str">
        <f t="shared" si="13"/>
        <v/>
      </c>
      <c r="I82" s="216"/>
      <c r="J82" s="329" t="str">
        <f t="shared" si="14"/>
        <v/>
      </c>
      <c r="K82" s="190" t="str">
        <f t="shared" si="10"/>
        <v/>
      </c>
      <c r="L82" s="321" t="str">
        <f t="shared" si="15"/>
        <v/>
      </c>
    </row>
    <row r="83" spans="2:12" x14ac:dyDescent="0.35">
      <c r="B83" s="276" t="s">
        <v>3551</v>
      </c>
      <c r="C83" s="277" t="s">
        <v>3590</v>
      </c>
      <c r="E83" s="195"/>
      <c r="F83" s="191" t="str">
        <f t="shared" si="11"/>
        <v/>
      </c>
      <c r="G83" s="190" t="str">
        <f t="shared" si="12"/>
        <v/>
      </c>
      <c r="H83" s="189" t="str">
        <f t="shared" si="13"/>
        <v/>
      </c>
      <c r="I83" s="216"/>
      <c r="J83" s="329" t="str">
        <f t="shared" si="14"/>
        <v/>
      </c>
      <c r="K83" s="190" t="str">
        <f t="shared" si="10"/>
        <v/>
      </c>
      <c r="L83" s="321" t="str">
        <f t="shared" si="15"/>
        <v/>
      </c>
    </row>
    <row r="84" spans="2:12" x14ac:dyDescent="0.35">
      <c r="B84" s="276" t="s">
        <v>3552</v>
      </c>
      <c r="C84" s="277" t="s">
        <v>3591</v>
      </c>
      <c r="E84" s="195"/>
      <c r="F84" s="191" t="str">
        <f t="shared" si="11"/>
        <v/>
      </c>
      <c r="G84" s="190" t="str">
        <f t="shared" si="12"/>
        <v/>
      </c>
      <c r="H84" s="189" t="str">
        <f t="shared" si="13"/>
        <v/>
      </c>
      <c r="I84" s="216"/>
      <c r="J84" s="329" t="str">
        <f t="shared" si="14"/>
        <v/>
      </c>
      <c r="K84" s="190" t="str">
        <f t="shared" si="10"/>
        <v/>
      </c>
      <c r="L84" s="321" t="str">
        <f t="shared" si="15"/>
        <v/>
      </c>
    </row>
    <row r="85" spans="2:12" x14ac:dyDescent="0.35">
      <c r="B85" s="276"/>
      <c r="C85" s="277"/>
      <c r="E85" s="195"/>
      <c r="F85" s="191"/>
      <c r="G85" s="190"/>
      <c r="H85" s="189"/>
      <c r="I85" s="216"/>
      <c r="J85" s="329"/>
      <c r="K85" s="190"/>
      <c r="L85" s="321"/>
    </row>
    <row r="86" spans="2:12" x14ac:dyDescent="0.35">
      <c r="B86" s="278"/>
      <c r="C86" s="279" t="s">
        <v>3605</v>
      </c>
      <c r="E86" s="198">
        <f>SUM(E75:E84)</f>
        <v>0</v>
      </c>
      <c r="F86" s="184" t="str">
        <f t="shared" si="11"/>
        <v/>
      </c>
      <c r="G86" s="183" t="str">
        <f t="shared" si="12"/>
        <v/>
      </c>
      <c r="H86" s="182" t="str">
        <f t="shared" si="13"/>
        <v/>
      </c>
      <c r="I86" s="217">
        <f>SUM(I75:I84)</f>
        <v>0</v>
      </c>
      <c r="J86" s="332" t="str">
        <f t="shared" si="14"/>
        <v/>
      </c>
      <c r="K86" s="183" t="str">
        <f t="shared" si="10"/>
        <v/>
      </c>
      <c r="L86" s="322" t="str">
        <f t="shared" si="15"/>
        <v/>
      </c>
    </row>
    <row r="87" spans="2:12" x14ac:dyDescent="0.35">
      <c r="B87" s="276"/>
      <c r="C87" s="277"/>
      <c r="E87" s="195"/>
      <c r="F87" s="191"/>
      <c r="G87" s="190"/>
      <c r="H87" s="189"/>
      <c r="I87" s="216"/>
      <c r="J87" s="329"/>
      <c r="K87" s="190"/>
      <c r="L87" s="321"/>
    </row>
    <row r="88" spans="2:12" x14ac:dyDescent="0.35">
      <c r="B88" s="281" t="s">
        <v>3458</v>
      </c>
      <c r="C88" s="275" t="s">
        <v>3457</v>
      </c>
      <c r="E88" s="198"/>
      <c r="F88" s="184" t="str">
        <f t="shared" si="11"/>
        <v/>
      </c>
      <c r="G88" s="183" t="str">
        <f t="shared" si="12"/>
        <v/>
      </c>
      <c r="H88" s="182" t="str">
        <f t="shared" si="13"/>
        <v/>
      </c>
      <c r="I88" s="217"/>
      <c r="J88" s="332" t="str">
        <f t="shared" si="14"/>
        <v/>
      </c>
      <c r="K88" s="183" t="str">
        <f t="shared" si="10"/>
        <v/>
      </c>
      <c r="L88" s="322" t="str">
        <f t="shared" si="15"/>
        <v/>
      </c>
    </row>
    <row r="89" spans="2:12" x14ac:dyDescent="0.35">
      <c r="B89" s="276" t="s">
        <v>3456</v>
      </c>
      <c r="C89" s="277" t="s">
        <v>3553</v>
      </c>
      <c r="E89" s="195"/>
      <c r="F89" s="191" t="str">
        <f t="shared" si="11"/>
        <v/>
      </c>
      <c r="G89" s="190" t="str">
        <f t="shared" si="12"/>
        <v/>
      </c>
      <c r="H89" s="189" t="str">
        <f t="shared" si="13"/>
        <v/>
      </c>
      <c r="I89" s="216"/>
      <c r="J89" s="329" t="str">
        <f t="shared" si="14"/>
        <v/>
      </c>
      <c r="K89" s="190" t="str">
        <f t="shared" si="10"/>
        <v/>
      </c>
      <c r="L89" s="321" t="str">
        <f t="shared" si="15"/>
        <v/>
      </c>
    </row>
    <row r="90" spans="2:12" x14ac:dyDescent="0.35">
      <c r="B90" s="276" t="s">
        <v>3455</v>
      </c>
      <c r="C90" s="277" t="s">
        <v>3554</v>
      </c>
      <c r="E90" s="195"/>
      <c r="F90" s="191" t="str">
        <f t="shared" si="11"/>
        <v/>
      </c>
      <c r="G90" s="190" t="str">
        <f t="shared" si="12"/>
        <v/>
      </c>
      <c r="H90" s="189" t="str">
        <f t="shared" si="13"/>
        <v/>
      </c>
      <c r="I90" s="216"/>
      <c r="J90" s="329" t="str">
        <f t="shared" si="14"/>
        <v/>
      </c>
      <c r="K90" s="190" t="str">
        <f t="shared" si="10"/>
        <v/>
      </c>
      <c r="L90" s="321" t="str">
        <f t="shared" si="15"/>
        <v/>
      </c>
    </row>
    <row r="91" spans="2:12" x14ac:dyDescent="0.35">
      <c r="B91" s="276" t="s">
        <v>3454</v>
      </c>
      <c r="C91" s="277" t="s">
        <v>3555</v>
      </c>
      <c r="E91" s="195"/>
      <c r="F91" s="191" t="str">
        <f t="shared" si="11"/>
        <v/>
      </c>
      <c r="G91" s="190" t="str">
        <f t="shared" si="12"/>
        <v/>
      </c>
      <c r="H91" s="189" t="str">
        <f t="shared" si="13"/>
        <v/>
      </c>
      <c r="I91" s="216"/>
      <c r="J91" s="329" t="str">
        <f t="shared" si="14"/>
        <v/>
      </c>
      <c r="K91" s="190" t="str">
        <f t="shared" si="10"/>
        <v/>
      </c>
      <c r="L91" s="321" t="str">
        <f t="shared" si="15"/>
        <v/>
      </c>
    </row>
    <row r="92" spans="2:12" x14ac:dyDescent="0.35">
      <c r="B92" s="276" t="s">
        <v>3453</v>
      </c>
      <c r="C92" s="277" t="s">
        <v>3556</v>
      </c>
      <c r="E92" s="195"/>
      <c r="F92" s="191" t="str">
        <f t="shared" si="11"/>
        <v/>
      </c>
      <c r="G92" s="190" t="str">
        <f t="shared" si="12"/>
        <v/>
      </c>
      <c r="H92" s="189" t="str">
        <f t="shared" si="13"/>
        <v/>
      </c>
      <c r="I92" s="216"/>
      <c r="J92" s="329" t="str">
        <f t="shared" si="14"/>
        <v/>
      </c>
      <c r="K92" s="190" t="str">
        <f t="shared" si="10"/>
        <v/>
      </c>
      <c r="L92" s="321" t="str">
        <f t="shared" si="15"/>
        <v/>
      </c>
    </row>
    <row r="93" spans="2:12" x14ac:dyDescent="0.35">
      <c r="B93" s="276" t="s">
        <v>3452</v>
      </c>
      <c r="C93" s="277" t="s">
        <v>3557</v>
      </c>
      <c r="E93" s="195"/>
      <c r="F93" s="191" t="str">
        <f t="shared" si="11"/>
        <v/>
      </c>
      <c r="G93" s="190" t="str">
        <f t="shared" si="12"/>
        <v/>
      </c>
      <c r="H93" s="189" t="str">
        <f t="shared" si="13"/>
        <v/>
      </c>
      <c r="I93" s="216"/>
      <c r="J93" s="329" t="str">
        <f t="shared" si="14"/>
        <v/>
      </c>
      <c r="K93" s="190" t="str">
        <f t="shared" si="10"/>
        <v/>
      </c>
      <c r="L93" s="321" t="str">
        <f t="shared" si="15"/>
        <v/>
      </c>
    </row>
    <row r="94" spans="2:12" x14ac:dyDescent="0.35">
      <c r="B94" s="276" t="s">
        <v>3451</v>
      </c>
      <c r="C94" s="277" t="s">
        <v>3558</v>
      </c>
      <c r="E94" s="195"/>
      <c r="F94" s="191" t="str">
        <f t="shared" si="11"/>
        <v/>
      </c>
      <c r="G94" s="190" t="str">
        <f t="shared" si="12"/>
        <v/>
      </c>
      <c r="H94" s="189" t="str">
        <f t="shared" si="13"/>
        <v/>
      </c>
      <c r="I94" s="216"/>
      <c r="J94" s="329" t="str">
        <f t="shared" si="14"/>
        <v/>
      </c>
      <c r="K94" s="190" t="str">
        <f t="shared" si="10"/>
        <v/>
      </c>
      <c r="L94" s="321" t="str">
        <f t="shared" si="15"/>
        <v/>
      </c>
    </row>
    <row r="95" spans="2:12" x14ac:dyDescent="0.35">
      <c r="B95" s="276" t="s">
        <v>3450</v>
      </c>
      <c r="C95" s="277" t="s">
        <v>3559</v>
      </c>
      <c r="E95" s="195"/>
      <c r="F95" s="191" t="str">
        <f t="shared" si="11"/>
        <v/>
      </c>
      <c r="G95" s="190" t="str">
        <f t="shared" si="12"/>
        <v/>
      </c>
      <c r="H95" s="189" t="str">
        <f t="shared" si="13"/>
        <v/>
      </c>
      <c r="I95" s="216"/>
      <c r="J95" s="329" t="str">
        <f t="shared" si="14"/>
        <v/>
      </c>
      <c r="K95" s="190" t="str">
        <f t="shared" si="10"/>
        <v/>
      </c>
      <c r="L95" s="321" t="str">
        <f t="shared" si="15"/>
        <v/>
      </c>
    </row>
    <row r="96" spans="2:12" x14ac:dyDescent="0.35">
      <c r="B96" s="276" t="s">
        <v>3448</v>
      </c>
      <c r="C96" s="277" t="s">
        <v>3592</v>
      </c>
      <c r="E96" s="195"/>
      <c r="F96" s="191" t="str">
        <f t="shared" si="11"/>
        <v/>
      </c>
      <c r="G96" s="190" t="str">
        <f t="shared" si="12"/>
        <v/>
      </c>
      <c r="H96" s="189" t="str">
        <f t="shared" si="13"/>
        <v/>
      </c>
      <c r="I96" s="216"/>
      <c r="J96" s="329" t="str">
        <f t="shared" si="14"/>
        <v/>
      </c>
      <c r="K96" s="190" t="str">
        <f t="shared" si="10"/>
        <v/>
      </c>
      <c r="L96" s="321" t="str">
        <f t="shared" si="15"/>
        <v/>
      </c>
    </row>
    <row r="97" spans="2:12" ht="29" x14ac:dyDescent="0.35">
      <c r="B97" s="276" t="s">
        <v>3447</v>
      </c>
      <c r="C97" s="277" t="s">
        <v>3593</v>
      </c>
      <c r="E97" s="195"/>
      <c r="F97" s="191" t="str">
        <f t="shared" si="11"/>
        <v/>
      </c>
      <c r="G97" s="190" t="str">
        <f t="shared" si="12"/>
        <v/>
      </c>
      <c r="H97" s="189" t="str">
        <f t="shared" si="13"/>
        <v/>
      </c>
      <c r="I97" s="216"/>
      <c r="J97" s="329" t="str">
        <f t="shared" si="14"/>
        <v/>
      </c>
      <c r="K97" s="190" t="str">
        <f t="shared" si="10"/>
        <v/>
      </c>
      <c r="L97" s="321" t="str">
        <f t="shared" si="15"/>
        <v/>
      </c>
    </row>
    <row r="98" spans="2:12" x14ac:dyDescent="0.35">
      <c r="B98" s="276" t="s">
        <v>3446</v>
      </c>
      <c r="C98" s="277" t="s">
        <v>3449</v>
      </c>
      <c r="E98" s="195"/>
      <c r="F98" s="191" t="str">
        <f t="shared" si="11"/>
        <v/>
      </c>
      <c r="G98" s="190" t="str">
        <f t="shared" si="12"/>
        <v/>
      </c>
      <c r="H98" s="189" t="str">
        <f t="shared" si="13"/>
        <v/>
      </c>
      <c r="I98" s="216"/>
      <c r="J98" s="329" t="str">
        <f t="shared" si="14"/>
        <v/>
      </c>
      <c r="K98" s="190" t="str">
        <f t="shared" si="10"/>
        <v/>
      </c>
      <c r="L98" s="321" t="str">
        <f t="shared" si="15"/>
        <v/>
      </c>
    </row>
    <row r="99" spans="2:12" x14ac:dyDescent="0.35">
      <c r="B99" s="276" t="s">
        <v>3445</v>
      </c>
      <c r="C99" s="277" t="s">
        <v>3594</v>
      </c>
      <c r="E99" s="195"/>
      <c r="F99" s="191" t="str">
        <f t="shared" si="11"/>
        <v/>
      </c>
      <c r="G99" s="190" t="str">
        <f t="shared" si="12"/>
        <v/>
      </c>
      <c r="H99" s="189" t="str">
        <f t="shared" si="13"/>
        <v/>
      </c>
      <c r="I99" s="216"/>
      <c r="J99" s="329" t="str">
        <f t="shared" si="14"/>
        <v/>
      </c>
      <c r="K99" s="190" t="str">
        <f t="shared" si="10"/>
        <v/>
      </c>
      <c r="L99" s="321" t="str">
        <f t="shared" si="15"/>
        <v/>
      </c>
    </row>
    <row r="100" spans="2:12" x14ac:dyDescent="0.35">
      <c r="B100" s="276"/>
      <c r="C100" s="277"/>
      <c r="E100" s="195"/>
      <c r="F100" s="191"/>
      <c r="G100" s="190"/>
      <c r="H100" s="189"/>
      <c r="I100" s="216"/>
      <c r="J100" s="329"/>
      <c r="K100" s="190"/>
      <c r="L100" s="321"/>
    </row>
    <row r="101" spans="2:12" x14ac:dyDescent="0.35">
      <c r="B101" s="278"/>
      <c r="C101" s="279" t="s">
        <v>3444</v>
      </c>
      <c r="E101" s="198">
        <f>SUM(E88:E99)</f>
        <v>0</v>
      </c>
      <c r="F101" s="184" t="str">
        <f t="shared" si="11"/>
        <v/>
      </c>
      <c r="G101" s="183" t="str">
        <f t="shared" si="12"/>
        <v/>
      </c>
      <c r="H101" s="182" t="str">
        <f t="shared" si="13"/>
        <v/>
      </c>
      <c r="I101" s="217">
        <f>SUM(I88:I99)</f>
        <v>0</v>
      </c>
      <c r="J101" s="332" t="str">
        <f t="shared" si="14"/>
        <v/>
      </c>
      <c r="K101" s="183" t="str">
        <f t="shared" si="10"/>
        <v/>
      </c>
      <c r="L101" s="322" t="str">
        <f t="shared" si="15"/>
        <v/>
      </c>
    </row>
    <row r="102" spans="2:12" x14ac:dyDescent="0.35">
      <c r="B102" s="276"/>
      <c r="C102" s="277"/>
      <c r="E102" s="195"/>
      <c r="F102" s="191"/>
      <c r="G102" s="190"/>
      <c r="H102" s="189"/>
      <c r="I102" s="216"/>
      <c r="J102" s="329"/>
      <c r="K102" s="190"/>
      <c r="L102" s="321"/>
    </row>
    <row r="103" spans="2:12" x14ac:dyDescent="0.35">
      <c r="B103" s="281" t="s">
        <v>3443</v>
      </c>
      <c r="C103" s="275" t="s">
        <v>3442</v>
      </c>
      <c r="E103" s="198"/>
      <c r="F103" s="184" t="str">
        <f t="shared" ref="F103:F165" si="16">IFERROR(E103/$F$7,"")</f>
        <v/>
      </c>
      <c r="G103" s="183" t="str">
        <f t="shared" ref="G103:G165" si="17">IFERROR(E103/$E$37,"")</f>
        <v/>
      </c>
      <c r="H103" s="182" t="str">
        <f t="shared" ref="H103:H165" si="18">IFERROR(E103/$E$9,"")</f>
        <v/>
      </c>
      <c r="I103" s="217"/>
      <c r="J103" s="332" t="str">
        <f t="shared" ref="J103:J165" si="19">IFERROR(I103/$F$7,"")</f>
        <v/>
      </c>
      <c r="K103" s="183" t="str">
        <f t="shared" ref="K103:K165" si="20">IFERROR(I103/$I$37,"")</f>
        <v/>
      </c>
      <c r="L103" s="322" t="str">
        <f t="shared" si="15"/>
        <v/>
      </c>
    </row>
    <row r="104" spans="2:12" x14ac:dyDescent="0.35">
      <c r="B104" s="276" t="s">
        <v>3441</v>
      </c>
      <c r="C104" s="277" t="s">
        <v>3440</v>
      </c>
      <c r="E104" s="195"/>
      <c r="F104" s="191" t="str">
        <f t="shared" si="16"/>
        <v/>
      </c>
      <c r="G104" s="190" t="str">
        <f t="shared" si="17"/>
        <v/>
      </c>
      <c r="H104" s="189" t="str">
        <f t="shared" si="18"/>
        <v/>
      </c>
      <c r="I104" s="216"/>
      <c r="J104" s="329" t="str">
        <f t="shared" si="19"/>
        <v/>
      </c>
      <c r="K104" s="190" t="str">
        <f t="shared" si="20"/>
        <v/>
      </c>
      <c r="L104" s="321" t="str">
        <f t="shared" si="15"/>
        <v/>
      </c>
    </row>
    <row r="105" spans="2:12" x14ac:dyDescent="0.35">
      <c r="B105" s="276" t="s">
        <v>3439</v>
      </c>
      <c r="C105" s="277" t="s">
        <v>3438</v>
      </c>
      <c r="E105" s="195"/>
      <c r="F105" s="191" t="str">
        <f t="shared" si="16"/>
        <v/>
      </c>
      <c r="G105" s="190" t="str">
        <f t="shared" si="17"/>
        <v/>
      </c>
      <c r="H105" s="189" t="str">
        <f t="shared" si="18"/>
        <v/>
      </c>
      <c r="I105" s="216"/>
      <c r="J105" s="329" t="str">
        <f t="shared" si="19"/>
        <v/>
      </c>
      <c r="K105" s="190" t="str">
        <f t="shared" si="20"/>
        <v/>
      </c>
      <c r="L105" s="321" t="str">
        <f t="shared" si="15"/>
        <v/>
      </c>
    </row>
    <row r="106" spans="2:12" x14ac:dyDescent="0.35">
      <c r="B106" s="276" t="s">
        <v>3437</v>
      </c>
      <c r="C106" s="277" t="s">
        <v>3436</v>
      </c>
      <c r="E106" s="195"/>
      <c r="F106" s="191" t="str">
        <f t="shared" si="16"/>
        <v/>
      </c>
      <c r="G106" s="190" t="str">
        <f t="shared" si="17"/>
        <v/>
      </c>
      <c r="H106" s="189" t="str">
        <f t="shared" si="18"/>
        <v/>
      </c>
      <c r="I106" s="216"/>
      <c r="J106" s="329" t="str">
        <f t="shared" si="19"/>
        <v/>
      </c>
      <c r="K106" s="190" t="str">
        <f t="shared" si="20"/>
        <v/>
      </c>
      <c r="L106" s="321" t="str">
        <f t="shared" si="15"/>
        <v/>
      </c>
    </row>
    <row r="107" spans="2:12" x14ac:dyDescent="0.35">
      <c r="B107" s="276" t="s">
        <v>3435</v>
      </c>
      <c r="C107" s="277" t="s">
        <v>3595</v>
      </c>
      <c r="E107" s="195"/>
      <c r="F107" s="191" t="str">
        <f t="shared" si="16"/>
        <v/>
      </c>
      <c r="G107" s="190" t="str">
        <f t="shared" si="17"/>
        <v/>
      </c>
      <c r="H107" s="189" t="str">
        <f t="shared" si="18"/>
        <v/>
      </c>
      <c r="I107" s="216"/>
      <c r="J107" s="329" t="str">
        <f t="shared" si="19"/>
        <v/>
      </c>
      <c r="K107" s="190" t="str">
        <f t="shared" si="20"/>
        <v/>
      </c>
      <c r="L107" s="321" t="str">
        <f t="shared" si="15"/>
        <v/>
      </c>
    </row>
    <row r="108" spans="2:12" x14ac:dyDescent="0.35">
      <c r="B108" s="276" t="s">
        <v>3434</v>
      </c>
      <c r="C108" s="277" t="s">
        <v>3596</v>
      </c>
      <c r="E108" s="373"/>
      <c r="F108" s="191" t="str">
        <f t="shared" si="16"/>
        <v/>
      </c>
      <c r="G108" s="190" t="str">
        <f t="shared" si="17"/>
        <v/>
      </c>
      <c r="H108" s="189" t="str">
        <f t="shared" si="18"/>
        <v/>
      </c>
      <c r="I108" s="374"/>
      <c r="J108" s="329" t="str">
        <f t="shared" si="19"/>
        <v/>
      </c>
      <c r="K108" s="190" t="str">
        <f t="shared" si="20"/>
        <v/>
      </c>
      <c r="L108" s="321" t="str">
        <f t="shared" si="15"/>
        <v/>
      </c>
    </row>
    <row r="109" spans="2:12" x14ac:dyDescent="0.35">
      <c r="B109" s="276"/>
      <c r="C109" s="277"/>
      <c r="E109" s="287"/>
      <c r="F109" s="288" t="str">
        <f t="shared" si="16"/>
        <v/>
      </c>
      <c r="G109" s="190"/>
      <c r="H109" s="289"/>
      <c r="I109" s="292"/>
      <c r="J109" s="334"/>
      <c r="K109" s="190"/>
      <c r="L109" s="323"/>
    </row>
    <row r="110" spans="2:12" x14ac:dyDescent="0.35">
      <c r="B110" s="278"/>
      <c r="C110" s="279" t="s">
        <v>3433</v>
      </c>
      <c r="E110" s="290">
        <f>SUM(E103:E108)</f>
        <v>0</v>
      </c>
      <c r="F110" s="184" t="str">
        <f t="shared" si="16"/>
        <v/>
      </c>
      <c r="G110" s="183" t="str">
        <f t="shared" si="17"/>
        <v/>
      </c>
      <c r="H110" s="182" t="str">
        <f t="shared" si="18"/>
        <v/>
      </c>
      <c r="I110" s="293">
        <f>SUM(I103:I108)</f>
        <v>0</v>
      </c>
      <c r="J110" s="332" t="str">
        <f t="shared" si="19"/>
        <v/>
      </c>
      <c r="K110" s="183" t="str">
        <f t="shared" si="20"/>
        <v/>
      </c>
      <c r="L110" s="322" t="str">
        <f t="shared" si="15"/>
        <v/>
      </c>
    </row>
    <row r="111" spans="2:12" collapsed="1" x14ac:dyDescent="0.35">
      <c r="B111" s="276"/>
      <c r="C111" s="277"/>
      <c r="E111" s="195"/>
      <c r="F111" s="288" t="str">
        <f t="shared" si="16"/>
        <v/>
      </c>
      <c r="G111" s="190"/>
      <c r="H111" s="289"/>
      <c r="I111" s="216"/>
      <c r="J111" s="334"/>
      <c r="K111" s="190"/>
      <c r="L111" s="323"/>
    </row>
    <row r="112" spans="2:12" x14ac:dyDescent="0.35">
      <c r="B112" s="281" t="s">
        <v>3432</v>
      </c>
      <c r="C112" s="275" t="s">
        <v>3431</v>
      </c>
      <c r="E112" s="198"/>
      <c r="F112" s="184" t="str">
        <f t="shared" si="16"/>
        <v/>
      </c>
      <c r="G112" s="183" t="str">
        <f t="shared" si="17"/>
        <v/>
      </c>
      <c r="H112" s="182" t="str">
        <f t="shared" si="18"/>
        <v/>
      </c>
      <c r="I112" s="217"/>
      <c r="J112" s="332" t="str">
        <f t="shared" si="19"/>
        <v/>
      </c>
      <c r="K112" s="183" t="str">
        <f t="shared" si="20"/>
        <v/>
      </c>
      <c r="L112" s="322" t="str">
        <f t="shared" si="15"/>
        <v/>
      </c>
    </row>
    <row r="113" spans="2:12" x14ac:dyDescent="0.35">
      <c r="B113" s="276" t="s">
        <v>3430</v>
      </c>
      <c r="C113" s="277" t="s">
        <v>3428</v>
      </c>
      <c r="E113" s="195"/>
      <c r="F113" s="191" t="str">
        <f t="shared" si="16"/>
        <v/>
      </c>
      <c r="G113" s="190" t="str">
        <f t="shared" si="17"/>
        <v/>
      </c>
      <c r="H113" s="189" t="str">
        <f t="shared" si="18"/>
        <v/>
      </c>
      <c r="I113" s="216"/>
      <c r="J113" s="329" t="str">
        <f t="shared" si="19"/>
        <v/>
      </c>
      <c r="K113" s="190" t="str">
        <f t="shared" si="20"/>
        <v/>
      </c>
      <c r="L113" s="321" t="str">
        <f t="shared" si="15"/>
        <v/>
      </c>
    </row>
    <row r="114" spans="2:12" x14ac:dyDescent="0.35">
      <c r="B114" s="276" t="s">
        <v>3429</v>
      </c>
      <c r="C114" s="277" t="s">
        <v>3426</v>
      </c>
      <c r="E114" s="195"/>
      <c r="F114" s="191" t="str">
        <f t="shared" si="16"/>
        <v/>
      </c>
      <c r="G114" s="190" t="str">
        <f t="shared" si="17"/>
        <v/>
      </c>
      <c r="H114" s="189" t="str">
        <f t="shared" si="18"/>
        <v/>
      </c>
      <c r="I114" s="216"/>
      <c r="J114" s="329" t="str">
        <f t="shared" si="19"/>
        <v/>
      </c>
      <c r="K114" s="190" t="str">
        <f t="shared" si="20"/>
        <v/>
      </c>
      <c r="L114" s="321" t="str">
        <f t="shared" si="15"/>
        <v/>
      </c>
    </row>
    <row r="115" spans="2:12" x14ac:dyDescent="0.35">
      <c r="B115" s="276" t="s">
        <v>3427</v>
      </c>
      <c r="C115" s="277" t="s">
        <v>3597</v>
      </c>
      <c r="E115" s="195"/>
      <c r="F115" s="191" t="str">
        <f t="shared" si="16"/>
        <v/>
      </c>
      <c r="G115" s="190" t="str">
        <f t="shared" si="17"/>
        <v/>
      </c>
      <c r="H115" s="189" t="str">
        <f t="shared" si="18"/>
        <v/>
      </c>
      <c r="I115" s="216"/>
      <c r="J115" s="329" t="str">
        <f t="shared" si="19"/>
        <v/>
      </c>
      <c r="K115" s="190" t="str">
        <f t="shared" si="20"/>
        <v/>
      </c>
      <c r="L115" s="321" t="str">
        <f t="shared" si="15"/>
        <v/>
      </c>
    </row>
    <row r="116" spans="2:12" x14ac:dyDescent="0.35">
      <c r="B116" s="276" t="s">
        <v>3425</v>
      </c>
      <c r="C116" s="277" t="s">
        <v>3423</v>
      </c>
      <c r="E116" s="195"/>
      <c r="F116" s="191" t="str">
        <f t="shared" si="16"/>
        <v/>
      </c>
      <c r="G116" s="190" t="str">
        <f t="shared" si="17"/>
        <v/>
      </c>
      <c r="H116" s="189" t="str">
        <f t="shared" si="18"/>
        <v/>
      </c>
      <c r="I116" s="216"/>
      <c r="J116" s="329" t="str">
        <f t="shared" si="19"/>
        <v/>
      </c>
      <c r="K116" s="190" t="str">
        <f t="shared" si="20"/>
        <v/>
      </c>
      <c r="L116" s="321" t="str">
        <f t="shared" si="15"/>
        <v/>
      </c>
    </row>
    <row r="117" spans="2:12" x14ac:dyDescent="0.35">
      <c r="B117" s="276" t="s">
        <v>3424</v>
      </c>
      <c r="C117" s="277" t="s">
        <v>3422</v>
      </c>
      <c r="E117" s="195"/>
      <c r="F117" s="191" t="str">
        <f t="shared" si="16"/>
        <v/>
      </c>
      <c r="G117" s="190" t="str">
        <f t="shared" si="17"/>
        <v/>
      </c>
      <c r="H117" s="189" t="str">
        <f t="shared" si="18"/>
        <v/>
      </c>
      <c r="I117" s="216"/>
      <c r="J117" s="329" t="str">
        <f t="shared" si="19"/>
        <v/>
      </c>
      <c r="K117" s="190" t="str">
        <f t="shared" si="20"/>
        <v/>
      </c>
      <c r="L117" s="321" t="str">
        <f t="shared" si="15"/>
        <v/>
      </c>
    </row>
    <row r="118" spans="2:12" x14ac:dyDescent="0.35">
      <c r="B118" s="276"/>
      <c r="C118" s="277"/>
      <c r="E118" s="192"/>
      <c r="F118" s="191"/>
      <c r="G118" s="190"/>
      <c r="H118" s="189"/>
      <c r="I118" s="291"/>
      <c r="J118" s="329"/>
      <c r="K118" s="190"/>
      <c r="L118" s="321"/>
    </row>
    <row r="119" spans="2:12" x14ac:dyDescent="0.35">
      <c r="B119" s="278"/>
      <c r="C119" s="279" t="s">
        <v>3421</v>
      </c>
      <c r="E119" s="185">
        <f>SUM(E112:E117)</f>
        <v>0</v>
      </c>
      <c r="F119" s="184" t="str">
        <f t="shared" si="16"/>
        <v/>
      </c>
      <c r="G119" s="183" t="str">
        <f t="shared" si="17"/>
        <v/>
      </c>
      <c r="H119" s="182" t="str">
        <f t="shared" si="18"/>
        <v/>
      </c>
      <c r="I119" s="294">
        <f>SUM(I112:I117)</f>
        <v>0</v>
      </c>
      <c r="J119" s="332" t="str">
        <f t="shared" si="19"/>
        <v/>
      </c>
      <c r="K119" s="183" t="str">
        <f t="shared" si="20"/>
        <v/>
      </c>
      <c r="L119" s="322" t="str">
        <f t="shared" si="15"/>
        <v/>
      </c>
    </row>
    <row r="120" spans="2:12" x14ac:dyDescent="0.35">
      <c r="B120" s="276"/>
      <c r="C120" s="277"/>
      <c r="E120" s="192"/>
      <c r="F120" s="191"/>
      <c r="G120" s="190"/>
      <c r="H120" s="189"/>
      <c r="I120" s="291"/>
      <c r="J120" s="329"/>
      <c r="K120" s="190"/>
      <c r="L120" s="321"/>
    </row>
    <row r="121" spans="2:12" collapsed="1" x14ac:dyDescent="0.35">
      <c r="B121" s="281" t="s">
        <v>3420</v>
      </c>
      <c r="C121" s="275" t="s">
        <v>3598</v>
      </c>
      <c r="E121" s="198"/>
      <c r="F121" s="184" t="str">
        <f t="shared" si="16"/>
        <v/>
      </c>
      <c r="G121" s="183" t="str">
        <f t="shared" si="17"/>
        <v/>
      </c>
      <c r="H121" s="182" t="str">
        <f t="shared" si="18"/>
        <v/>
      </c>
      <c r="I121" s="217"/>
      <c r="J121" s="332" t="str">
        <f t="shared" si="19"/>
        <v/>
      </c>
      <c r="K121" s="183" t="str">
        <f t="shared" si="20"/>
        <v/>
      </c>
      <c r="L121" s="322" t="str">
        <f t="shared" si="15"/>
        <v/>
      </c>
    </row>
    <row r="122" spans="2:12" x14ac:dyDescent="0.35">
      <c r="B122" s="276" t="s">
        <v>3418</v>
      </c>
      <c r="C122" s="277" t="s">
        <v>3417</v>
      </c>
      <c r="E122" s="195"/>
      <c r="F122" s="191" t="str">
        <f t="shared" si="16"/>
        <v/>
      </c>
      <c r="G122" s="190" t="str">
        <f t="shared" si="17"/>
        <v/>
      </c>
      <c r="H122" s="189" t="str">
        <f t="shared" si="18"/>
        <v/>
      </c>
      <c r="I122" s="216"/>
      <c r="J122" s="329" t="str">
        <f t="shared" si="19"/>
        <v/>
      </c>
      <c r="K122" s="190" t="str">
        <f t="shared" si="20"/>
        <v/>
      </c>
      <c r="L122" s="321" t="str">
        <f t="shared" si="15"/>
        <v/>
      </c>
    </row>
    <row r="123" spans="2:12" ht="29" x14ac:dyDescent="0.35">
      <c r="B123" s="276" t="s">
        <v>3416</v>
      </c>
      <c r="C123" s="277" t="s">
        <v>3415</v>
      </c>
      <c r="E123" s="195"/>
      <c r="F123" s="191" t="str">
        <f t="shared" si="16"/>
        <v/>
      </c>
      <c r="G123" s="190" t="str">
        <f t="shared" si="17"/>
        <v/>
      </c>
      <c r="H123" s="189" t="str">
        <f t="shared" si="18"/>
        <v/>
      </c>
      <c r="I123" s="216"/>
      <c r="J123" s="329" t="str">
        <f t="shared" si="19"/>
        <v/>
      </c>
      <c r="K123" s="190" t="str">
        <f t="shared" si="20"/>
        <v/>
      </c>
      <c r="L123" s="321" t="str">
        <f t="shared" si="15"/>
        <v/>
      </c>
    </row>
    <row r="124" spans="2:12" x14ac:dyDescent="0.35">
      <c r="B124" s="276" t="s">
        <v>3560</v>
      </c>
      <c r="C124" s="277" t="s">
        <v>3599</v>
      </c>
      <c r="E124" s="195"/>
      <c r="F124" s="191" t="str">
        <f t="shared" si="16"/>
        <v/>
      </c>
      <c r="G124" s="190" t="str">
        <f t="shared" si="17"/>
        <v/>
      </c>
      <c r="H124" s="189" t="str">
        <f t="shared" si="18"/>
        <v/>
      </c>
      <c r="I124" s="216"/>
      <c r="J124" s="329" t="str">
        <f t="shared" si="19"/>
        <v/>
      </c>
      <c r="K124" s="190" t="str">
        <f t="shared" si="20"/>
        <v/>
      </c>
      <c r="L124" s="321" t="str">
        <f t="shared" si="15"/>
        <v/>
      </c>
    </row>
    <row r="125" spans="2:12" x14ac:dyDescent="0.35">
      <c r="B125" s="276" t="s">
        <v>3414</v>
      </c>
      <c r="C125" s="277" t="s">
        <v>3413</v>
      </c>
      <c r="E125" s="195"/>
      <c r="F125" s="191" t="str">
        <f t="shared" si="16"/>
        <v/>
      </c>
      <c r="G125" s="190" t="str">
        <f t="shared" si="17"/>
        <v/>
      </c>
      <c r="H125" s="189" t="str">
        <f t="shared" si="18"/>
        <v/>
      </c>
      <c r="I125" s="216"/>
      <c r="J125" s="329" t="str">
        <f t="shared" si="19"/>
        <v/>
      </c>
      <c r="K125" s="190" t="str">
        <f t="shared" si="20"/>
        <v/>
      </c>
      <c r="L125" s="321" t="str">
        <f t="shared" si="15"/>
        <v/>
      </c>
    </row>
    <row r="126" spans="2:12" x14ac:dyDescent="0.35">
      <c r="B126" s="276" t="s">
        <v>3412</v>
      </c>
      <c r="C126" s="277" t="s">
        <v>3411</v>
      </c>
      <c r="E126" s="195"/>
      <c r="F126" s="191" t="str">
        <f t="shared" si="16"/>
        <v/>
      </c>
      <c r="G126" s="190" t="str">
        <f t="shared" si="17"/>
        <v/>
      </c>
      <c r="H126" s="189" t="str">
        <f t="shared" si="18"/>
        <v/>
      </c>
      <c r="I126" s="216"/>
      <c r="J126" s="329" t="str">
        <f t="shared" si="19"/>
        <v/>
      </c>
      <c r="K126" s="190" t="str">
        <f t="shared" si="20"/>
        <v/>
      </c>
      <c r="L126" s="321" t="str">
        <f t="shared" si="15"/>
        <v/>
      </c>
    </row>
    <row r="127" spans="2:12" x14ac:dyDescent="0.35">
      <c r="B127" s="276" t="s">
        <v>3410</v>
      </c>
      <c r="C127" s="277" t="s">
        <v>3409</v>
      </c>
      <c r="E127" s="195"/>
      <c r="F127" s="191" t="str">
        <f t="shared" si="16"/>
        <v/>
      </c>
      <c r="G127" s="190" t="str">
        <f t="shared" si="17"/>
        <v/>
      </c>
      <c r="H127" s="189" t="str">
        <f t="shared" si="18"/>
        <v/>
      </c>
      <c r="I127" s="216"/>
      <c r="J127" s="329" t="str">
        <f t="shared" si="19"/>
        <v/>
      </c>
      <c r="K127" s="190" t="str">
        <f t="shared" si="20"/>
        <v/>
      </c>
      <c r="L127" s="321" t="str">
        <f t="shared" si="15"/>
        <v/>
      </c>
    </row>
    <row r="128" spans="2:12" x14ac:dyDescent="0.35">
      <c r="B128" s="276" t="s">
        <v>3561</v>
      </c>
      <c r="C128" s="277" t="s">
        <v>3600</v>
      </c>
      <c r="E128" s="195"/>
      <c r="F128" s="191" t="str">
        <f t="shared" si="16"/>
        <v/>
      </c>
      <c r="G128" s="190" t="str">
        <f t="shared" si="17"/>
        <v/>
      </c>
      <c r="H128" s="189" t="str">
        <f t="shared" si="18"/>
        <v/>
      </c>
      <c r="I128" s="216"/>
      <c r="J128" s="329" t="str">
        <f t="shared" si="19"/>
        <v/>
      </c>
      <c r="K128" s="190" t="str">
        <f t="shared" si="20"/>
        <v/>
      </c>
      <c r="L128" s="321" t="str">
        <f t="shared" si="15"/>
        <v/>
      </c>
    </row>
    <row r="129" spans="2:12" x14ac:dyDescent="0.35">
      <c r="B129" s="276" t="s">
        <v>3408</v>
      </c>
      <c r="C129" s="277" t="s">
        <v>3407</v>
      </c>
      <c r="E129" s="373"/>
      <c r="F129" s="191" t="str">
        <f t="shared" si="16"/>
        <v/>
      </c>
      <c r="G129" s="190" t="str">
        <f t="shared" si="17"/>
        <v/>
      </c>
      <c r="H129" s="189" t="str">
        <f t="shared" si="18"/>
        <v/>
      </c>
      <c r="I129" s="374"/>
      <c r="J129" s="329" t="str">
        <f t="shared" si="19"/>
        <v/>
      </c>
      <c r="K129" s="190" t="str">
        <f t="shared" si="20"/>
        <v/>
      </c>
      <c r="L129" s="321" t="str">
        <f t="shared" si="15"/>
        <v/>
      </c>
    </row>
    <row r="130" spans="2:12" x14ac:dyDescent="0.35">
      <c r="B130" s="276" t="s">
        <v>3406</v>
      </c>
      <c r="C130" s="277" t="s">
        <v>3405</v>
      </c>
      <c r="E130" s="195"/>
      <c r="F130" s="288" t="str">
        <f t="shared" si="16"/>
        <v/>
      </c>
      <c r="G130" s="190" t="str">
        <f t="shared" si="17"/>
        <v/>
      </c>
      <c r="H130" s="289" t="str">
        <f t="shared" si="18"/>
        <v/>
      </c>
      <c r="I130" s="216"/>
      <c r="J130" s="334" t="str">
        <f t="shared" si="19"/>
        <v/>
      </c>
      <c r="K130" s="190" t="str">
        <f t="shared" si="20"/>
        <v/>
      </c>
      <c r="L130" s="323" t="str">
        <f t="shared" si="15"/>
        <v/>
      </c>
    </row>
    <row r="131" spans="2:12" x14ac:dyDescent="0.35">
      <c r="B131" s="276" t="s">
        <v>3404</v>
      </c>
      <c r="C131" s="277" t="s">
        <v>3403</v>
      </c>
      <c r="E131" s="373"/>
      <c r="F131" s="191" t="str">
        <f t="shared" si="16"/>
        <v/>
      </c>
      <c r="G131" s="190" t="str">
        <f t="shared" si="17"/>
        <v/>
      </c>
      <c r="H131" s="189" t="str">
        <f t="shared" si="18"/>
        <v/>
      </c>
      <c r="I131" s="374"/>
      <c r="J131" s="329" t="str">
        <f t="shared" si="19"/>
        <v/>
      </c>
      <c r="K131" s="190" t="str">
        <f t="shared" si="20"/>
        <v/>
      </c>
      <c r="L131" s="321" t="str">
        <f t="shared" si="15"/>
        <v/>
      </c>
    </row>
    <row r="132" spans="2:12" collapsed="1" x14ac:dyDescent="0.35">
      <c r="B132" s="276" t="s">
        <v>3402</v>
      </c>
      <c r="C132" s="277" t="s">
        <v>3401</v>
      </c>
      <c r="E132" s="195"/>
      <c r="F132" s="288" t="str">
        <f t="shared" si="16"/>
        <v/>
      </c>
      <c r="G132" s="190" t="str">
        <f t="shared" si="17"/>
        <v/>
      </c>
      <c r="H132" s="289" t="str">
        <f t="shared" si="18"/>
        <v/>
      </c>
      <c r="I132" s="216"/>
      <c r="J132" s="334" t="str">
        <f t="shared" si="19"/>
        <v/>
      </c>
      <c r="K132" s="190" t="str">
        <f t="shared" si="20"/>
        <v/>
      </c>
      <c r="L132" s="323" t="str">
        <f t="shared" si="15"/>
        <v/>
      </c>
    </row>
    <row r="133" spans="2:12" x14ac:dyDescent="0.35">
      <c r="B133" s="276" t="s">
        <v>3400</v>
      </c>
      <c r="C133" s="277" t="s">
        <v>3399</v>
      </c>
      <c r="E133" s="195"/>
      <c r="F133" s="191" t="str">
        <f t="shared" si="16"/>
        <v/>
      </c>
      <c r="G133" s="190" t="str">
        <f t="shared" si="17"/>
        <v/>
      </c>
      <c r="H133" s="189" t="str">
        <f t="shared" si="18"/>
        <v/>
      </c>
      <c r="I133" s="216"/>
      <c r="J133" s="329" t="str">
        <f t="shared" si="19"/>
        <v/>
      </c>
      <c r="K133" s="190" t="str">
        <f t="shared" si="20"/>
        <v/>
      </c>
      <c r="L133" s="321" t="str">
        <f t="shared" si="15"/>
        <v/>
      </c>
    </row>
    <row r="134" spans="2:12" x14ac:dyDescent="0.35">
      <c r="B134" s="276" t="s">
        <v>3398</v>
      </c>
      <c r="C134" s="277" t="s">
        <v>3397</v>
      </c>
      <c r="E134" s="195"/>
      <c r="F134" s="191" t="str">
        <f t="shared" si="16"/>
        <v/>
      </c>
      <c r="G134" s="190" t="str">
        <f t="shared" si="17"/>
        <v/>
      </c>
      <c r="H134" s="189" t="str">
        <f t="shared" si="18"/>
        <v/>
      </c>
      <c r="I134" s="216"/>
      <c r="J134" s="329" t="str">
        <f t="shared" si="19"/>
        <v/>
      </c>
      <c r="K134" s="190" t="str">
        <f t="shared" si="20"/>
        <v/>
      </c>
      <c r="L134" s="321" t="str">
        <f t="shared" si="15"/>
        <v/>
      </c>
    </row>
    <row r="135" spans="2:12" x14ac:dyDescent="0.35">
      <c r="B135" s="276" t="s">
        <v>3396</v>
      </c>
      <c r="C135" s="277" t="s">
        <v>3395</v>
      </c>
      <c r="E135" s="195"/>
      <c r="F135" s="191" t="str">
        <f t="shared" si="16"/>
        <v/>
      </c>
      <c r="G135" s="190" t="str">
        <f t="shared" si="17"/>
        <v/>
      </c>
      <c r="H135" s="189" t="str">
        <f t="shared" si="18"/>
        <v/>
      </c>
      <c r="I135" s="216"/>
      <c r="J135" s="329" t="str">
        <f t="shared" si="19"/>
        <v/>
      </c>
      <c r="K135" s="190" t="str">
        <f t="shared" si="20"/>
        <v/>
      </c>
      <c r="L135" s="321" t="str">
        <f t="shared" si="15"/>
        <v/>
      </c>
    </row>
    <row r="136" spans="2:12" x14ac:dyDescent="0.35">
      <c r="B136" s="276" t="s">
        <v>3394</v>
      </c>
      <c r="C136" s="277" t="s">
        <v>3393</v>
      </c>
      <c r="E136" s="195"/>
      <c r="F136" s="191" t="str">
        <f t="shared" si="16"/>
        <v/>
      </c>
      <c r="G136" s="190" t="str">
        <f t="shared" si="17"/>
        <v/>
      </c>
      <c r="H136" s="189" t="str">
        <f t="shared" si="18"/>
        <v/>
      </c>
      <c r="I136" s="216"/>
      <c r="J136" s="329" t="str">
        <f t="shared" si="19"/>
        <v/>
      </c>
      <c r="K136" s="190" t="str">
        <f t="shared" si="20"/>
        <v/>
      </c>
      <c r="L136" s="321" t="str">
        <f t="shared" si="15"/>
        <v/>
      </c>
    </row>
    <row r="137" spans="2:12" ht="29" x14ac:dyDescent="0.35">
      <c r="B137" s="276" t="s">
        <v>3392</v>
      </c>
      <c r="C137" s="277" t="s">
        <v>3391</v>
      </c>
      <c r="E137" s="195"/>
      <c r="F137" s="191" t="str">
        <f t="shared" si="16"/>
        <v/>
      </c>
      <c r="G137" s="190" t="str">
        <f t="shared" si="17"/>
        <v/>
      </c>
      <c r="H137" s="189" t="str">
        <f t="shared" si="18"/>
        <v/>
      </c>
      <c r="I137" s="216"/>
      <c r="J137" s="329" t="str">
        <f t="shared" si="19"/>
        <v/>
      </c>
      <c r="K137" s="190" t="str">
        <f t="shared" si="20"/>
        <v/>
      </c>
      <c r="L137" s="321" t="str">
        <f t="shared" si="15"/>
        <v/>
      </c>
    </row>
    <row r="138" spans="2:12" x14ac:dyDescent="0.35">
      <c r="B138" s="276"/>
      <c r="C138" s="277"/>
      <c r="E138" s="195"/>
      <c r="F138" s="191"/>
      <c r="G138" s="190"/>
      <c r="H138" s="189"/>
      <c r="I138" s="216"/>
      <c r="J138" s="329"/>
      <c r="K138" s="190"/>
      <c r="L138" s="321"/>
    </row>
    <row r="139" spans="2:12" x14ac:dyDescent="0.35">
      <c r="B139" s="278"/>
      <c r="C139" s="279" t="s">
        <v>3390</v>
      </c>
      <c r="E139" s="198">
        <f>SUM(E121:E137)</f>
        <v>0</v>
      </c>
      <c r="F139" s="184" t="str">
        <f t="shared" si="16"/>
        <v/>
      </c>
      <c r="G139" s="183" t="str">
        <f t="shared" si="17"/>
        <v/>
      </c>
      <c r="H139" s="182" t="str">
        <f t="shared" si="18"/>
        <v/>
      </c>
      <c r="I139" s="217">
        <f>SUM(I121:I137)</f>
        <v>0</v>
      </c>
      <c r="J139" s="332" t="str">
        <f t="shared" si="19"/>
        <v/>
      </c>
      <c r="K139" s="183" t="str">
        <f t="shared" si="20"/>
        <v/>
      </c>
      <c r="L139" s="322" t="str">
        <f t="shared" si="15"/>
        <v/>
      </c>
    </row>
    <row r="140" spans="2:12" x14ac:dyDescent="0.35">
      <c r="B140" s="276"/>
      <c r="C140" s="277"/>
      <c r="E140" s="195"/>
      <c r="F140" s="191"/>
      <c r="G140" s="190"/>
      <c r="H140" s="189"/>
      <c r="I140" s="216"/>
      <c r="J140" s="329"/>
      <c r="K140" s="190"/>
      <c r="L140" s="321"/>
    </row>
    <row r="141" spans="2:12" x14ac:dyDescent="0.35">
      <c r="B141" s="281" t="s">
        <v>3389</v>
      </c>
      <c r="C141" s="275" t="s">
        <v>3388</v>
      </c>
      <c r="E141" s="198"/>
      <c r="F141" s="184" t="str">
        <f t="shared" si="16"/>
        <v/>
      </c>
      <c r="G141" s="183" t="str">
        <f t="shared" si="17"/>
        <v/>
      </c>
      <c r="H141" s="182" t="str">
        <f t="shared" si="18"/>
        <v/>
      </c>
      <c r="I141" s="217"/>
      <c r="J141" s="332" t="str">
        <f t="shared" si="19"/>
        <v/>
      </c>
      <c r="K141" s="183" t="str">
        <f t="shared" si="20"/>
        <v/>
      </c>
      <c r="L141" s="322" t="str">
        <f t="shared" si="15"/>
        <v/>
      </c>
    </row>
    <row r="142" spans="2:12" x14ac:dyDescent="0.35">
      <c r="B142" s="276" t="s">
        <v>3387</v>
      </c>
      <c r="C142" s="277" t="s">
        <v>3386</v>
      </c>
      <c r="E142" s="195"/>
      <c r="F142" s="191" t="str">
        <f t="shared" si="16"/>
        <v/>
      </c>
      <c r="G142" s="190" t="str">
        <f t="shared" si="17"/>
        <v/>
      </c>
      <c r="H142" s="189" t="str">
        <f t="shared" si="18"/>
        <v/>
      </c>
      <c r="I142" s="216"/>
      <c r="J142" s="329" t="str">
        <f t="shared" si="19"/>
        <v/>
      </c>
      <c r="K142" s="190" t="str">
        <f t="shared" si="20"/>
        <v/>
      </c>
      <c r="L142" s="321" t="str">
        <f t="shared" si="15"/>
        <v/>
      </c>
    </row>
    <row r="143" spans="2:12" x14ac:dyDescent="0.35">
      <c r="B143" s="276" t="s">
        <v>3385</v>
      </c>
      <c r="C143" s="277" t="s">
        <v>3384</v>
      </c>
      <c r="E143" s="195"/>
      <c r="F143" s="191" t="str">
        <f t="shared" si="16"/>
        <v/>
      </c>
      <c r="G143" s="190" t="str">
        <f t="shared" si="17"/>
        <v/>
      </c>
      <c r="H143" s="189" t="str">
        <f t="shared" si="18"/>
        <v/>
      </c>
      <c r="I143" s="216"/>
      <c r="J143" s="329" t="str">
        <f t="shared" si="19"/>
        <v/>
      </c>
      <c r="K143" s="190" t="str">
        <f t="shared" si="20"/>
        <v/>
      </c>
      <c r="L143" s="321" t="str">
        <f t="shared" ref="L143:L173" si="21">IFERROR(I143/$I$9,"")</f>
        <v/>
      </c>
    </row>
    <row r="144" spans="2:12" x14ac:dyDescent="0.35">
      <c r="B144" s="276" t="s">
        <v>3383</v>
      </c>
      <c r="C144" s="277" t="s">
        <v>3562</v>
      </c>
      <c r="E144" s="195"/>
      <c r="F144" s="191" t="str">
        <f t="shared" si="16"/>
        <v/>
      </c>
      <c r="G144" s="190" t="str">
        <f t="shared" si="17"/>
        <v/>
      </c>
      <c r="H144" s="189" t="str">
        <f t="shared" si="18"/>
        <v/>
      </c>
      <c r="I144" s="216"/>
      <c r="J144" s="329" t="str">
        <f t="shared" si="19"/>
        <v/>
      </c>
      <c r="K144" s="190" t="str">
        <f t="shared" si="20"/>
        <v/>
      </c>
      <c r="L144" s="321" t="str">
        <f t="shared" si="21"/>
        <v/>
      </c>
    </row>
    <row r="145" spans="2:12" x14ac:dyDescent="0.35">
      <c r="B145" s="276" t="s">
        <v>3382</v>
      </c>
      <c r="C145" s="277" t="s">
        <v>3381</v>
      </c>
      <c r="E145" s="195"/>
      <c r="F145" s="191" t="str">
        <f t="shared" si="16"/>
        <v/>
      </c>
      <c r="G145" s="190" t="str">
        <f t="shared" si="17"/>
        <v/>
      </c>
      <c r="H145" s="189" t="str">
        <f t="shared" si="18"/>
        <v/>
      </c>
      <c r="I145" s="216"/>
      <c r="J145" s="329" t="str">
        <f t="shared" si="19"/>
        <v/>
      </c>
      <c r="K145" s="190" t="str">
        <f t="shared" si="20"/>
        <v/>
      </c>
      <c r="L145" s="321" t="str">
        <f t="shared" si="21"/>
        <v/>
      </c>
    </row>
    <row r="146" spans="2:12" x14ac:dyDescent="0.35">
      <c r="B146" s="276"/>
      <c r="C146" s="277"/>
      <c r="E146" s="195"/>
      <c r="F146" s="191"/>
      <c r="G146" s="190"/>
      <c r="H146" s="189"/>
      <c r="I146" s="216"/>
      <c r="J146" s="329"/>
      <c r="K146" s="190"/>
      <c r="L146" s="321"/>
    </row>
    <row r="147" spans="2:12" x14ac:dyDescent="0.35">
      <c r="B147" s="278"/>
      <c r="C147" s="279" t="s">
        <v>3380</v>
      </c>
      <c r="E147" s="290">
        <f>SUM(E141:E145)</f>
        <v>0</v>
      </c>
      <c r="F147" s="184" t="str">
        <f t="shared" si="16"/>
        <v/>
      </c>
      <c r="G147" s="183" t="str">
        <f t="shared" si="17"/>
        <v/>
      </c>
      <c r="H147" s="182" t="str">
        <f t="shared" si="18"/>
        <v/>
      </c>
      <c r="I147" s="293">
        <f>SUM(I141:I145)</f>
        <v>0</v>
      </c>
      <c r="J147" s="332" t="str">
        <f t="shared" si="19"/>
        <v/>
      </c>
      <c r="K147" s="183" t="str">
        <f t="shared" si="20"/>
        <v/>
      </c>
      <c r="L147" s="322" t="str">
        <f t="shared" si="21"/>
        <v/>
      </c>
    </row>
    <row r="148" spans="2:12" x14ac:dyDescent="0.35">
      <c r="B148" s="276"/>
      <c r="C148" s="277"/>
      <c r="E148" s="287"/>
      <c r="F148" s="288"/>
      <c r="G148" s="190"/>
      <c r="H148" s="289"/>
      <c r="I148" s="292"/>
      <c r="J148" s="334"/>
      <c r="K148" s="190"/>
      <c r="L148" s="323"/>
    </row>
    <row r="149" spans="2:12" x14ac:dyDescent="0.35">
      <c r="B149" s="274">
        <v>2.1</v>
      </c>
      <c r="C149" s="275" t="s">
        <v>3378</v>
      </c>
      <c r="E149" s="375"/>
      <c r="F149" s="184" t="str">
        <f t="shared" si="16"/>
        <v/>
      </c>
      <c r="G149" s="183" t="str">
        <f t="shared" si="17"/>
        <v/>
      </c>
      <c r="H149" s="182" t="str">
        <f t="shared" si="18"/>
        <v/>
      </c>
      <c r="I149" s="376"/>
      <c r="J149" s="332" t="str">
        <f t="shared" si="19"/>
        <v/>
      </c>
      <c r="K149" s="183" t="str">
        <f t="shared" si="20"/>
        <v/>
      </c>
      <c r="L149" s="322" t="str">
        <f t="shared" si="21"/>
        <v/>
      </c>
    </row>
    <row r="150" spans="2:12" collapsed="1" x14ac:dyDescent="0.35">
      <c r="B150" s="282" t="s">
        <v>3377</v>
      </c>
      <c r="C150" s="277" t="s">
        <v>3601</v>
      </c>
      <c r="E150" s="195"/>
      <c r="F150" s="288" t="str">
        <f t="shared" si="16"/>
        <v/>
      </c>
      <c r="G150" s="190" t="str">
        <f t="shared" si="17"/>
        <v/>
      </c>
      <c r="H150" s="289" t="str">
        <f t="shared" si="18"/>
        <v/>
      </c>
      <c r="I150" s="216"/>
      <c r="J150" s="334" t="str">
        <f t="shared" si="19"/>
        <v/>
      </c>
      <c r="K150" s="190" t="str">
        <f t="shared" si="20"/>
        <v/>
      </c>
      <c r="L150" s="323" t="str">
        <f t="shared" si="21"/>
        <v/>
      </c>
    </row>
    <row r="151" spans="2:12" x14ac:dyDescent="0.35">
      <c r="B151" s="282" t="s">
        <v>3563</v>
      </c>
      <c r="C151" s="277" t="s">
        <v>3376</v>
      </c>
      <c r="E151" s="195"/>
      <c r="F151" s="191" t="str">
        <f t="shared" si="16"/>
        <v/>
      </c>
      <c r="G151" s="190" t="str">
        <f t="shared" si="17"/>
        <v/>
      </c>
      <c r="H151" s="189" t="str">
        <f t="shared" si="18"/>
        <v/>
      </c>
      <c r="I151" s="216"/>
      <c r="J151" s="329" t="str">
        <f t="shared" si="19"/>
        <v/>
      </c>
      <c r="K151" s="190" t="str">
        <f t="shared" si="20"/>
        <v/>
      </c>
      <c r="L151" s="321" t="str">
        <f t="shared" si="21"/>
        <v/>
      </c>
    </row>
    <row r="152" spans="2:12" x14ac:dyDescent="0.35">
      <c r="B152" s="282"/>
      <c r="C152" s="277"/>
      <c r="E152" s="195"/>
      <c r="F152" s="191"/>
      <c r="G152" s="190"/>
      <c r="H152" s="189"/>
      <c r="I152" s="216"/>
      <c r="J152" s="329"/>
      <c r="K152" s="190"/>
      <c r="L152" s="321"/>
    </row>
    <row r="153" spans="2:12" x14ac:dyDescent="0.35">
      <c r="B153" s="278"/>
      <c r="C153" s="279" t="s">
        <v>3375</v>
      </c>
      <c r="E153" s="198">
        <f>SUM(E149:E151)</f>
        <v>0</v>
      </c>
      <c r="F153" s="184" t="str">
        <f t="shared" si="16"/>
        <v/>
      </c>
      <c r="G153" s="183" t="str">
        <f t="shared" si="17"/>
        <v/>
      </c>
      <c r="H153" s="182" t="str">
        <f t="shared" si="18"/>
        <v/>
      </c>
      <c r="I153" s="217">
        <f>SUM(I149:I151)</f>
        <v>0</v>
      </c>
      <c r="J153" s="332" t="str">
        <f t="shared" si="19"/>
        <v/>
      </c>
      <c r="K153" s="183" t="str">
        <f t="shared" si="20"/>
        <v/>
      </c>
      <c r="L153" s="322" t="str">
        <f t="shared" si="21"/>
        <v/>
      </c>
    </row>
    <row r="154" spans="2:12" x14ac:dyDescent="0.35">
      <c r="B154" s="282"/>
      <c r="C154" s="277"/>
      <c r="E154" s="195"/>
      <c r="F154" s="191"/>
      <c r="G154" s="190"/>
      <c r="H154" s="189"/>
      <c r="I154" s="216"/>
      <c r="J154" s="329"/>
      <c r="K154" s="190"/>
      <c r="L154" s="321"/>
    </row>
    <row r="155" spans="2:12" x14ac:dyDescent="0.35">
      <c r="B155" s="274">
        <v>2.11</v>
      </c>
      <c r="C155" s="275" t="s">
        <v>3373</v>
      </c>
      <c r="E155" s="375"/>
      <c r="F155" s="184" t="str">
        <f t="shared" si="16"/>
        <v/>
      </c>
      <c r="G155" s="183" t="str">
        <f t="shared" si="17"/>
        <v/>
      </c>
      <c r="H155" s="182" t="str">
        <f t="shared" si="18"/>
        <v/>
      </c>
      <c r="I155" s="376"/>
      <c r="J155" s="332" t="str">
        <f t="shared" si="19"/>
        <v/>
      </c>
      <c r="K155" s="183" t="str">
        <f t="shared" si="20"/>
        <v/>
      </c>
      <c r="L155" s="322" t="str">
        <f t="shared" si="21"/>
        <v/>
      </c>
    </row>
    <row r="156" spans="2:12" ht="29" x14ac:dyDescent="0.35">
      <c r="B156" s="282" t="s">
        <v>3372</v>
      </c>
      <c r="C156" s="277" t="s">
        <v>3564</v>
      </c>
      <c r="E156" s="195"/>
      <c r="F156" s="288" t="str">
        <f t="shared" si="16"/>
        <v/>
      </c>
      <c r="G156" s="190" t="str">
        <f t="shared" si="17"/>
        <v/>
      </c>
      <c r="H156" s="289" t="str">
        <f t="shared" si="18"/>
        <v/>
      </c>
      <c r="I156" s="216"/>
      <c r="J156" s="334" t="str">
        <f t="shared" si="19"/>
        <v/>
      </c>
      <c r="K156" s="190" t="str">
        <f t="shared" si="20"/>
        <v/>
      </c>
      <c r="L156" s="323" t="str">
        <f t="shared" si="21"/>
        <v/>
      </c>
    </row>
    <row r="157" spans="2:12" x14ac:dyDescent="0.35">
      <c r="B157" s="282" t="s">
        <v>3371</v>
      </c>
      <c r="C157" s="277" t="s">
        <v>3370</v>
      </c>
      <c r="E157" s="373"/>
      <c r="F157" s="191" t="str">
        <f t="shared" si="16"/>
        <v/>
      </c>
      <c r="G157" s="190" t="str">
        <f t="shared" si="17"/>
        <v/>
      </c>
      <c r="H157" s="189" t="str">
        <f t="shared" si="18"/>
        <v/>
      </c>
      <c r="I157" s="374"/>
      <c r="J157" s="329" t="str">
        <f t="shared" si="19"/>
        <v/>
      </c>
      <c r="K157" s="190" t="str">
        <f t="shared" si="20"/>
        <v/>
      </c>
      <c r="L157" s="321" t="str">
        <f t="shared" si="21"/>
        <v/>
      </c>
    </row>
    <row r="158" spans="2:12" collapsed="1" x14ac:dyDescent="0.35">
      <c r="B158" s="282"/>
      <c r="C158" s="277"/>
      <c r="E158" s="195"/>
      <c r="F158" s="288"/>
      <c r="G158" s="190"/>
      <c r="H158" s="289"/>
      <c r="I158" s="216"/>
      <c r="J158" s="334"/>
      <c r="K158" s="190"/>
      <c r="L158" s="323"/>
    </row>
    <row r="159" spans="2:12" ht="26" x14ac:dyDescent="0.35">
      <c r="B159" s="278"/>
      <c r="C159" s="279" t="s">
        <v>3369</v>
      </c>
      <c r="E159" s="198">
        <f>SUM(E155:E157)</f>
        <v>0</v>
      </c>
      <c r="F159" s="184" t="str">
        <f t="shared" si="16"/>
        <v/>
      </c>
      <c r="G159" s="183" t="str">
        <f t="shared" si="17"/>
        <v/>
      </c>
      <c r="H159" s="182" t="str">
        <f t="shared" si="18"/>
        <v/>
      </c>
      <c r="I159" s="217">
        <f>SUM(I155:I157)</f>
        <v>0</v>
      </c>
      <c r="J159" s="332" t="str">
        <f t="shared" si="19"/>
        <v/>
      </c>
      <c r="K159" s="183" t="str">
        <f t="shared" si="20"/>
        <v/>
      </c>
      <c r="L159" s="322" t="str">
        <f t="shared" si="21"/>
        <v/>
      </c>
    </row>
    <row r="160" spans="2:12" x14ac:dyDescent="0.35">
      <c r="B160" s="282"/>
      <c r="C160" s="277"/>
      <c r="E160" s="195"/>
      <c r="F160" s="191"/>
      <c r="G160" s="190"/>
      <c r="H160" s="189"/>
      <c r="I160" s="216"/>
      <c r="J160" s="329"/>
      <c r="K160" s="190"/>
      <c r="L160" s="321"/>
    </row>
    <row r="161" spans="2:12" ht="25" x14ac:dyDescent="0.35">
      <c r="B161" s="283" t="s">
        <v>3368</v>
      </c>
      <c r="C161" s="284" t="s">
        <v>3367</v>
      </c>
      <c r="E161" s="375"/>
      <c r="F161" s="184" t="str">
        <f t="shared" si="16"/>
        <v/>
      </c>
      <c r="G161" s="183" t="str">
        <f t="shared" si="17"/>
        <v/>
      </c>
      <c r="H161" s="182" t="str">
        <f t="shared" si="18"/>
        <v/>
      </c>
      <c r="I161" s="376"/>
      <c r="J161" s="332" t="str">
        <f t="shared" si="19"/>
        <v/>
      </c>
      <c r="K161" s="183" t="str">
        <f t="shared" si="20"/>
        <v/>
      </c>
      <c r="L161" s="322" t="str">
        <f t="shared" si="21"/>
        <v/>
      </c>
    </row>
    <row r="162" spans="2:12" ht="29" x14ac:dyDescent="0.35">
      <c r="B162" s="282" t="s">
        <v>3366</v>
      </c>
      <c r="C162" s="277" t="s">
        <v>3602</v>
      </c>
      <c r="E162" s="195"/>
      <c r="F162" s="288" t="str">
        <f t="shared" si="16"/>
        <v/>
      </c>
      <c r="G162" s="190" t="str">
        <f t="shared" si="17"/>
        <v/>
      </c>
      <c r="H162" s="289" t="str">
        <f t="shared" si="18"/>
        <v/>
      </c>
      <c r="I162" s="216"/>
      <c r="J162" s="334" t="str">
        <f t="shared" si="19"/>
        <v/>
      </c>
      <c r="K162" s="190" t="str">
        <f t="shared" si="20"/>
        <v/>
      </c>
      <c r="L162" s="323" t="str">
        <f t="shared" si="21"/>
        <v/>
      </c>
    </row>
    <row r="163" spans="2:12" ht="29" x14ac:dyDescent="0.35">
      <c r="B163" s="282" t="s">
        <v>3365</v>
      </c>
      <c r="C163" s="277" t="s">
        <v>3364</v>
      </c>
      <c r="E163" s="373"/>
      <c r="F163" s="191" t="str">
        <f t="shared" si="16"/>
        <v/>
      </c>
      <c r="G163" s="190" t="str">
        <f t="shared" si="17"/>
        <v/>
      </c>
      <c r="H163" s="189" t="str">
        <f t="shared" si="18"/>
        <v/>
      </c>
      <c r="I163" s="374"/>
      <c r="J163" s="329" t="str">
        <f t="shared" si="19"/>
        <v/>
      </c>
      <c r="K163" s="190" t="str">
        <f t="shared" si="20"/>
        <v/>
      </c>
      <c r="L163" s="321" t="str">
        <f t="shared" si="21"/>
        <v/>
      </c>
    </row>
    <row r="164" spans="2:12" collapsed="1" x14ac:dyDescent="0.35">
      <c r="B164" s="282"/>
      <c r="C164" s="277"/>
      <c r="E164" s="195"/>
      <c r="F164" s="288"/>
      <c r="G164" s="190"/>
      <c r="H164" s="289"/>
      <c r="I164" s="216"/>
      <c r="J164" s="334"/>
      <c r="K164" s="190"/>
      <c r="L164" s="323"/>
    </row>
    <row r="165" spans="2:12" ht="26" x14ac:dyDescent="0.35">
      <c r="B165" s="278"/>
      <c r="C165" s="279" t="s">
        <v>3565</v>
      </c>
      <c r="E165" s="198">
        <f>SUM(E161:E163)</f>
        <v>0</v>
      </c>
      <c r="F165" s="184" t="str">
        <f t="shared" si="16"/>
        <v/>
      </c>
      <c r="G165" s="183" t="str">
        <f t="shared" si="17"/>
        <v/>
      </c>
      <c r="H165" s="182" t="str">
        <f t="shared" si="18"/>
        <v/>
      </c>
      <c r="I165" s="217">
        <f>SUM(I161:I163)</f>
        <v>0</v>
      </c>
      <c r="J165" s="332" t="str">
        <f t="shared" si="19"/>
        <v/>
      </c>
      <c r="K165" s="183" t="str">
        <f t="shared" si="20"/>
        <v/>
      </c>
      <c r="L165" s="322" t="str">
        <f t="shared" si="21"/>
        <v/>
      </c>
    </row>
    <row r="166" spans="2:12" x14ac:dyDescent="0.35">
      <c r="B166" s="282"/>
      <c r="C166" s="277"/>
      <c r="E166" s="195"/>
      <c r="F166" s="191"/>
      <c r="G166" s="190"/>
      <c r="H166" s="189"/>
      <c r="I166" s="216"/>
      <c r="J166" s="329"/>
      <c r="K166" s="190"/>
      <c r="L166" s="321"/>
    </row>
    <row r="167" spans="2:12" ht="29" x14ac:dyDescent="0.35">
      <c r="B167" s="274">
        <v>2.13</v>
      </c>
      <c r="C167" s="275" t="s">
        <v>3362</v>
      </c>
      <c r="E167" s="375"/>
      <c r="F167" s="184" t="str">
        <f t="shared" ref="F167:F173" si="22">IFERROR(E167/$F$7,"")</f>
        <v/>
      </c>
      <c r="G167" s="183" t="str">
        <f t="shared" ref="G167:G173" si="23">IFERROR(E167/$E$37,"")</f>
        <v/>
      </c>
      <c r="H167" s="182" t="str">
        <f t="shared" ref="H167:H173" si="24">IFERROR(E167/$E$9,"")</f>
        <v/>
      </c>
      <c r="I167" s="376"/>
      <c r="J167" s="332" t="str">
        <f t="shared" ref="J167:J173" si="25">IFERROR(I167/$F$7,"")</f>
        <v/>
      </c>
      <c r="K167" s="183" t="str">
        <f t="shared" ref="K167:K173" si="26">IFERROR(I167/$I$37,"")</f>
        <v/>
      </c>
      <c r="L167" s="322" t="str">
        <f t="shared" si="21"/>
        <v/>
      </c>
    </row>
    <row r="168" spans="2:12" x14ac:dyDescent="0.35">
      <c r="B168" s="282" t="s">
        <v>3361</v>
      </c>
      <c r="C168" s="277" t="s">
        <v>3566</v>
      </c>
      <c r="E168" s="195"/>
      <c r="F168" s="288" t="str">
        <f t="shared" si="22"/>
        <v/>
      </c>
      <c r="G168" s="190" t="str">
        <f t="shared" si="23"/>
        <v/>
      </c>
      <c r="H168" s="289" t="str">
        <f t="shared" si="24"/>
        <v/>
      </c>
      <c r="I168" s="216"/>
      <c r="J168" s="334" t="str">
        <f t="shared" si="25"/>
        <v/>
      </c>
      <c r="K168" s="190" t="str">
        <f t="shared" si="26"/>
        <v/>
      </c>
      <c r="L168" s="323" t="str">
        <f t="shared" si="21"/>
        <v/>
      </c>
    </row>
    <row r="169" spans="2:12" ht="43.5" x14ac:dyDescent="0.35">
      <c r="B169" s="282" t="s">
        <v>3360</v>
      </c>
      <c r="C169" s="277" t="s">
        <v>3359</v>
      </c>
      <c r="E169" s="373"/>
      <c r="F169" s="191" t="str">
        <f t="shared" si="22"/>
        <v/>
      </c>
      <c r="G169" s="190" t="str">
        <f t="shared" si="23"/>
        <v/>
      </c>
      <c r="H169" s="189" t="str">
        <f t="shared" si="24"/>
        <v/>
      </c>
      <c r="I169" s="374"/>
      <c r="J169" s="329" t="str">
        <f t="shared" si="25"/>
        <v/>
      </c>
      <c r="K169" s="190" t="str">
        <f t="shared" si="26"/>
        <v/>
      </c>
      <c r="L169" s="321" t="str">
        <f t="shared" si="21"/>
        <v/>
      </c>
    </row>
    <row r="170" spans="2:12" collapsed="1" x14ac:dyDescent="0.35">
      <c r="B170" s="282" t="s">
        <v>3358</v>
      </c>
      <c r="C170" s="277" t="s">
        <v>3357</v>
      </c>
      <c r="E170" s="195"/>
      <c r="F170" s="288" t="str">
        <f t="shared" si="22"/>
        <v/>
      </c>
      <c r="G170" s="190" t="str">
        <f t="shared" si="23"/>
        <v/>
      </c>
      <c r="H170" s="289" t="str">
        <f t="shared" si="24"/>
        <v/>
      </c>
      <c r="I170" s="216"/>
      <c r="J170" s="334" t="str">
        <f t="shared" si="25"/>
        <v/>
      </c>
      <c r="K170" s="190" t="str">
        <f t="shared" si="26"/>
        <v/>
      </c>
      <c r="L170" s="323" t="str">
        <f t="shared" si="21"/>
        <v/>
      </c>
    </row>
    <row r="171" spans="2:12" x14ac:dyDescent="0.35">
      <c r="B171" s="282" t="s">
        <v>3356</v>
      </c>
      <c r="C171" s="277" t="s">
        <v>3355</v>
      </c>
      <c r="E171" s="195"/>
      <c r="F171" s="191" t="str">
        <f t="shared" si="22"/>
        <v/>
      </c>
      <c r="G171" s="190" t="str">
        <f t="shared" si="23"/>
        <v/>
      </c>
      <c r="H171" s="189" t="str">
        <f t="shared" si="24"/>
        <v/>
      </c>
      <c r="I171" s="216"/>
      <c r="J171" s="329" t="str">
        <f t="shared" si="25"/>
        <v/>
      </c>
      <c r="K171" s="190" t="str">
        <f t="shared" si="26"/>
        <v/>
      </c>
      <c r="L171" s="321" t="str">
        <f t="shared" si="21"/>
        <v/>
      </c>
    </row>
    <row r="172" spans="2:12" x14ac:dyDescent="0.35">
      <c r="B172" s="282"/>
      <c r="C172" s="277"/>
      <c r="E172" s="195"/>
      <c r="F172" s="191"/>
      <c r="G172" s="190"/>
      <c r="H172" s="189"/>
      <c r="I172" s="216"/>
      <c r="J172" s="329"/>
      <c r="K172" s="190"/>
      <c r="L172" s="321"/>
    </row>
    <row r="173" spans="2:12" ht="26" x14ac:dyDescent="0.35">
      <c r="B173" s="278"/>
      <c r="C173" s="279" t="s">
        <v>3354</v>
      </c>
      <c r="E173" s="290">
        <f>SUM(E167:E171)</f>
        <v>0</v>
      </c>
      <c r="F173" s="184" t="str">
        <f t="shared" si="22"/>
        <v/>
      </c>
      <c r="G173" s="183" t="str">
        <f t="shared" si="23"/>
        <v/>
      </c>
      <c r="H173" s="182" t="str">
        <f t="shared" si="24"/>
        <v/>
      </c>
      <c r="I173" s="293">
        <f>SUM(I167:I171)</f>
        <v>0</v>
      </c>
      <c r="J173" s="332" t="str">
        <f t="shared" si="25"/>
        <v/>
      </c>
      <c r="K173" s="183" t="str">
        <f t="shared" si="26"/>
        <v/>
      </c>
      <c r="L173" s="322" t="str">
        <f t="shared" si="21"/>
        <v/>
      </c>
    </row>
    <row r="174" spans="2:12" ht="15" thickBot="1" x14ac:dyDescent="0.4">
      <c r="B174" s="285"/>
      <c r="C174" s="286"/>
      <c r="E174" s="180"/>
      <c r="F174" s="179"/>
      <c r="G174" s="178"/>
      <c r="H174" s="177"/>
      <c r="I174" s="176"/>
      <c r="J174" s="335"/>
      <c r="K174" s="178"/>
      <c r="L174" s="324"/>
    </row>
    <row r="175" spans="2:12" collapsed="1" x14ac:dyDescent="0.35"/>
  </sheetData>
  <sheetProtection algorithmName="SHA-512" hashValue="xhVnhgim0Ka7/VHK7yoEyFZ+AGu57vUz0ei0oZ42FfOrWU6bkHe+WUDsG5QeGV6YNNOryAWsFmG7lw1fLVRGXA==" saltValue="aBYpG3L6D9zbqcv7VNkCXw==" spinCount="100000" sheet="1" objects="1" scenarios="1"/>
  <dataConsolidate/>
  <mergeCells count="3">
    <mergeCell ref="B1:C1"/>
    <mergeCell ref="E4:L4"/>
    <mergeCell ref="E5:L5"/>
  </mergeCells>
  <conditionalFormatting sqref="A4:C5 M4:XFD5 E4:E5">
    <cfRule type="containsText" dxfId="0" priority="1" operator="containsText" text="please hide">
      <formula>NOT(ISERROR(SEARCH("please hide",A4)))</formula>
    </cfRule>
  </conditionalFormatting>
  <dataValidations count="32">
    <dataValidation type="custom" allowBlank="1" showInputMessage="1" showErrorMessage="1" error="You can enter the total cost in this cell only if the the cells below (25-32), showing a breakdown of costs are empty" prompt="Enter EITHER a single cost for the category in this cell OR a breakdown of costs for the category in 25-32 below. " sqref="E24 I24">
      <formula1>COUNTA(E25:E32)=0</formula1>
    </dataValidation>
    <dataValidation type="custom" allowBlank="1" showInputMessage="1" showErrorMessage="1" error="Breakdown of costs for a category can only be entered if category total is blank or zero" sqref="E25:E32 I25:I32">
      <formula1>E$24=0</formula1>
    </dataValidation>
    <dataValidation type="custom" allowBlank="1" showInputMessage="1" showErrorMessage="1" error="Breakdown of costs for a category can only be entered if category total is blank or zero" sqref="E15:E20 I15:I20">
      <formula1>E$14=0</formula1>
    </dataValidation>
    <dataValidation allowBlank="1" showInputMessage="1" showErrorMessage="1" error="Breakdown of carbon for a category can only be entered if category total is blank or zero" sqref="J15:J20 J25:J32 J35:J36"/>
    <dataValidation type="custom" allowBlank="1" showInputMessage="1" showErrorMessage="1" error="Breakdown of costs for a category can only be entered if category total is blank or zero" sqref="E23 E21 I23 I21">
      <formula1>$E$14=0</formula1>
    </dataValidation>
    <dataValidation type="custom" allowBlank="1" showInputMessage="1" showErrorMessage="1" error="You can enter the total cost in this cell only if the the cells below (15-20), showing a breakdown of costs are empty" prompt="Enter EITHER a single cost for the category in this cell OR a breakdown of costs for the category in 15-20 below. " sqref="E14 I14">
      <formula1>COUNTA(E15:E20)=0</formula1>
    </dataValidation>
    <dataValidation type="custom" allowBlank="1" showInputMessage="1" showErrorMessage="1" error="You can enter the total cost in this cell only if the the cells below (39-50), showing a breakdown of costs are empty" prompt="Enter EITHER a single cost for the category in this cell OR a breakdown of costs for the category in 39-50 below. " sqref="E38 I38">
      <formula1>COUNTA(E39:E50)=0</formula1>
    </dataValidation>
    <dataValidation type="custom" allowBlank="1" showInputMessage="1" showErrorMessage="1" error="You can enter the total cost in this cell only if the the cells below (55-63), showing a breakdown of costs are empty" prompt="Enter EITHER a single cost for the category in this cell OR a breakdown of costs for the category in 55-63 below. " sqref="E54 I54">
      <formula1>COUNTA(E55:E63)=0</formula1>
    </dataValidation>
    <dataValidation type="custom" allowBlank="1" showInputMessage="1" showErrorMessage="1" error="You can enter the total cost in this cell only if the the cells below (68-71), showing a breakdown of costs are empty" prompt="Enter EITHER a single cost for the category in this cell OR a breakdown of costs for the category in 68-71 below. " sqref="E67 I67">
      <formula1>COUNTA(E68:E71)=0</formula1>
    </dataValidation>
    <dataValidation type="custom" allowBlank="1" showInputMessage="1" showErrorMessage="1" error="You can enter the total cost in this cell only if the the cells below (76-84), showing a breakdown of costs are empty" prompt="Enter EITHER a single cost for the category in this cell OR a breakdown of costs for the category in 76-84 below. " sqref="E75 I75">
      <formula1>COUNTA(E76:E84)=0</formula1>
    </dataValidation>
    <dataValidation type="custom" allowBlank="1" showInputMessage="1" showErrorMessage="1" error="You can enter the total cost in this cell only if the the cells below (89-99), showing a breakdown of costs are empty" prompt="Enter EITHER a single cost for the category in this cell OR a breakdown of costs for the category in 89-99 below. " sqref="E88 I88">
      <formula1>COUNTA(E89:E99)=0</formula1>
    </dataValidation>
    <dataValidation type="custom" allowBlank="1" showInputMessage="1" showErrorMessage="1" error="You can enter the total cost in this cell only if the the cells below (104-108), showing a breakdown of costs are empty" prompt="Enter EITHER a single cost for the category in this cell OR a breakdown of costs for the category in 104-108 below. " sqref="E103 I103">
      <formula1>COUNTA(E104:E108)=0</formula1>
    </dataValidation>
    <dataValidation type="custom" allowBlank="1" showInputMessage="1" showErrorMessage="1" error="You can enter the total cost in this cell only if the the cells below (113-117), showing a breakdown of costs are empty" prompt="Enter EITHER a single cost for the category in this cell OR a breakdown of costs for the category in 113-117 below. " sqref="E112 I112">
      <formula1>COUNTA(E113:E117)=0</formula1>
    </dataValidation>
    <dataValidation type="custom" allowBlank="1" showInputMessage="1" showErrorMessage="1" error="You can enter the total cost in this cell only if the the cells below (122-137), showing a breakdown of costs are empty" prompt="Enter EITHER a single cost for the category in this cell OR a breakdown of costs for the category in 122-137 below. " sqref="E121 I121">
      <formula1>COUNTA(E122:E137)=0</formula1>
    </dataValidation>
    <dataValidation type="custom" allowBlank="1" showInputMessage="1" showErrorMessage="1" error="You can enter the total cost in this cell only if the the cells below (142-145), showing a breakdown of costs are empty" prompt="Enter EITHER a single cost for the category in this cell OR a breakdown of costs for the category in 142-145 below. " sqref="E141 I141">
      <formula1>COUNTA(E142:E145)=0</formula1>
    </dataValidation>
    <dataValidation type="custom" allowBlank="1" showInputMessage="1" showErrorMessage="1" error="You can enter the total cost in this cell only if the the cells below (150-151), showing a breakdown of costs are empty" prompt="Enter EITHER a single cost for the category in this cell OR a breakdown of costs for the category in 150-151 below. " sqref="E149 I149">
      <formula1>COUNTA(E150:E151)=0</formula1>
    </dataValidation>
    <dataValidation type="custom" allowBlank="1" showInputMessage="1" showErrorMessage="1" error="You can enter the total cost in this cell only if the the cells below (156-157), showing a breakdown of costs are empty" prompt="Enter EITHER a single cost for the category in this cell OR a breakdown of costs for the category in 156-157 below. " sqref="E155 I155">
      <formula1>COUNTA(E156:E157)=0</formula1>
    </dataValidation>
    <dataValidation type="custom" allowBlank="1" showInputMessage="1" showErrorMessage="1" error="You can enter the total cost in this cell only if the the cells below (162-163), showing a breakdown of costs are empty" prompt="Enter EITHER a single cost for the category in this cell OR a breakdown of costs for the category in 162-163 below. " sqref="E161 I161">
      <formula1>COUNTA(E162:E163)=0</formula1>
    </dataValidation>
    <dataValidation type="custom" allowBlank="1" showInputMessage="1" showErrorMessage="1" error="You can enter the total cost in this cell only if the the cells below (168-171), showing a breakdown of costs are empty" prompt="Enter EITHER a single cost for the category in this cell OR a breakdown of costs for the category in 168-171 below. " sqref="E167 I167">
      <formula1>COUNTA(E168:E171)=0</formula1>
    </dataValidation>
    <dataValidation type="custom" allowBlank="1" showInputMessage="1" showErrorMessage="1" error="Breakdown of costs for a category can only be entered if category total is blank or zero" sqref="E39:E50 I39:I50">
      <formula1>E$38=0</formula1>
    </dataValidation>
    <dataValidation type="custom" allowBlank="1" showInputMessage="1" showErrorMessage="1" error="Breakdown of costs for a category can only be entered if category total is blank or zero" sqref="E55:E63 I55:I63">
      <formula1>E$54=0</formula1>
    </dataValidation>
    <dataValidation type="custom" allowBlank="1" showInputMessage="1" showErrorMessage="1" error="Breakdown of costs for a category can only be entered if category total is blank or zero" sqref="E68:E71 I68:I71">
      <formula1>E$67=0</formula1>
    </dataValidation>
    <dataValidation type="custom" allowBlank="1" showInputMessage="1" showErrorMessage="1" error="Breakdown of costs for a category can only be entered if category total is blank or zero" sqref="E76:E84 I76:I84">
      <formula1>E$75=0</formula1>
    </dataValidation>
    <dataValidation type="custom" allowBlank="1" showInputMessage="1" showErrorMessage="1" error="Breakdown of costs for a category can only be entered if category total is blank or zero" sqref="E89:E99 I89:I99">
      <formula1>E$88=0</formula1>
    </dataValidation>
    <dataValidation type="custom" allowBlank="1" showInputMessage="1" showErrorMessage="1" error="Breakdown of costs for a category can only be entered if category total is blank or zero" sqref="E104:E108 I104:I108">
      <formula1>E$103=0</formula1>
    </dataValidation>
    <dataValidation type="custom" allowBlank="1" showInputMessage="1" showErrorMessage="1" error="Breakdown of costs for a category can only be entered if category total is blank or zero" sqref="E113:E117 I113:I117">
      <formula1>E$112=0</formula1>
    </dataValidation>
    <dataValidation type="custom" allowBlank="1" showInputMessage="1" showErrorMessage="1" error="Breakdown of costs for a category can only be entered if category total is blank or zero" sqref="E122:E137 I122:I137">
      <formula1>E$121=0</formula1>
    </dataValidation>
    <dataValidation type="custom" allowBlank="1" showInputMessage="1" showErrorMessage="1" error="Breakdown of costs for a category can only be entered if category total is blank or zero" sqref="E142:E145 I142:I145">
      <formula1>E$141=0</formula1>
    </dataValidation>
    <dataValidation type="custom" allowBlank="1" showInputMessage="1" showErrorMessage="1" error="Breakdown of costs for a category can only be entered if category total is blank or zero" sqref="E150:E151 I150:I151">
      <formula1>E$149=0</formula1>
    </dataValidation>
    <dataValidation type="custom" allowBlank="1" showInputMessage="1" showErrorMessage="1" error="Breakdown of costs for a category can only be entered if category total is blank or zero" sqref="E156:E157 I156:I157">
      <formula1>E$155=0</formula1>
    </dataValidation>
    <dataValidation type="custom" allowBlank="1" showInputMessage="1" showErrorMessage="1" error="Breakdown of costs for a category can only be entered if category total is blank or zero" sqref="E162:E163 I162:I163">
      <formula1>E$161=0</formula1>
    </dataValidation>
    <dataValidation type="custom" allowBlank="1" showInputMessage="1" showErrorMessage="1" error="Breakdown of costs for a category can only be entered if category total is blank or zero" sqref="E168:E171 I168:I171">
      <formula1>E$167=0</formula1>
    </dataValidation>
  </dataValidations>
  <hyperlinks>
    <hyperlink ref="E4:H4" location="Attributes!H4" display="Attributes!H4"/>
    <hyperlink ref="E5:H5" location="Attributes!H15" display="Attributes!H15"/>
    <hyperlink ref="F8" location="Attributes!E174" display="Attributes!E174"/>
    <hyperlink ref="F7" location="Attributes!E174" display="Attributes!E174"/>
    <hyperlink ref="E5:J5" location="Attributes!E16" display="Attributes!E16"/>
    <hyperlink ref="E4:J4" location="Attributes!E5" display="Attributes!E5"/>
  </hyperlinks>
  <pageMargins left="0.19685039370078741" right="0.19685039370078741" top="0.19685039370078741" bottom="0" header="0" footer="0.19685039370078741"/>
  <pageSetup paperSize="9" scale="58" fitToWidth="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QD116"/>
  <sheetViews>
    <sheetView topLeftCell="R2" workbookViewId="0">
      <selection activeCell="AG9" sqref="AG9"/>
    </sheetView>
  </sheetViews>
  <sheetFormatPr defaultRowHeight="14.5" x14ac:dyDescent="0.35"/>
  <cols>
    <col min="1" max="1" width="32.26953125" customWidth="1"/>
    <col min="2" max="2" width="15.1796875" customWidth="1"/>
    <col min="3" max="3" width="36.81640625" customWidth="1"/>
    <col min="4" max="4" width="28" bestFit="1" customWidth="1"/>
    <col min="5" max="5" width="24.81640625" customWidth="1"/>
    <col min="6" max="8" width="20.453125" customWidth="1"/>
    <col min="9" max="9" width="37.453125" customWidth="1"/>
    <col min="10" max="10" width="23.7265625" customWidth="1"/>
    <col min="11" max="11" width="20.453125" customWidth="1"/>
    <col min="12" max="13" width="20.453125" style="6" customWidth="1"/>
    <col min="14" max="16" width="21.7265625" customWidth="1"/>
    <col min="17" max="17" width="30.81640625" customWidth="1"/>
    <col min="18" max="49" width="16" customWidth="1"/>
    <col min="50" max="50" width="22.54296875" customWidth="1"/>
    <col min="51" max="53" width="12.81640625" customWidth="1"/>
    <col min="54" max="54" width="22.453125" customWidth="1"/>
    <col min="55" max="60" width="12.81640625" customWidth="1"/>
    <col min="61" max="61" width="31.81640625" customWidth="1"/>
    <col min="62" max="64" width="12.81640625" customWidth="1"/>
    <col min="65" max="65" width="22.54296875" customWidth="1"/>
    <col min="66" max="74" width="12.81640625" customWidth="1"/>
    <col min="75" max="75" width="39.453125" customWidth="1"/>
    <col min="76" max="76" width="37.7265625" style="2" customWidth="1"/>
    <col min="77" max="77" width="20.54296875" customWidth="1"/>
    <col min="78" max="78" width="19.54296875" customWidth="1"/>
    <col min="79" max="79" width="22" customWidth="1"/>
    <col min="80" max="80" width="19" customWidth="1"/>
    <col min="81" max="81" width="22.81640625" customWidth="1"/>
    <col min="82" max="82" width="18.6328125" customWidth="1"/>
    <col min="83" max="83" width="17" customWidth="1"/>
    <col min="84" max="84" width="22.36328125" customWidth="1"/>
    <col min="85" max="85" width="21.1796875" customWidth="1"/>
    <col min="86" max="86" width="20.81640625" customWidth="1"/>
    <col min="87" max="87" width="14.26953125" customWidth="1"/>
    <col min="88" max="88" width="19.08984375" customWidth="1"/>
    <col min="89" max="89" width="19.1796875" customWidth="1"/>
    <col min="90" max="90" width="20.1796875" customWidth="1"/>
    <col min="91" max="91" width="28.90625" customWidth="1"/>
    <col min="92" max="92" width="24.90625" customWidth="1"/>
    <col min="93" max="93" width="27.54296875" customWidth="1"/>
    <col min="94" max="94" width="30.453125" customWidth="1"/>
    <col min="95" max="95" width="25.54296875" customWidth="1"/>
    <col min="96" max="96" width="22.81640625" customWidth="1"/>
    <col min="97" max="97" width="21.81640625" customWidth="1"/>
    <col min="98" max="98" width="20.1796875" customWidth="1"/>
    <col min="107" max="107" width="16.453125" customWidth="1"/>
    <col min="119" max="119" width="17.1796875" customWidth="1"/>
    <col min="120" max="120" width="21.26953125" style="2" customWidth="1"/>
    <col min="121" max="121" width="20.1796875" customWidth="1"/>
    <col min="138" max="138" width="16.1796875" customWidth="1"/>
    <col min="139" max="139" width="19" customWidth="1"/>
    <col min="162" max="162" width="18.7265625" customWidth="1"/>
    <col min="163" max="163" width="21.7265625" customWidth="1"/>
    <col min="173" max="173" width="21" customWidth="1"/>
    <col min="174" max="174" width="19" customWidth="1"/>
    <col min="185" max="185" width="22.26953125" customWidth="1"/>
    <col min="186" max="186" width="19" customWidth="1"/>
    <col min="202" max="202" width="16" customWidth="1"/>
    <col min="203" max="203" width="19" customWidth="1"/>
    <col min="217" max="217" width="19.81640625" customWidth="1"/>
    <col min="218" max="218" width="19" customWidth="1"/>
    <col min="232" max="232" width="19" customWidth="1"/>
    <col min="245" max="245" width="17.54296875" customWidth="1"/>
    <col min="246" max="246" width="19" customWidth="1"/>
    <col min="261" max="261" width="15.26953125" customWidth="1"/>
    <col min="262" max="262" width="19" customWidth="1"/>
    <col min="270" max="271" width="22.1796875" customWidth="1"/>
    <col min="272" max="273" width="26" customWidth="1"/>
    <col min="278" max="278" width="29.81640625" customWidth="1"/>
    <col min="279" max="279" width="22.1796875" customWidth="1"/>
    <col min="280" max="280" width="12.453125" customWidth="1"/>
    <col min="281" max="282" width="21.81640625" customWidth="1"/>
    <col min="289" max="289" width="22.81640625" customWidth="1"/>
    <col min="290" max="290" width="19" customWidth="1"/>
    <col min="293" max="293" width="27.81640625" customWidth="1"/>
    <col min="294" max="294" width="27.7265625" customWidth="1"/>
    <col min="304" max="304" width="6.26953125" customWidth="1"/>
    <col min="310" max="310" width="23" customWidth="1"/>
    <col min="311" max="311" width="19" customWidth="1"/>
    <col min="341" max="341" width="21.7265625" customWidth="1"/>
    <col min="342" max="342" width="33.26953125" style="2" customWidth="1"/>
    <col min="371" max="371" width="18.81640625" customWidth="1"/>
    <col min="372" max="372" width="19" style="2" customWidth="1"/>
    <col min="404" max="404" width="25.54296875" customWidth="1"/>
    <col min="405" max="405" width="23.7265625" style="2" customWidth="1"/>
    <col min="433" max="434" width="19" customWidth="1"/>
    <col min="445" max="445" width="33.26953125" customWidth="1"/>
    <col min="446" max="446" width="19" customWidth="1"/>
    <col min="448" max="448" width="35.453125" customWidth="1"/>
  </cols>
  <sheetData>
    <row r="1" spans="1:446" ht="24.75" customHeight="1" x14ac:dyDescent="0.35"/>
    <row r="2" spans="1:446" ht="24.75" customHeight="1" x14ac:dyDescent="0.35"/>
    <row r="3" spans="1:446" s="4" customFormat="1" ht="29" x14ac:dyDescent="0.35">
      <c r="A3" s="12" t="s">
        <v>555</v>
      </c>
      <c r="B3" s="12" t="s">
        <v>556</v>
      </c>
      <c r="C3" s="130" t="s">
        <v>2584</v>
      </c>
      <c r="D3" s="130" t="s">
        <v>557</v>
      </c>
      <c r="E3" s="130" t="s">
        <v>558</v>
      </c>
      <c r="F3" s="131" t="s">
        <v>559</v>
      </c>
      <c r="G3" s="131" t="s">
        <v>3285</v>
      </c>
      <c r="H3" s="131" t="s">
        <v>3286</v>
      </c>
      <c r="I3" s="131" t="s">
        <v>3295</v>
      </c>
      <c r="J3" s="131" t="s">
        <v>2931</v>
      </c>
      <c r="K3" s="131" t="s">
        <v>2932</v>
      </c>
      <c r="L3" s="34" t="s">
        <v>2933</v>
      </c>
      <c r="M3" s="34" t="s">
        <v>3287</v>
      </c>
      <c r="N3" s="4" t="s">
        <v>560</v>
      </c>
      <c r="O3" s="25" t="s">
        <v>3065</v>
      </c>
      <c r="P3" s="25" t="s">
        <v>2610</v>
      </c>
      <c r="Q3" s="25" t="s">
        <v>561</v>
      </c>
      <c r="R3" s="25" t="s">
        <v>562</v>
      </c>
      <c r="S3" s="25" t="s">
        <v>563</v>
      </c>
      <c r="T3" s="25" t="s">
        <v>564</v>
      </c>
      <c r="U3" s="25" t="s">
        <v>565</v>
      </c>
      <c r="V3" s="25" t="s">
        <v>566</v>
      </c>
      <c r="W3" s="25" t="s">
        <v>567</v>
      </c>
      <c r="X3" s="25" t="s">
        <v>568</v>
      </c>
      <c r="Y3" s="25" t="s">
        <v>569</v>
      </c>
      <c r="Z3" s="25" t="s">
        <v>570</v>
      </c>
      <c r="AA3" s="25" t="s">
        <v>571</v>
      </c>
      <c r="AB3" s="25" t="s">
        <v>572</v>
      </c>
      <c r="AC3" s="25" t="s">
        <v>573</v>
      </c>
      <c r="AD3" s="25" t="s">
        <v>574</v>
      </c>
      <c r="AE3" s="25" t="s">
        <v>575</v>
      </c>
      <c r="AF3" s="25" t="s">
        <v>576</v>
      </c>
      <c r="AG3" s="25" t="s">
        <v>577</v>
      </c>
      <c r="AH3" s="25" t="s">
        <v>578</v>
      </c>
      <c r="AI3" s="25" t="s">
        <v>579</v>
      </c>
      <c r="AJ3" s="25" t="s">
        <v>580</v>
      </c>
      <c r="AK3" s="25" t="s">
        <v>581</v>
      </c>
      <c r="AL3" s="25" t="s">
        <v>582</v>
      </c>
      <c r="AM3" s="25" t="s">
        <v>583</v>
      </c>
      <c r="AN3" s="25" t="s">
        <v>584</v>
      </c>
      <c r="AO3" s="25" t="s">
        <v>585</v>
      </c>
      <c r="AP3" s="25" t="s">
        <v>586</v>
      </c>
      <c r="AQ3" s="25" t="s">
        <v>587</v>
      </c>
      <c r="AR3" s="25" t="s">
        <v>588</v>
      </c>
      <c r="AS3" s="25" t="s">
        <v>589</v>
      </c>
      <c r="AT3" s="25" t="s">
        <v>590</v>
      </c>
      <c r="AU3" s="25" t="s">
        <v>3343</v>
      </c>
      <c r="AV3" s="25" t="s">
        <v>3344</v>
      </c>
      <c r="AW3" s="25" t="s">
        <v>3345</v>
      </c>
      <c r="AX3" s="12"/>
      <c r="AY3" s="25" t="s">
        <v>591</v>
      </c>
      <c r="AZ3" s="25" t="s">
        <v>592</v>
      </c>
      <c r="BA3" s="25" t="s">
        <v>593</v>
      </c>
      <c r="BB3" s="25" t="s">
        <v>594</v>
      </c>
      <c r="BC3" s="25" t="s">
        <v>595</v>
      </c>
      <c r="BD3" s="25" t="s">
        <v>596</v>
      </c>
      <c r="BE3" s="25" t="s">
        <v>597</v>
      </c>
      <c r="BF3" s="25" t="s">
        <v>598</v>
      </c>
      <c r="BG3" s="25" t="s">
        <v>599</v>
      </c>
      <c r="BH3" s="25" t="s">
        <v>600</v>
      </c>
      <c r="BI3" s="25" t="s">
        <v>601</v>
      </c>
      <c r="BJ3" s="25" t="s">
        <v>602</v>
      </c>
      <c r="BK3" s="25" t="s">
        <v>603</v>
      </c>
      <c r="BL3" s="25" t="s">
        <v>604</v>
      </c>
      <c r="BM3" s="25" t="s">
        <v>605</v>
      </c>
      <c r="BN3" s="25" t="s">
        <v>606</v>
      </c>
      <c r="BO3" s="25" t="s">
        <v>607</v>
      </c>
      <c r="BP3" s="25" t="s">
        <v>608</v>
      </c>
      <c r="BQ3" s="25" t="s">
        <v>609</v>
      </c>
      <c r="BR3" s="25" t="s">
        <v>610</v>
      </c>
      <c r="BS3" s="25" t="s">
        <v>611</v>
      </c>
      <c r="BT3" s="25" t="s">
        <v>612</v>
      </c>
      <c r="BU3" s="25" t="s">
        <v>613</v>
      </c>
      <c r="BV3" s="25" t="s">
        <v>614</v>
      </c>
      <c r="BW3" s="25" t="s">
        <v>615</v>
      </c>
      <c r="BX3" s="109" t="s">
        <v>3233</v>
      </c>
      <c r="BY3" s="12"/>
      <c r="BZ3" s="25" t="s">
        <v>616</v>
      </c>
      <c r="CA3" s="25" t="s">
        <v>617</v>
      </c>
      <c r="CB3" s="25" t="s">
        <v>618</v>
      </c>
      <c r="CC3" s="25" t="s">
        <v>619</v>
      </c>
      <c r="CD3" s="25" t="s">
        <v>620</v>
      </c>
      <c r="CE3" s="25" t="s">
        <v>621</v>
      </c>
      <c r="CF3" s="25" t="s">
        <v>622</v>
      </c>
      <c r="CG3" s="25" t="s">
        <v>623</v>
      </c>
      <c r="CH3" s="25" t="s">
        <v>624</v>
      </c>
      <c r="CI3" s="25" t="s">
        <v>625</v>
      </c>
      <c r="CJ3" s="25" t="s">
        <v>626</v>
      </c>
      <c r="CK3" s="25" t="s">
        <v>627</v>
      </c>
      <c r="CL3" s="25" t="s">
        <v>628</v>
      </c>
      <c r="CM3" s="25" t="s">
        <v>629</v>
      </c>
      <c r="CN3" s="25" t="s">
        <v>630</v>
      </c>
      <c r="CO3" s="25" t="s">
        <v>631</v>
      </c>
      <c r="CP3" s="25" t="s">
        <v>632</v>
      </c>
      <c r="CQ3" s="25" t="s">
        <v>633</v>
      </c>
      <c r="CR3" s="25" t="s">
        <v>634</v>
      </c>
      <c r="CS3" s="25" t="s">
        <v>2947</v>
      </c>
      <c r="CT3" s="25" t="s">
        <v>3213</v>
      </c>
      <c r="CU3" s="12"/>
      <c r="CV3" s="25" t="s">
        <v>635</v>
      </c>
      <c r="CW3" s="25" t="s">
        <v>636</v>
      </c>
      <c r="CX3" s="25" t="s">
        <v>637</v>
      </c>
      <c r="CY3" s="25" t="s">
        <v>638</v>
      </c>
      <c r="CZ3" s="25" t="s">
        <v>639</v>
      </c>
      <c r="DA3" s="25" t="s">
        <v>640</v>
      </c>
      <c r="DB3" s="25" t="s">
        <v>641</v>
      </c>
      <c r="DC3" s="25" t="s">
        <v>642</v>
      </c>
      <c r="DD3" s="25" t="s">
        <v>643</v>
      </c>
      <c r="DE3" s="25" t="s">
        <v>644</v>
      </c>
      <c r="DF3" s="25" t="s">
        <v>645</v>
      </c>
      <c r="DG3" s="25" t="s">
        <v>646</v>
      </c>
      <c r="DH3" s="25" t="s">
        <v>647</v>
      </c>
      <c r="DI3" s="25" t="s">
        <v>648</v>
      </c>
      <c r="DJ3" s="25" t="s">
        <v>649</v>
      </c>
      <c r="DK3" s="25" t="s">
        <v>650</v>
      </c>
      <c r="DL3" s="25" t="s">
        <v>651</v>
      </c>
      <c r="DM3" s="25" t="s">
        <v>652</v>
      </c>
      <c r="DN3" s="25" t="s">
        <v>653</v>
      </c>
      <c r="DO3" s="25" t="s">
        <v>654</v>
      </c>
      <c r="DP3" s="109" t="s">
        <v>2631</v>
      </c>
      <c r="DQ3" s="109" t="s">
        <v>3214</v>
      </c>
      <c r="DR3" s="12"/>
      <c r="DS3" s="25" t="s">
        <v>655</v>
      </c>
      <c r="DT3" s="25" t="s">
        <v>2617</v>
      </c>
      <c r="DU3" s="25" t="s">
        <v>656</v>
      </c>
      <c r="DV3" s="25" t="s">
        <v>657</v>
      </c>
      <c r="DW3" s="25" t="s">
        <v>658</v>
      </c>
      <c r="DX3" s="25" t="s">
        <v>659</v>
      </c>
      <c r="DY3" s="25" t="s">
        <v>660</v>
      </c>
      <c r="DZ3" s="25" t="s">
        <v>661</v>
      </c>
      <c r="EA3" s="25" t="s">
        <v>662</v>
      </c>
      <c r="EB3" s="25" t="s">
        <v>663</v>
      </c>
      <c r="EC3" s="25" t="s">
        <v>664</v>
      </c>
      <c r="ED3" s="25" t="s">
        <v>665</v>
      </c>
      <c r="EE3" s="25" t="s">
        <v>666</v>
      </c>
      <c r="EF3" s="25" t="s">
        <v>667</v>
      </c>
      <c r="EG3" s="25" t="s">
        <v>668</v>
      </c>
      <c r="EH3" s="25" t="s">
        <v>669</v>
      </c>
      <c r="EI3" s="109" t="s">
        <v>3215</v>
      </c>
      <c r="EJ3" s="12"/>
      <c r="EK3" s="25" t="s">
        <v>670</v>
      </c>
      <c r="EL3" s="25" t="s">
        <v>671</v>
      </c>
      <c r="EM3" s="25" t="s">
        <v>672</v>
      </c>
      <c r="EN3" s="25" t="s">
        <v>673</v>
      </c>
      <c r="EO3" s="25" t="s">
        <v>674</v>
      </c>
      <c r="EP3" s="25" t="s">
        <v>675</v>
      </c>
      <c r="EQ3" s="25" t="s">
        <v>676</v>
      </c>
      <c r="ER3" s="25" t="s">
        <v>677</v>
      </c>
      <c r="ES3" s="25" t="s">
        <v>678</v>
      </c>
      <c r="ET3" s="25" t="s">
        <v>679</v>
      </c>
      <c r="EU3" s="25" t="s">
        <v>680</v>
      </c>
      <c r="EV3" s="25" t="s">
        <v>681</v>
      </c>
      <c r="EW3" s="25" t="s">
        <v>682</v>
      </c>
      <c r="EX3" s="25" t="s">
        <v>683</v>
      </c>
      <c r="EY3" s="25" t="s">
        <v>684</v>
      </c>
      <c r="EZ3" s="25" t="s">
        <v>685</v>
      </c>
      <c r="FA3" s="25" t="s">
        <v>686</v>
      </c>
      <c r="FB3" s="25" t="s">
        <v>687</v>
      </c>
      <c r="FC3" s="25" t="s">
        <v>688</v>
      </c>
      <c r="FD3" s="25" t="s">
        <v>689</v>
      </c>
      <c r="FE3" s="25" t="s">
        <v>690</v>
      </c>
      <c r="FF3" s="25" t="s">
        <v>691</v>
      </c>
      <c r="FG3" s="109" t="s">
        <v>3216</v>
      </c>
      <c r="FH3" s="12"/>
      <c r="FI3" s="25" t="s">
        <v>692</v>
      </c>
      <c r="FJ3" s="25" t="s">
        <v>693</v>
      </c>
      <c r="FK3" s="25" t="s">
        <v>694</v>
      </c>
      <c r="FL3" s="25" t="s">
        <v>695</v>
      </c>
      <c r="FM3" s="25" t="s">
        <v>696</v>
      </c>
      <c r="FN3" s="25" t="s">
        <v>697</v>
      </c>
      <c r="FO3" s="25" t="s">
        <v>698</v>
      </c>
      <c r="FP3" s="25" t="s">
        <v>699</v>
      </c>
      <c r="FQ3" s="25" t="s">
        <v>700</v>
      </c>
      <c r="FR3" s="109" t="s">
        <v>3217</v>
      </c>
      <c r="FS3" s="12"/>
      <c r="FT3" s="25" t="s">
        <v>701</v>
      </c>
      <c r="FU3" s="25" t="s">
        <v>702</v>
      </c>
      <c r="FV3" s="25" t="s">
        <v>703</v>
      </c>
      <c r="FW3" s="25" t="s">
        <v>704</v>
      </c>
      <c r="FX3" s="25" t="s">
        <v>705</v>
      </c>
      <c r="FY3" s="25" t="s">
        <v>706</v>
      </c>
      <c r="FZ3" s="25" t="s">
        <v>707</v>
      </c>
      <c r="GA3" s="25" t="s">
        <v>708</v>
      </c>
      <c r="GB3" s="25" t="s">
        <v>709</v>
      </c>
      <c r="GC3" s="25" t="s">
        <v>710</v>
      </c>
      <c r="GD3" s="109" t="s">
        <v>3218</v>
      </c>
      <c r="GE3" s="12"/>
      <c r="GF3" s="25" t="s">
        <v>711</v>
      </c>
      <c r="GG3" s="25" t="s">
        <v>712</v>
      </c>
      <c r="GH3" s="25" t="s">
        <v>713</v>
      </c>
      <c r="GI3" s="25" t="s">
        <v>714</v>
      </c>
      <c r="GJ3" s="25" t="s">
        <v>715</v>
      </c>
      <c r="GK3" s="25" t="s">
        <v>716</v>
      </c>
      <c r="GL3" s="25" t="s">
        <v>717</v>
      </c>
      <c r="GM3" s="25" t="s">
        <v>718</v>
      </c>
      <c r="GN3" s="25" t="s">
        <v>719</v>
      </c>
      <c r="GO3" s="25" t="s">
        <v>720</v>
      </c>
      <c r="GP3" s="25" t="s">
        <v>721</v>
      </c>
      <c r="GQ3" s="25" t="s">
        <v>722</v>
      </c>
      <c r="GR3" s="25" t="s">
        <v>723</v>
      </c>
      <c r="GS3" s="25" t="s">
        <v>724</v>
      </c>
      <c r="GT3" s="25" t="s">
        <v>725</v>
      </c>
      <c r="GU3" s="109" t="s">
        <v>3219</v>
      </c>
      <c r="GV3" s="12"/>
      <c r="GW3" s="25" t="s">
        <v>726</v>
      </c>
      <c r="GX3" s="25" t="s">
        <v>727</v>
      </c>
      <c r="GY3" s="25" t="s">
        <v>728</v>
      </c>
      <c r="GZ3" s="25" t="s">
        <v>729</v>
      </c>
      <c r="HA3" s="25" t="s">
        <v>730</v>
      </c>
      <c r="HB3" s="25" t="s">
        <v>731</v>
      </c>
      <c r="HC3" s="25" t="s">
        <v>732</v>
      </c>
      <c r="HD3" s="25" t="s">
        <v>733</v>
      </c>
      <c r="HE3" s="25" t="s">
        <v>734</v>
      </c>
      <c r="HF3" s="25" t="s">
        <v>735</v>
      </c>
      <c r="HG3" s="25" t="s">
        <v>736</v>
      </c>
      <c r="HH3" s="25" t="s">
        <v>737</v>
      </c>
      <c r="HI3" s="25" t="s">
        <v>738</v>
      </c>
      <c r="HJ3" s="109" t="s">
        <v>3220</v>
      </c>
      <c r="HK3" s="12"/>
      <c r="HL3" s="12" t="s">
        <v>739</v>
      </c>
      <c r="HM3" s="12" t="s">
        <v>740</v>
      </c>
      <c r="HN3" s="12" t="s">
        <v>741</v>
      </c>
      <c r="HO3" s="12" t="s">
        <v>742</v>
      </c>
      <c r="HP3" s="12" t="s">
        <v>743</v>
      </c>
      <c r="HQ3" s="12" t="s">
        <v>744</v>
      </c>
      <c r="HR3" s="12" t="s">
        <v>745</v>
      </c>
      <c r="HS3" s="12" t="s">
        <v>746</v>
      </c>
      <c r="HT3" s="12" t="s">
        <v>747</v>
      </c>
      <c r="HU3" s="12" t="s">
        <v>748</v>
      </c>
      <c r="HV3" s="12" t="s">
        <v>749</v>
      </c>
      <c r="HW3" s="12" t="s">
        <v>2635</v>
      </c>
      <c r="HX3" s="109" t="s">
        <v>3221</v>
      </c>
      <c r="HY3" s="12"/>
      <c r="HZ3" s="25" t="s">
        <v>750</v>
      </c>
      <c r="IA3" s="25" t="s">
        <v>751</v>
      </c>
      <c r="IB3" s="25" t="s">
        <v>752</v>
      </c>
      <c r="IC3" s="25" t="s">
        <v>753</v>
      </c>
      <c r="ID3" s="25" t="s">
        <v>754</v>
      </c>
      <c r="IE3" s="25" t="s">
        <v>755</v>
      </c>
      <c r="IF3" s="25" t="s">
        <v>756</v>
      </c>
      <c r="IG3" s="25" t="s">
        <v>757</v>
      </c>
      <c r="IH3" s="25" t="s">
        <v>758</v>
      </c>
      <c r="II3" s="25" t="s">
        <v>759</v>
      </c>
      <c r="IJ3" s="25" t="s">
        <v>760</v>
      </c>
      <c r="IK3" s="25" t="s">
        <v>761</v>
      </c>
      <c r="IL3" s="109" t="s">
        <v>3222</v>
      </c>
      <c r="IM3" s="12"/>
      <c r="IN3" s="25" t="s">
        <v>762</v>
      </c>
      <c r="IO3" s="25" t="s">
        <v>763</v>
      </c>
      <c r="IP3" s="25" t="s">
        <v>764</v>
      </c>
      <c r="IQ3" s="25" t="s">
        <v>765</v>
      </c>
      <c r="IR3" s="25" t="s">
        <v>766</v>
      </c>
      <c r="IS3" s="25" t="s">
        <v>767</v>
      </c>
      <c r="IT3" s="25" t="s">
        <v>768</v>
      </c>
      <c r="IU3" s="25" t="s">
        <v>769</v>
      </c>
      <c r="IV3" s="25" t="s">
        <v>770</v>
      </c>
      <c r="IW3" s="25" t="s">
        <v>771</v>
      </c>
      <c r="IX3" s="25" t="s">
        <v>772</v>
      </c>
      <c r="IY3" s="25" t="s">
        <v>773</v>
      </c>
      <c r="IZ3" s="25" t="s">
        <v>774</v>
      </c>
      <c r="JA3" s="25" t="s">
        <v>775</v>
      </c>
      <c r="JB3" s="109" t="s">
        <v>3223</v>
      </c>
      <c r="JC3" s="12"/>
      <c r="JD3" s="25" t="s">
        <v>776</v>
      </c>
      <c r="JE3" s="25" t="s">
        <v>777</v>
      </c>
      <c r="JF3" s="25" t="s">
        <v>778</v>
      </c>
      <c r="JG3" s="25" t="s">
        <v>779</v>
      </c>
      <c r="JH3" s="25" t="s">
        <v>780</v>
      </c>
      <c r="JI3" s="25" t="s">
        <v>781</v>
      </c>
      <c r="JJ3" s="25" t="s">
        <v>782</v>
      </c>
      <c r="JK3" s="25" t="s">
        <v>3114</v>
      </c>
      <c r="JL3" s="25" t="s">
        <v>783</v>
      </c>
      <c r="JM3" s="25" t="s">
        <v>3123</v>
      </c>
      <c r="JN3" s="25" t="s">
        <v>784</v>
      </c>
      <c r="JO3" s="25" t="s">
        <v>785</v>
      </c>
      <c r="JP3" s="25" t="s">
        <v>786</v>
      </c>
      <c r="JQ3" s="25" t="s">
        <v>787</v>
      </c>
      <c r="JR3" s="25" t="s">
        <v>788</v>
      </c>
      <c r="JS3" s="25" t="s">
        <v>789</v>
      </c>
      <c r="JT3" s="25" t="s">
        <v>790</v>
      </c>
      <c r="JU3" s="25" t="s">
        <v>791</v>
      </c>
      <c r="JV3" s="25" t="s">
        <v>3129</v>
      </c>
      <c r="JW3" s="25" t="s">
        <v>792</v>
      </c>
      <c r="JX3" s="25" t="s">
        <v>793</v>
      </c>
      <c r="JY3" s="25" t="s">
        <v>794</v>
      </c>
      <c r="JZ3" s="25" t="s">
        <v>795</v>
      </c>
      <c r="KA3" s="25" t="s">
        <v>796</v>
      </c>
      <c r="KB3" s="25" t="s">
        <v>797</v>
      </c>
      <c r="KC3" s="25" t="s">
        <v>2647</v>
      </c>
      <c r="KD3" s="109" t="s">
        <v>3224</v>
      </c>
      <c r="KE3" s="12"/>
      <c r="KF3" s="12"/>
      <c r="KG3" s="25" t="s">
        <v>798</v>
      </c>
      <c r="KH3" s="25" t="s">
        <v>799</v>
      </c>
      <c r="KI3" s="25" t="s">
        <v>800</v>
      </c>
      <c r="KJ3" s="25" t="s">
        <v>801</v>
      </c>
      <c r="KK3" s="25" t="s">
        <v>802</v>
      </c>
      <c r="KL3" s="25" t="s">
        <v>803</v>
      </c>
      <c r="KM3" s="25" t="s">
        <v>804</v>
      </c>
      <c r="KN3" s="25" t="s">
        <v>805</v>
      </c>
      <c r="KO3" s="25" t="s">
        <v>806</v>
      </c>
      <c r="KP3" s="25" t="s">
        <v>807</v>
      </c>
      <c r="KQ3" s="25" t="s">
        <v>808</v>
      </c>
      <c r="KR3" s="25" t="s">
        <v>809</v>
      </c>
      <c r="KS3" s="25" t="s">
        <v>810</v>
      </c>
      <c r="KT3" s="25" t="s">
        <v>811</v>
      </c>
      <c r="KU3" s="25" t="s">
        <v>812</v>
      </c>
      <c r="KV3" s="25" t="s">
        <v>813</v>
      </c>
      <c r="KW3" s="25" t="s">
        <v>814</v>
      </c>
      <c r="KX3" s="25" t="s">
        <v>815</v>
      </c>
      <c r="KY3" s="109" t="s">
        <v>3225</v>
      </c>
      <c r="KZ3" s="12"/>
      <c r="LA3" s="12"/>
      <c r="LB3" s="25" t="s">
        <v>816</v>
      </c>
      <c r="LC3" s="25" t="s">
        <v>817</v>
      </c>
      <c r="LD3" s="25" t="s">
        <v>818</v>
      </c>
      <c r="LE3" s="25" t="s">
        <v>819</v>
      </c>
      <c r="LF3" s="25" t="s">
        <v>820</v>
      </c>
      <c r="LG3" s="25" t="s">
        <v>821</v>
      </c>
      <c r="LH3" s="25" t="s">
        <v>822</v>
      </c>
      <c r="LI3" s="25" t="s">
        <v>823</v>
      </c>
      <c r="LJ3" s="25" t="s">
        <v>824</v>
      </c>
      <c r="LK3" s="25" t="s">
        <v>825</v>
      </c>
      <c r="LL3" s="25" t="s">
        <v>826</v>
      </c>
      <c r="LM3" s="25" t="s">
        <v>827</v>
      </c>
      <c r="LN3" s="25" t="s">
        <v>828</v>
      </c>
      <c r="LO3" s="25" t="s">
        <v>829</v>
      </c>
      <c r="LP3" s="25" t="s">
        <v>830</v>
      </c>
      <c r="LQ3" s="25" t="s">
        <v>831</v>
      </c>
      <c r="LR3" s="25" t="s">
        <v>832</v>
      </c>
      <c r="LS3" s="25" t="s">
        <v>833</v>
      </c>
      <c r="LT3" s="25" t="s">
        <v>834</v>
      </c>
      <c r="LU3" s="25" t="s">
        <v>835</v>
      </c>
      <c r="LV3" s="25" t="s">
        <v>836</v>
      </c>
      <c r="LW3" s="25" t="s">
        <v>837</v>
      </c>
      <c r="LX3" s="25" t="s">
        <v>838</v>
      </c>
      <c r="LY3" s="25" t="s">
        <v>839</v>
      </c>
      <c r="LZ3" s="25" t="s">
        <v>840</v>
      </c>
      <c r="MA3" s="25" t="s">
        <v>841</v>
      </c>
      <c r="MB3" s="25" t="s">
        <v>842</v>
      </c>
      <c r="MC3" s="25" t="s">
        <v>843</v>
      </c>
      <c r="MD3" s="109" t="s">
        <v>3226</v>
      </c>
      <c r="ME3" s="12"/>
      <c r="MF3" s="25" t="s">
        <v>844</v>
      </c>
      <c r="MG3" s="25" t="s">
        <v>845</v>
      </c>
      <c r="MH3" s="25" t="s">
        <v>846</v>
      </c>
      <c r="MI3" s="25" t="s">
        <v>847</v>
      </c>
      <c r="MJ3" s="25" t="s">
        <v>848</v>
      </c>
      <c r="MK3" s="25" t="s">
        <v>849</v>
      </c>
      <c r="ML3" s="25" t="s">
        <v>850</v>
      </c>
      <c r="MM3" s="25" t="s">
        <v>851</v>
      </c>
      <c r="MN3" s="25" t="s">
        <v>852</v>
      </c>
      <c r="MO3" s="25" t="s">
        <v>853</v>
      </c>
      <c r="MP3" s="25" t="s">
        <v>854</v>
      </c>
      <c r="MQ3" s="25" t="s">
        <v>855</v>
      </c>
      <c r="MR3" s="25" t="s">
        <v>856</v>
      </c>
      <c r="MS3" s="25" t="s">
        <v>857</v>
      </c>
      <c r="MT3" s="25" t="s">
        <v>858</v>
      </c>
      <c r="MU3" s="25" t="s">
        <v>859</v>
      </c>
      <c r="MV3" s="25" t="s">
        <v>860</v>
      </c>
      <c r="MW3" s="25" t="s">
        <v>861</v>
      </c>
      <c r="MX3" s="25" t="s">
        <v>862</v>
      </c>
      <c r="MY3" s="25" t="s">
        <v>863</v>
      </c>
      <c r="MZ3" s="25" t="s">
        <v>864</v>
      </c>
      <c r="NA3" s="25" t="s">
        <v>865</v>
      </c>
      <c r="NB3" s="25" t="s">
        <v>866</v>
      </c>
      <c r="NC3" s="25" t="s">
        <v>867</v>
      </c>
      <c r="ND3" s="25" t="s">
        <v>868</v>
      </c>
      <c r="NE3" s="25" t="s">
        <v>869</v>
      </c>
      <c r="NF3" s="25" t="s">
        <v>870</v>
      </c>
      <c r="NG3" s="25" t="s">
        <v>871</v>
      </c>
      <c r="NH3" s="109" t="s">
        <v>3227</v>
      </c>
      <c r="NI3" s="12"/>
      <c r="NJ3" s="25" t="s">
        <v>872</v>
      </c>
      <c r="NK3" s="25" t="s">
        <v>873</v>
      </c>
      <c r="NL3" s="25" t="s">
        <v>874</v>
      </c>
      <c r="NM3" s="25" t="s">
        <v>875</v>
      </c>
      <c r="NN3" s="25" t="s">
        <v>876</v>
      </c>
      <c r="NO3" s="25" t="s">
        <v>877</v>
      </c>
      <c r="NP3" s="25" t="s">
        <v>878</v>
      </c>
      <c r="NQ3" s="25" t="s">
        <v>879</v>
      </c>
      <c r="NR3" s="25" t="s">
        <v>880</v>
      </c>
      <c r="NS3" s="25" t="s">
        <v>881</v>
      </c>
      <c r="NT3" s="25" t="s">
        <v>882</v>
      </c>
      <c r="NU3" s="25" t="s">
        <v>883</v>
      </c>
      <c r="NV3" s="25" t="s">
        <v>884</v>
      </c>
      <c r="NW3" s="25" t="s">
        <v>885</v>
      </c>
      <c r="NX3" s="25" t="s">
        <v>886</v>
      </c>
      <c r="NY3" s="25" t="s">
        <v>887</v>
      </c>
      <c r="NZ3" s="25" t="s">
        <v>888</v>
      </c>
      <c r="OA3" s="25" t="s">
        <v>889</v>
      </c>
      <c r="OB3" s="25" t="s">
        <v>890</v>
      </c>
      <c r="OC3" s="25" t="s">
        <v>891</v>
      </c>
      <c r="OD3" s="25" t="s">
        <v>892</v>
      </c>
      <c r="OE3" s="25" t="s">
        <v>893</v>
      </c>
      <c r="OF3" s="25" t="s">
        <v>894</v>
      </c>
      <c r="OG3" s="25" t="s">
        <v>895</v>
      </c>
      <c r="OH3" s="25" t="s">
        <v>896</v>
      </c>
      <c r="OI3" s="25" t="s">
        <v>897</v>
      </c>
      <c r="OJ3" s="25" t="s">
        <v>898</v>
      </c>
      <c r="OK3" s="25" t="s">
        <v>899</v>
      </c>
      <c r="OL3" s="25" t="s">
        <v>900</v>
      </c>
      <c r="OM3" s="25" t="s">
        <v>901</v>
      </c>
      <c r="ON3" s="25" t="s">
        <v>902</v>
      </c>
      <c r="OO3" s="109" t="s">
        <v>3228</v>
      </c>
      <c r="OP3" s="12"/>
      <c r="OQ3" s="25" t="s">
        <v>903</v>
      </c>
      <c r="OR3" s="25" t="s">
        <v>904</v>
      </c>
      <c r="OS3" s="25" t="s">
        <v>905</v>
      </c>
      <c r="OT3" s="25" t="s">
        <v>906</v>
      </c>
      <c r="OU3" s="25" t="s">
        <v>907</v>
      </c>
      <c r="OV3" s="25" t="s">
        <v>908</v>
      </c>
      <c r="OW3" s="25" t="s">
        <v>909</v>
      </c>
      <c r="OX3" s="25" t="s">
        <v>910</v>
      </c>
      <c r="OY3" s="25" t="s">
        <v>911</v>
      </c>
      <c r="OZ3" s="25" t="s">
        <v>912</v>
      </c>
      <c r="PA3" s="25" t="s">
        <v>913</v>
      </c>
      <c r="PB3" s="25" t="s">
        <v>914</v>
      </c>
      <c r="PC3" s="25" t="s">
        <v>915</v>
      </c>
      <c r="PD3" s="25" t="s">
        <v>916</v>
      </c>
      <c r="PE3" s="25" t="s">
        <v>917</v>
      </c>
      <c r="PF3" s="25" t="s">
        <v>918</v>
      </c>
      <c r="PG3" s="25" t="s">
        <v>919</v>
      </c>
      <c r="PH3" s="25" t="s">
        <v>920</v>
      </c>
      <c r="PI3" s="25" t="s">
        <v>921</v>
      </c>
      <c r="PJ3" s="25" t="s">
        <v>922</v>
      </c>
      <c r="PK3" s="25" t="s">
        <v>923</v>
      </c>
      <c r="PL3" s="25" t="s">
        <v>924</v>
      </c>
      <c r="PM3" s="25" t="s">
        <v>925</v>
      </c>
      <c r="PN3" s="25" t="s">
        <v>926</v>
      </c>
      <c r="PO3" s="25" t="s">
        <v>927</v>
      </c>
      <c r="PP3" s="25" t="s">
        <v>928</v>
      </c>
      <c r="PQ3" s="25" t="s">
        <v>929</v>
      </c>
      <c r="PR3" s="109" t="s">
        <v>3229</v>
      </c>
      <c r="PS3" s="12"/>
      <c r="PT3" s="25" t="s">
        <v>930</v>
      </c>
      <c r="PU3" s="25" t="s">
        <v>931</v>
      </c>
      <c r="PV3" s="25" t="s">
        <v>932</v>
      </c>
      <c r="PW3" s="25" t="s">
        <v>933</v>
      </c>
      <c r="PX3" s="25" t="s">
        <v>934</v>
      </c>
      <c r="PY3" s="25" t="s">
        <v>935</v>
      </c>
      <c r="PZ3" s="25" t="s">
        <v>936</v>
      </c>
      <c r="QA3" s="25" t="s">
        <v>937</v>
      </c>
      <c r="QB3" s="25" t="s">
        <v>938</v>
      </c>
      <c r="QC3" s="25" t="s">
        <v>939</v>
      </c>
      <c r="QD3" s="109" t="s">
        <v>3230</v>
      </c>
    </row>
    <row r="4" spans="1:446" x14ac:dyDescent="0.35">
      <c r="A4" s="13"/>
      <c r="B4" s="14" t="e">
        <f>'Roads &amp; Runways Attributes'!#REF!</f>
        <v>#REF!</v>
      </c>
      <c r="C4" s="14" t="str">
        <f>'Roads &amp; Runways Attributes'!E16</f>
        <v>Roads_and_Runways</v>
      </c>
      <c r="D4" s="1" t="s">
        <v>13</v>
      </c>
      <c r="E4" s="1" t="s">
        <v>940</v>
      </c>
      <c r="F4" s="14" t="s">
        <v>941</v>
      </c>
      <c r="G4" s="14" t="s">
        <v>941</v>
      </c>
      <c r="H4" s="14" t="s">
        <v>1304</v>
      </c>
      <c r="I4" s="14" t="s">
        <v>3296</v>
      </c>
      <c r="J4" s="14" t="s">
        <v>2743</v>
      </c>
      <c r="K4" s="14" t="s">
        <v>2744</v>
      </c>
      <c r="L4" s="112" t="s">
        <v>2745</v>
      </c>
      <c r="M4" s="112">
        <f>base_currency</f>
        <v>0</v>
      </c>
      <c r="Q4" s="26" t="s">
        <v>942</v>
      </c>
      <c r="R4" s="26" t="s">
        <v>943</v>
      </c>
      <c r="S4" s="26" t="s">
        <v>944</v>
      </c>
      <c r="T4" s="26" t="s">
        <v>945</v>
      </c>
      <c r="U4" s="26" t="s">
        <v>946</v>
      </c>
      <c r="V4" s="28" t="s">
        <v>947</v>
      </c>
      <c r="W4" s="28" t="s">
        <v>948</v>
      </c>
      <c r="X4" s="26" t="s">
        <v>949</v>
      </c>
      <c r="Y4" s="26" t="s">
        <v>950</v>
      </c>
      <c r="Z4" s="26" t="s">
        <v>951</v>
      </c>
      <c r="AA4" s="26" t="s">
        <v>952</v>
      </c>
      <c r="AB4" s="26" t="s">
        <v>953</v>
      </c>
      <c r="AC4" s="26" t="s">
        <v>954</v>
      </c>
      <c r="AD4" s="26" t="s">
        <v>45</v>
      </c>
      <c r="AE4" s="26" t="s">
        <v>955</v>
      </c>
      <c r="AF4" s="26" t="s">
        <v>956</v>
      </c>
      <c r="AG4" s="26" t="s">
        <v>957</v>
      </c>
      <c r="AH4" s="26" t="s">
        <v>958</v>
      </c>
      <c r="AI4" s="26" t="s">
        <v>959</v>
      </c>
      <c r="AJ4" s="26" t="s">
        <v>960</v>
      </c>
      <c r="AK4" s="26" t="s">
        <v>961</v>
      </c>
      <c r="AL4" s="26" t="s">
        <v>962</v>
      </c>
      <c r="AM4" s="26" t="s">
        <v>963</v>
      </c>
      <c r="AN4" s="26" t="s">
        <v>964</v>
      </c>
      <c r="AO4" s="26" t="s">
        <v>965</v>
      </c>
      <c r="AP4" s="26" t="s">
        <v>966</v>
      </c>
      <c r="AQ4" s="26" t="s">
        <v>88</v>
      </c>
      <c r="AR4" s="26" t="s">
        <v>967</v>
      </c>
      <c r="AS4" s="26" t="s">
        <v>968</v>
      </c>
      <c r="AT4" s="26" t="s">
        <v>969</v>
      </c>
      <c r="AU4" s="173" t="s">
        <v>3346</v>
      </c>
      <c r="AV4" s="173" t="s">
        <v>3347</v>
      </c>
      <c r="AW4" s="173" t="s">
        <v>3348</v>
      </c>
      <c r="AX4" s="3"/>
      <c r="AY4" s="27" t="s">
        <v>970</v>
      </c>
      <c r="AZ4" s="27" t="s">
        <v>971</v>
      </c>
      <c r="BA4" s="28" t="s">
        <v>972</v>
      </c>
      <c r="BB4" s="26" t="s">
        <v>973</v>
      </c>
      <c r="BC4" s="26" t="s">
        <v>974</v>
      </c>
      <c r="BD4" s="26" t="s">
        <v>975</v>
      </c>
      <c r="BE4" s="26" t="s">
        <v>976</v>
      </c>
      <c r="BF4" s="26" t="s">
        <v>977</v>
      </c>
      <c r="BG4" s="26" t="s">
        <v>978</v>
      </c>
      <c r="BH4" s="26" t="s">
        <v>979</v>
      </c>
      <c r="BI4" s="26" t="s">
        <v>980</v>
      </c>
      <c r="BJ4" s="26" t="s">
        <v>981</v>
      </c>
      <c r="BK4" s="26" t="s">
        <v>982</v>
      </c>
      <c r="BL4" s="26" t="s">
        <v>983</v>
      </c>
      <c r="BM4" s="26" t="s">
        <v>984</v>
      </c>
      <c r="BN4" s="26" t="s">
        <v>985</v>
      </c>
      <c r="BO4" s="26" t="s">
        <v>986</v>
      </c>
      <c r="BP4" s="26" t="s">
        <v>987</v>
      </c>
      <c r="BQ4" s="26" t="s">
        <v>988</v>
      </c>
      <c r="BR4" s="114" t="s">
        <v>989</v>
      </c>
      <c r="BS4" s="26" t="s">
        <v>990</v>
      </c>
      <c r="BT4" s="26" t="s">
        <v>991</v>
      </c>
      <c r="BU4" s="26" t="s">
        <v>992</v>
      </c>
      <c r="BV4" s="26" t="s">
        <v>993</v>
      </c>
      <c r="BW4" s="26" t="s">
        <v>994</v>
      </c>
      <c r="BX4" s="45" t="s">
        <v>3212</v>
      </c>
      <c r="BY4" s="3"/>
      <c r="BZ4" s="26" t="s">
        <v>970</v>
      </c>
      <c r="CA4" s="26" t="s">
        <v>971</v>
      </c>
      <c r="CB4" s="28" t="s">
        <v>995</v>
      </c>
      <c r="CC4" s="26" t="s">
        <v>975</v>
      </c>
      <c r="CD4" s="26" t="s">
        <v>996</v>
      </c>
      <c r="CE4" s="26" t="s">
        <v>997</v>
      </c>
      <c r="CF4" s="26" t="s">
        <v>998</v>
      </c>
      <c r="CG4" s="26" t="s">
        <v>999</v>
      </c>
      <c r="CH4" s="26" t="s">
        <v>1000</v>
      </c>
      <c r="CI4" s="26" t="s">
        <v>1001</v>
      </c>
      <c r="CJ4" s="26" t="s">
        <v>1002</v>
      </c>
      <c r="CK4" s="26" t="s">
        <v>1003</v>
      </c>
      <c r="CL4" s="26" t="s">
        <v>1004</v>
      </c>
      <c r="CM4" s="26" t="s">
        <v>1005</v>
      </c>
      <c r="CN4" s="26" t="s">
        <v>1006</v>
      </c>
      <c r="CO4" s="26" t="s">
        <v>1007</v>
      </c>
      <c r="CP4" s="32" t="s">
        <v>1008</v>
      </c>
      <c r="CQ4" s="32" t="s">
        <v>1009</v>
      </c>
      <c r="CR4" s="32" t="s">
        <v>1010</v>
      </c>
      <c r="CS4" s="32" t="s">
        <v>1010</v>
      </c>
      <c r="CT4" s="32" t="s">
        <v>3212</v>
      </c>
      <c r="CU4" s="3"/>
      <c r="CV4" s="26" t="s">
        <v>970</v>
      </c>
      <c r="CW4" s="26" t="s">
        <v>971</v>
      </c>
      <c r="CX4" s="28" t="s">
        <v>995</v>
      </c>
      <c r="CY4" s="26" t="s">
        <v>975</v>
      </c>
      <c r="CZ4" s="26" t="s">
        <v>996</v>
      </c>
      <c r="DA4" s="26" t="s">
        <v>997</v>
      </c>
      <c r="DB4" s="26" t="s">
        <v>1011</v>
      </c>
      <c r="DC4" s="26" t="s">
        <v>1012</v>
      </c>
      <c r="DD4" s="26" t="s">
        <v>1013</v>
      </c>
      <c r="DE4" s="26" t="s">
        <v>1014</v>
      </c>
      <c r="DF4" s="26" t="s">
        <v>1015</v>
      </c>
      <c r="DG4" s="26" t="s">
        <v>1016</v>
      </c>
      <c r="DH4" s="26" t="s">
        <v>1017</v>
      </c>
      <c r="DI4" s="26" t="s">
        <v>1018</v>
      </c>
      <c r="DJ4" s="26" t="s">
        <v>1019</v>
      </c>
      <c r="DK4" s="26" t="s">
        <v>1020</v>
      </c>
      <c r="DL4" s="26" t="s">
        <v>1021</v>
      </c>
      <c r="DM4" s="26" t="s">
        <v>1022</v>
      </c>
      <c r="DN4" s="26" t="s">
        <v>1023</v>
      </c>
      <c r="DO4" s="26" t="s">
        <v>1024</v>
      </c>
      <c r="DP4" s="110" t="s">
        <v>2622</v>
      </c>
      <c r="DQ4" s="26" t="s">
        <v>3212</v>
      </c>
      <c r="DR4" s="3"/>
      <c r="DS4" s="26" t="s">
        <v>1025</v>
      </c>
      <c r="DT4" s="26" t="s">
        <v>1059</v>
      </c>
      <c r="DU4" s="28" t="s">
        <v>995</v>
      </c>
      <c r="DV4" s="26" t="s">
        <v>975</v>
      </c>
      <c r="DW4" s="26" t="s">
        <v>1026</v>
      </c>
      <c r="DX4" s="26" t="s">
        <v>1027</v>
      </c>
      <c r="DY4" s="26" t="s">
        <v>1028</v>
      </c>
      <c r="DZ4" s="26" t="s">
        <v>1029</v>
      </c>
      <c r="EA4" s="26" t="s">
        <v>1030</v>
      </c>
      <c r="EB4" s="26" t="s">
        <v>1031</v>
      </c>
      <c r="EC4" s="26" t="s">
        <v>1032</v>
      </c>
      <c r="ED4" s="26" t="s">
        <v>1033</v>
      </c>
      <c r="EE4" s="26" t="s">
        <v>1034</v>
      </c>
      <c r="EF4" s="26" t="s">
        <v>1035</v>
      </c>
      <c r="EG4" s="26" t="s">
        <v>1036</v>
      </c>
      <c r="EH4" s="26" t="s">
        <v>1037</v>
      </c>
      <c r="EI4" s="26" t="s">
        <v>3212</v>
      </c>
      <c r="EJ4" s="3"/>
      <c r="EK4" s="26" t="s">
        <v>970</v>
      </c>
      <c r="EL4" s="26" t="s">
        <v>971</v>
      </c>
      <c r="EM4" s="28" t="s">
        <v>995</v>
      </c>
      <c r="EN4" s="26" t="s">
        <v>975</v>
      </c>
      <c r="EO4" s="26" t="s">
        <v>1038</v>
      </c>
      <c r="EP4" s="26" t="s">
        <v>1039</v>
      </c>
      <c r="EQ4" s="26" t="s">
        <v>1040</v>
      </c>
      <c r="ER4" s="26" t="s">
        <v>1030</v>
      </c>
      <c r="ES4" s="26" t="s">
        <v>1041</v>
      </c>
      <c r="ET4" s="26" t="s">
        <v>1042</v>
      </c>
      <c r="EU4" s="26" t="s">
        <v>1043</v>
      </c>
      <c r="EV4" s="26" t="s">
        <v>1044</v>
      </c>
      <c r="EW4" s="26" t="s">
        <v>1045</v>
      </c>
      <c r="EX4" s="26" t="s">
        <v>1005</v>
      </c>
      <c r="EY4" s="26" t="s">
        <v>1006</v>
      </c>
      <c r="EZ4" s="26" t="s">
        <v>1046</v>
      </c>
      <c r="FA4" s="32" t="s">
        <v>1047</v>
      </c>
      <c r="FB4" s="33" t="s">
        <v>1048</v>
      </c>
      <c r="FC4" s="26" t="s">
        <v>1049</v>
      </c>
      <c r="FD4" s="26" t="s">
        <v>1050</v>
      </c>
      <c r="FE4" s="26" t="s">
        <v>1051</v>
      </c>
      <c r="FF4" s="26" t="s">
        <v>1037</v>
      </c>
      <c r="FG4" s="26" t="s">
        <v>3212</v>
      </c>
      <c r="FH4" s="3"/>
      <c r="FI4" s="26" t="s">
        <v>971</v>
      </c>
      <c r="FJ4" s="28" t="s">
        <v>995</v>
      </c>
      <c r="FK4" s="26" t="s">
        <v>975</v>
      </c>
      <c r="FL4" s="26" t="s">
        <v>1052</v>
      </c>
      <c r="FM4" s="26" t="s">
        <v>1053</v>
      </c>
      <c r="FN4" s="26" t="s">
        <v>1054</v>
      </c>
      <c r="FO4" s="26" t="s">
        <v>1055</v>
      </c>
      <c r="FP4" s="26" t="s">
        <v>1056</v>
      </c>
      <c r="FQ4" s="26" t="s">
        <v>1037</v>
      </c>
      <c r="FR4" s="26" t="s">
        <v>3212</v>
      </c>
      <c r="FS4" s="3"/>
      <c r="FT4" s="26" t="s">
        <v>1057</v>
      </c>
      <c r="FU4" s="26" t="s">
        <v>971</v>
      </c>
      <c r="FV4" s="28" t="s">
        <v>995</v>
      </c>
      <c r="FW4" s="26" t="s">
        <v>975</v>
      </c>
      <c r="FX4" s="26" t="s">
        <v>1052</v>
      </c>
      <c r="FY4" s="26" t="s">
        <v>1053</v>
      </c>
      <c r="FZ4" s="26" t="s">
        <v>1054</v>
      </c>
      <c r="GA4" s="26" t="s">
        <v>1055</v>
      </c>
      <c r="GB4" s="26" t="s">
        <v>1056</v>
      </c>
      <c r="GC4" s="26" t="s">
        <v>1037</v>
      </c>
      <c r="GD4" s="26" t="s">
        <v>3212</v>
      </c>
      <c r="GE4" s="3"/>
      <c r="GF4" s="28" t="s">
        <v>1058</v>
      </c>
      <c r="GG4" s="28" t="s">
        <v>1059</v>
      </c>
      <c r="GH4" s="28" t="s">
        <v>995</v>
      </c>
      <c r="GI4" s="26" t="s">
        <v>975</v>
      </c>
      <c r="GJ4" s="28" t="s">
        <v>313</v>
      </c>
      <c r="GK4" s="28" t="s">
        <v>314</v>
      </c>
      <c r="GL4" s="28" t="s">
        <v>315</v>
      </c>
      <c r="GM4" s="28" t="s">
        <v>317</v>
      </c>
      <c r="GN4" s="28" t="s">
        <v>321</v>
      </c>
      <c r="GO4" s="28" t="s">
        <v>325</v>
      </c>
      <c r="GP4" s="26" t="s">
        <v>1060</v>
      </c>
      <c r="GQ4" s="28" t="s">
        <v>327</v>
      </c>
      <c r="GR4" s="28" t="s">
        <v>329</v>
      </c>
      <c r="GS4" s="28" t="s">
        <v>331</v>
      </c>
      <c r="GT4" s="28" t="s">
        <v>333</v>
      </c>
      <c r="GU4" s="26" t="s">
        <v>3212</v>
      </c>
      <c r="GV4" s="3"/>
      <c r="GW4" s="26" t="s">
        <v>1061</v>
      </c>
      <c r="GX4" s="26" t="s">
        <v>971</v>
      </c>
      <c r="GY4" s="28" t="s">
        <v>995</v>
      </c>
      <c r="GZ4" s="26" t="s">
        <v>975</v>
      </c>
      <c r="HA4" s="26" t="s">
        <v>1062</v>
      </c>
      <c r="HB4" s="26" t="s">
        <v>996</v>
      </c>
      <c r="HC4" s="26" t="s">
        <v>1063</v>
      </c>
      <c r="HD4" s="26" t="s">
        <v>1064</v>
      </c>
      <c r="HE4" s="26" t="s">
        <v>1065</v>
      </c>
      <c r="HF4" s="26" t="s">
        <v>1066</v>
      </c>
      <c r="HG4" s="26" t="s">
        <v>1067</v>
      </c>
      <c r="HH4" s="26" t="s">
        <v>1068</v>
      </c>
      <c r="HI4" s="26" t="s">
        <v>1037</v>
      </c>
      <c r="HJ4" s="26" t="s">
        <v>3212</v>
      </c>
      <c r="HK4" s="3"/>
      <c r="HL4" s="3" t="s">
        <v>352</v>
      </c>
      <c r="HM4" s="3" t="s">
        <v>1059</v>
      </c>
      <c r="HN4" s="3" t="s">
        <v>995</v>
      </c>
      <c r="HO4" s="3" t="s">
        <v>1069</v>
      </c>
      <c r="HP4" s="3" t="s">
        <v>1070</v>
      </c>
      <c r="HQ4" s="3" t="s">
        <v>1071</v>
      </c>
      <c r="HR4" s="3" t="s">
        <v>1072</v>
      </c>
      <c r="HS4" s="3" t="s">
        <v>1073</v>
      </c>
      <c r="HT4" s="3" t="s">
        <v>1074</v>
      </c>
      <c r="HU4" s="3" t="s">
        <v>1075</v>
      </c>
      <c r="HV4" s="3" t="s">
        <v>1076</v>
      </c>
      <c r="HW4" s="3" t="s">
        <v>2636</v>
      </c>
      <c r="HX4" s="26" t="s">
        <v>3212</v>
      </c>
      <c r="HY4" s="3"/>
      <c r="HZ4" s="26" t="s">
        <v>971</v>
      </c>
      <c r="IA4" s="28" t="s">
        <v>995</v>
      </c>
      <c r="IB4" s="26" t="s">
        <v>975</v>
      </c>
      <c r="IC4" s="26" t="s">
        <v>1077</v>
      </c>
      <c r="ID4" s="26" t="s">
        <v>1078</v>
      </c>
      <c r="IE4" s="26" t="s">
        <v>1079</v>
      </c>
      <c r="IF4" s="26" t="s">
        <v>1080</v>
      </c>
      <c r="IG4" s="26" t="s">
        <v>1081</v>
      </c>
      <c r="IH4" s="26" t="s">
        <v>1054</v>
      </c>
      <c r="II4" s="26" t="s">
        <v>1055</v>
      </c>
      <c r="IJ4" s="26" t="s">
        <v>1056</v>
      </c>
      <c r="IK4" s="26" t="s">
        <v>1082</v>
      </c>
      <c r="IL4" s="26" t="s">
        <v>3212</v>
      </c>
      <c r="IM4" s="3"/>
      <c r="IN4" s="26" t="s">
        <v>970</v>
      </c>
      <c r="IO4" s="26" t="s">
        <v>971</v>
      </c>
      <c r="IP4" s="28" t="s">
        <v>995</v>
      </c>
      <c r="IQ4" s="26" t="s">
        <v>975</v>
      </c>
      <c r="IR4" s="26" t="s">
        <v>1083</v>
      </c>
      <c r="IS4" s="26" t="s">
        <v>1078</v>
      </c>
      <c r="IT4" s="26" t="s">
        <v>1079</v>
      </c>
      <c r="IU4" s="26" t="s">
        <v>1080</v>
      </c>
      <c r="IV4" s="26" t="s">
        <v>1081</v>
      </c>
      <c r="IW4" s="26" t="s">
        <v>1054</v>
      </c>
      <c r="IX4" s="26" t="s">
        <v>1055</v>
      </c>
      <c r="IY4" s="26" t="s">
        <v>1056</v>
      </c>
      <c r="IZ4" s="26" t="s">
        <v>1084</v>
      </c>
      <c r="JA4" s="26" t="s">
        <v>1082</v>
      </c>
      <c r="JB4" s="26" t="s">
        <v>3212</v>
      </c>
      <c r="JC4" s="3"/>
      <c r="JD4" s="34" t="s">
        <v>970</v>
      </c>
      <c r="JE4" s="34" t="s">
        <v>1085</v>
      </c>
      <c r="JF4" s="34" t="s">
        <v>971</v>
      </c>
      <c r="JG4" s="35" t="s">
        <v>995</v>
      </c>
      <c r="JH4" s="34" t="s">
        <v>975</v>
      </c>
      <c r="JI4" s="34" t="s">
        <v>1086</v>
      </c>
      <c r="JJ4" s="34" t="s">
        <v>1087</v>
      </c>
      <c r="JK4" s="34"/>
      <c r="JL4" s="34" t="s">
        <v>1088</v>
      </c>
      <c r="JM4" s="34"/>
      <c r="JN4" s="34" t="s">
        <v>1089</v>
      </c>
      <c r="JO4" s="34" t="s">
        <v>1079</v>
      </c>
      <c r="JP4" s="34" t="s">
        <v>1090</v>
      </c>
      <c r="JQ4" s="34" t="s">
        <v>1091</v>
      </c>
      <c r="JR4" s="34" t="s">
        <v>1092</v>
      </c>
      <c r="JS4" s="34" t="s">
        <v>1093</v>
      </c>
      <c r="JT4" s="34" t="s">
        <v>1054</v>
      </c>
      <c r="JU4" s="34" t="s">
        <v>1094</v>
      </c>
      <c r="JV4" s="34"/>
      <c r="JW4" s="34" t="s">
        <v>1095</v>
      </c>
      <c r="JX4" s="34" t="s">
        <v>1096</v>
      </c>
      <c r="JY4" s="34" t="s">
        <v>1097</v>
      </c>
      <c r="JZ4" s="34" t="s">
        <v>1098</v>
      </c>
      <c r="KA4" s="34" t="s">
        <v>1099</v>
      </c>
      <c r="KB4" s="34" t="s">
        <v>1100</v>
      </c>
      <c r="KC4" s="34" t="s">
        <v>1100</v>
      </c>
      <c r="KD4" s="26" t="s">
        <v>3212</v>
      </c>
      <c r="KE4" s="3"/>
      <c r="KF4" s="3"/>
      <c r="KG4" s="34" t="s">
        <v>970</v>
      </c>
      <c r="KH4" s="34" t="s">
        <v>971</v>
      </c>
      <c r="KI4" s="34" t="s">
        <v>1101</v>
      </c>
      <c r="KJ4" s="35" t="s">
        <v>995</v>
      </c>
      <c r="KK4" s="34" t="s">
        <v>975</v>
      </c>
      <c r="KL4" s="34" t="s">
        <v>1102</v>
      </c>
      <c r="KM4" s="34" t="s">
        <v>1103</v>
      </c>
      <c r="KN4" s="34" t="s">
        <v>1079</v>
      </c>
      <c r="KO4" s="34" t="s">
        <v>1080</v>
      </c>
      <c r="KP4" s="34" t="s">
        <v>1081</v>
      </c>
      <c r="KQ4" s="34" t="s">
        <v>1054</v>
      </c>
      <c r="KR4" s="34" t="s">
        <v>1104</v>
      </c>
      <c r="KS4" s="34" t="s">
        <v>1105</v>
      </c>
      <c r="KT4" s="34" t="s">
        <v>1106</v>
      </c>
      <c r="KU4" s="34" t="s">
        <v>1107</v>
      </c>
      <c r="KV4" s="34" t="s">
        <v>1056</v>
      </c>
      <c r="KW4" s="34" t="s">
        <v>1108</v>
      </c>
      <c r="KX4" s="34" t="s">
        <v>1109</v>
      </c>
      <c r="KY4" s="26" t="s">
        <v>3212</v>
      </c>
      <c r="KZ4" s="3"/>
      <c r="LA4" s="3"/>
      <c r="LB4" s="34" t="s">
        <v>970</v>
      </c>
      <c r="LC4" s="34" t="s">
        <v>971</v>
      </c>
      <c r="LD4" s="35" t="s">
        <v>995</v>
      </c>
      <c r="LE4" s="34" t="s">
        <v>975</v>
      </c>
      <c r="LF4" s="35" t="s">
        <v>459</v>
      </c>
      <c r="LG4" s="34" t="s">
        <v>1110</v>
      </c>
      <c r="LH4" s="34" t="s">
        <v>1028</v>
      </c>
      <c r="LI4" s="34" t="s">
        <v>1111</v>
      </c>
      <c r="LJ4" s="34" t="s">
        <v>1112</v>
      </c>
      <c r="LK4" s="34" t="s">
        <v>1113</v>
      </c>
      <c r="LL4" s="34" t="s">
        <v>1114</v>
      </c>
      <c r="LM4" s="34" t="s">
        <v>1115</v>
      </c>
      <c r="LN4" s="34" t="s">
        <v>1116</v>
      </c>
      <c r="LO4" s="34" t="s">
        <v>1117</v>
      </c>
      <c r="LP4" s="34" t="s">
        <v>1118</v>
      </c>
      <c r="LQ4" s="34" t="s">
        <v>1119</v>
      </c>
      <c r="LR4" s="34" t="s">
        <v>1120</v>
      </c>
      <c r="LS4" s="34" t="s">
        <v>1121</v>
      </c>
      <c r="LT4" s="34" t="s">
        <v>1122</v>
      </c>
      <c r="LU4" s="34" t="s">
        <v>1123</v>
      </c>
      <c r="LV4" s="34" t="s">
        <v>1124</v>
      </c>
      <c r="LW4" s="34" t="s">
        <v>1125</v>
      </c>
      <c r="LX4" s="34" t="s">
        <v>1126</v>
      </c>
      <c r="LY4" s="34" t="s">
        <v>1127</v>
      </c>
      <c r="LZ4" s="34" t="s">
        <v>1128</v>
      </c>
      <c r="MA4" s="34" t="s">
        <v>1129</v>
      </c>
      <c r="MB4" s="35" t="s">
        <v>1130</v>
      </c>
      <c r="MC4" s="34" t="s">
        <v>1131</v>
      </c>
      <c r="MD4" s="132" t="s">
        <v>3212</v>
      </c>
      <c r="ME4" s="3"/>
      <c r="MF4" s="35" t="s">
        <v>352</v>
      </c>
      <c r="MG4" s="34" t="s">
        <v>971</v>
      </c>
      <c r="MH4" s="35" t="s">
        <v>995</v>
      </c>
      <c r="MI4" s="34" t="s">
        <v>975</v>
      </c>
      <c r="MJ4" s="34" t="s">
        <v>1132</v>
      </c>
      <c r="MK4" s="34" t="s">
        <v>1110</v>
      </c>
      <c r="ML4" s="34" t="s">
        <v>1028</v>
      </c>
      <c r="MM4" s="34" t="s">
        <v>1133</v>
      </c>
      <c r="MN4" s="34" t="s">
        <v>1134</v>
      </c>
      <c r="MO4" s="34" t="s">
        <v>1111</v>
      </c>
      <c r="MP4" s="34" t="s">
        <v>1112</v>
      </c>
      <c r="MQ4" s="34" t="s">
        <v>1135</v>
      </c>
      <c r="MR4" s="34" t="s">
        <v>1136</v>
      </c>
      <c r="MS4" s="34" t="s">
        <v>1137</v>
      </c>
      <c r="MT4" s="34" t="s">
        <v>1113</v>
      </c>
      <c r="MU4" s="34" t="s">
        <v>1114</v>
      </c>
      <c r="MV4" s="34" t="s">
        <v>1138</v>
      </c>
      <c r="MW4" s="34" t="s">
        <v>1117</v>
      </c>
      <c r="MX4" s="34" t="s">
        <v>1118</v>
      </c>
      <c r="MY4" s="34" t="s">
        <v>1119</v>
      </c>
      <c r="MZ4" s="34" t="s">
        <v>1123</v>
      </c>
      <c r="NA4" s="34" t="s">
        <v>1124</v>
      </c>
      <c r="NB4" s="34" t="s">
        <v>1125</v>
      </c>
      <c r="NC4" s="34" t="s">
        <v>1126</v>
      </c>
      <c r="ND4" s="34" t="s">
        <v>1139</v>
      </c>
      <c r="NE4" s="34" t="s">
        <v>1140</v>
      </c>
      <c r="NF4" s="34" t="s">
        <v>1141</v>
      </c>
      <c r="NG4" s="34" t="s">
        <v>1142</v>
      </c>
      <c r="NH4" s="132" t="s">
        <v>3212</v>
      </c>
      <c r="NI4" s="3"/>
      <c r="NJ4" s="25" t="s">
        <v>352</v>
      </c>
      <c r="NK4" s="34" t="s">
        <v>971</v>
      </c>
      <c r="NL4" s="35" t="s">
        <v>995</v>
      </c>
      <c r="NM4" s="34" t="s">
        <v>975</v>
      </c>
      <c r="NN4" s="34" t="s">
        <v>1132</v>
      </c>
      <c r="NO4" s="34" t="s">
        <v>1110</v>
      </c>
      <c r="NP4" s="34" t="s">
        <v>1028</v>
      </c>
      <c r="NQ4" s="34" t="s">
        <v>1133</v>
      </c>
      <c r="NR4" s="34" t="s">
        <v>1143</v>
      </c>
      <c r="NS4" s="35" t="s">
        <v>1144</v>
      </c>
      <c r="NT4" s="34" t="s">
        <v>1111</v>
      </c>
      <c r="NU4" s="34" t="s">
        <v>1112</v>
      </c>
      <c r="NV4" s="34" t="s">
        <v>1113</v>
      </c>
      <c r="NW4" s="34" t="s">
        <v>1114</v>
      </c>
      <c r="NX4" s="34" t="s">
        <v>1138</v>
      </c>
      <c r="NY4" s="34" t="s">
        <v>1117</v>
      </c>
      <c r="NZ4" s="34" t="s">
        <v>1118</v>
      </c>
      <c r="OA4" s="34" t="s">
        <v>1119</v>
      </c>
      <c r="OB4" s="34" t="s">
        <v>1145</v>
      </c>
      <c r="OC4" s="34" t="s">
        <v>1146</v>
      </c>
      <c r="OD4" s="34" t="s">
        <v>1147</v>
      </c>
      <c r="OE4" s="34" t="s">
        <v>1148</v>
      </c>
      <c r="OF4" s="34" t="s">
        <v>1149</v>
      </c>
      <c r="OG4" s="34" t="s">
        <v>1123</v>
      </c>
      <c r="OH4" s="34" t="s">
        <v>1124</v>
      </c>
      <c r="OI4" s="34" t="s">
        <v>1125</v>
      </c>
      <c r="OJ4" s="34" t="s">
        <v>1150</v>
      </c>
      <c r="OK4" s="34" t="s">
        <v>1151</v>
      </c>
      <c r="OL4" s="34" t="s">
        <v>1152</v>
      </c>
      <c r="OM4" s="34" t="s">
        <v>1142</v>
      </c>
      <c r="ON4" s="34" t="s">
        <v>994</v>
      </c>
      <c r="OO4" s="132" t="s">
        <v>3212</v>
      </c>
      <c r="OP4" s="3"/>
      <c r="OQ4" s="34" t="s">
        <v>970</v>
      </c>
      <c r="OR4" s="34" t="s">
        <v>971</v>
      </c>
      <c r="OS4" s="35" t="s">
        <v>995</v>
      </c>
      <c r="OT4" s="34" t="s">
        <v>975</v>
      </c>
      <c r="OU4" s="34" t="s">
        <v>1132</v>
      </c>
      <c r="OV4" s="34" t="s">
        <v>1110</v>
      </c>
      <c r="OW4" s="34" t="s">
        <v>1028</v>
      </c>
      <c r="OX4" s="34" t="s">
        <v>1133</v>
      </c>
      <c r="OY4" s="34" t="s">
        <v>1079</v>
      </c>
      <c r="OZ4" s="34" t="s">
        <v>1111</v>
      </c>
      <c r="PA4" s="34" t="s">
        <v>1112</v>
      </c>
      <c r="PB4" s="34" t="s">
        <v>1153</v>
      </c>
      <c r="PC4" s="34" t="s">
        <v>1154</v>
      </c>
      <c r="PD4" s="34" t="s">
        <v>1155</v>
      </c>
      <c r="PE4" s="34" t="s">
        <v>1156</v>
      </c>
      <c r="PF4" s="34" t="s">
        <v>1145</v>
      </c>
      <c r="PG4" s="34" t="s">
        <v>1114</v>
      </c>
      <c r="PH4" s="34" t="s">
        <v>1138</v>
      </c>
      <c r="PI4" s="34" t="s">
        <v>1117</v>
      </c>
      <c r="PJ4" s="34" t="s">
        <v>1118</v>
      </c>
      <c r="PK4" s="34" t="s">
        <v>1119</v>
      </c>
      <c r="PL4" s="34" t="s">
        <v>1157</v>
      </c>
      <c r="PM4" s="34" t="s">
        <v>1158</v>
      </c>
      <c r="PN4" s="34" t="s">
        <v>1124</v>
      </c>
      <c r="PO4" s="34" t="s">
        <v>1159</v>
      </c>
      <c r="PP4" s="34" t="s">
        <v>1160</v>
      </c>
      <c r="PQ4" s="34" t="s">
        <v>1142</v>
      </c>
      <c r="PR4" s="26" t="s">
        <v>3212</v>
      </c>
      <c r="PS4" s="3"/>
      <c r="PT4" s="34" t="s">
        <v>970</v>
      </c>
      <c r="PU4" s="34" t="s">
        <v>971</v>
      </c>
      <c r="PV4" s="35" t="s">
        <v>995</v>
      </c>
      <c r="PW4" s="34" t="s">
        <v>975</v>
      </c>
      <c r="PX4" s="34" t="s">
        <v>1002</v>
      </c>
      <c r="PY4" s="34" t="s">
        <v>996</v>
      </c>
      <c r="PZ4" s="34" t="s">
        <v>1161</v>
      </c>
      <c r="QA4" s="34" t="s">
        <v>1162</v>
      </c>
      <c r="QB4" s="34" t="s">
        <v>1163</v>
      </c>
      <c r="QC4" s="34" t="s">
        <v>1164</v>
      </c>
      <c r="QD4" s="26" t="s">
        <v>3212</v>
      </c>
    </row>
    <row r="5" spans="1:446" ht="29" x14ac:dyDescent="0.35">
      <c r="A5" s="13"/>
      <c r="B5" s="14" t="e">
        <f>'Roads &amp; Runways Attributes'!#REF!</f>
        <v>#REF!</v>
      </c>
      <c r="C5" s="14" t="e">
        <f>'Roads &amp; Runways Attributes'!#REF!</f>
        <v>#REF!</v>
      </c>
      <c r="D5" s="1" t="s">
        <v>14</v>
      </c>
      <c r="E5" s="1" t="s">
        <v>1165</v>
      </c>
      <c r="F5" s="14" t="s">
        <v>1166</v>
      </c>
      <c r="G5" s="14" t="s">
        <v>1166</v>
      </c>
      <c r="H5" s="14" t="s">
        <v>1431</v>
      </c>
      <c r="I5" s="14" t="s">
        <v>3297</v>
      </c>
      <c r="J5" s="14" t="s">
        <v>2913</v>
      </c>
      <c r="K5" s="14" t="s">
        <v>2914</v>
      </c>
      <c r="L5" s="112" t="s">
        <v>2667</v>
      </c>
      <c r="M5" s="112" t="e">
        <f>currency_B</f>
        <v>#REF!</v>
      </c>
      <c r="O5" t="s">
        <v>3066</v>
      </c>
      <c r="P5" t="s">
        <v>2944</v>
      </c>
      <c r="Q5" s="24" t="s">
        <v>1167</v>
      </c>
      <c r="R5" s="24" t="s">
        <v>1168</v>
      </c>
      <c r="S5" s="24" t="s">
        <v>1169</v>
      </c>
      <c r="T5" s="24" t="s">
        <v>1170</v>
      </c>
      <c r="U5" s="24" t="s">
        <v>1171</v>
      </c>
      <c r="V5" s="24" t="s">
        <v>1172</v>
      </c>
      <c r="W5" s="24" t="s">
        <v>1173</v>
      </c>
      <c r="X5" s="24" t="s">
        <v>1174</v>
      </c>
      <c r="Y5" s="24" t="s">
        <v>1175</v>
      </c>
      <c r="Z5" s="24" t="s">
        <v>3351</v>
      </c>
      <c r="AA5" s="24" t="s">
        <v>1177</v>
      </c>
      <c r="AB5" s="24" t="s">
        <v>1177</v>
      </c>
      <c r="AC5" s="24" t="s">
        <v>1177</v>
      </c>
      <c r="AD5" s="24" t="s">
        <v>1177</v>
      </c>
      <c r="AE5" s="24" t="s">
        <v>3340</v>
      </c>
      <c r="AF5" s="24" t="s">
        <v>1178</v>
      </c>
      <c r="AG5" s="24" t="s">
        <v>3341</v>
      </c>
      <c r="AH5" s="24" t="s">
        <v>1179</v>
      </c>
      <c r="AI5" s="24" t="s">
        <v>1180</v>
      </c>
      <c r="AJ5" s="24" t="s">
        <v>1181</v>
      </c>
      <c r="AK5" s="24" t="s">
        <v>1171</v>
      </c>
      <c r="AL5" s="24" t="s">
        <v>3139</v>
      </c>
      <c r="AM5" s="24" t="s">
        <v>3141</v>
      </c>
      <c r="AN5" s="24" t="s">
        <v>1182</v>
      </c>
      <c r="AO5" s="24" t="s">
        <v>1183</v>
      </c>
      <c r="AP5" s="24" t="s">
        <v>1183</v>
      </c>
      <c r="AQ5" s="24" t="s">
        <v>1183</v>
      </c>
      <c r="AR5" s="24" t="s">
        <v>1184</v>
      </c>
      <c r="AS5" s="24" t="s">
        <v>1185</v>
      </c>
      <c r="AT5" s="24" t="s">
        <v>1186</v>
      </c>
      <c r="AU5" s="24" t="s">
        <v>3349</v>
      </c>
      <c r="AV5" s="24" t="s">
        <v>3349</v>
      </c>
      <c r="AW5" s="24" t="s">
        <v>1177</v>
      </c>
      <c r="AY5" s="29" t="s">
        <v>1187</v>
      </c>
      <c r="AZ5" s="29" t="s">
        <v>1188</v>
      </c>
      <c r="BA5" s="29" t="s">
        <v>1189</v>
      </c>
      <c r="BB5" s="29" t="s">
        <v>1190</v>
      </c>
      <c r="BC5" s="29" t="s">
        <v>1191</v>
      </c>
      <c r="BD5" s="29" t="s">
        <v>1192</v>
      </c>
      <c r="BE5" s="29" t="s">
        <v>1193</v>
      </c>
      <c r="BF5" s="29" t="s">
        <v>1194</v>
      </c>
      <c r="BG5" s="29" t="s">
        <v>1195</v>
      </c>
      <c r="BH5" s="29" t="s">
        <v>1196</v>
      </c>
      <c r="BI5" s="29" t="s">
        <v>1197</v>
      </c>
      <c r="BJ5" s="29" t="s">
        <v>1198</v>
      </c>
      <c r="BK5" s="29" t="s">
        <v>1199</v>
      </c>
      <c r="BL5" s="29" t="s">
        <v>1200</v>
      </c>
      <c r="BM5" s="29" t="s">
        <v>1201</v>
      </c>
      <c r="BN5" s="29" t="s">
        <v>3067</v>
      </c>
      <c r="BO5" s="29" t="s">
        <v>3071</v>
      </c>
      <c r="BP5" s="29" t="s">
        <v>1202</v>
      </c>
      <c r="BQ5" s="29" t="s">
        <v>1203</v>
      </c>
      <c r="BR5" s="29" t="s">
        <v>3073</v>
      </c>
      <c r="BS5" s="29" t="s">
        <v>3073</v>
      </c>
      <c r="BT5" s="29" t="s">
        <v>3073</v>
      </c>
      <c r="BU5" s="29" t="s">
        <v>3073</v>
      </c>
      <c r="BV5" s="29" t="s">
        <v>3073</v>
      </c>
      <c r="BW5" s="24" t="s">
        <v>1204</v>
      </c>
      <c r="BX5" s="11" t="s">
        <v>3235</v>
      </c>
      <c r="BZ5" s="24" t="s">
        <v>1205</v>
      </c>
      <c r="CA5" s="24" t="s">
        <v>1188</v>
      </c>
      <c r="CB5" s="24" t="s">
        <v>1206</v>
      </c>
      <c r="CC5" s="24" t="s">
        <v>1192</v>
      </c>
      <c r="CD5" s="24" t="s">
        <v>1207</v>
      </c>
      <c r="CE5" s="24" t="s">
        <v>3075</v>
      </c>
      <c r="CF5" s="24" t="s">
        <v>3071</v>
      </c>
      <c r="CG5" s="24" t="s">
        <v>1179</v>
      </c>
      <c r="CH5" s="24" t="s">
        <v>1179</v>
      </c>
      <c r="CI5" s="24" t="s">
        <v>3071</v>
      </c>
      <c r="CJ5" s="24" t="s">
        <v>1208</v>
      </c>
      <c r="CK5" s="24" t="s">
        <v>1209</v>
      </c>
      <c r="CL5" s="24" t="s">
        <v>1210</v>
      </c>
      <c r="CM5" s="24" t="s">
        <v>3067</v>
      </c>
      <c r="CN5" s="24" t="s">
        <v>3067</v>
      </c>
      <c r="CO5" s="24" t="s">
        <v>3071</v>
      </c>
      <c r="CP5" s="30" t="s">
        <v>3077</v>
      </c>
      <c r="CQ5" s="30" t="s">
        <v>3077</v>
      </c>
      <c r="CR5" s="30" t="s">
        <v>3073</v>
      </c>
      <c r="CS5" s="30" t="s">
        <v>2623</v>
      </c>
      <c r="CT5" s="122" t="s">
        <v>3239</v>
      </c>
      <c r="CV5" s="24" t="s">
        <v>1211</v>
      </c>
      <c r="CW5" s="24" t="s">
        <v>1212</v>
      </c>
      <c r="CX5" s="24" t="s">
        <v>1206</v>
      </c>
      <c r="CY5" s="24" t="s">
        <v>1192</v>
      </c>
      <c r="CZ5" s="24" t="s">
        <v>1207</v>
      </c>
      <c r="DA5" s="24" t="s">
        <v>3075</v>
      </c>
      <c r="DB5" s="24" t="s">
        <v>3079</v>
      </c>
      <c r="DC5" s="24" t="s">
        <v>1214</v>
      </c>
      <c r="DD5" s="24" t="s">
        <v>3071</v>
      </c>
      <c r="DE5" s="24" t="s">
        <v>1215</v>
      </c>
      <c r="DF5" s="24" t="s">
        <v>1216</v>
      </c>
      <c r="DG5" s="24" t="s">
        <v>1217</v>
      </c>
      <c r="DH5" s="24" t="s">
        <v>1218</v>
      </c>
      <c r="DI5" s="24" t="s">
        <v>1219</v>
      </c>
      <c r="DJ5" s="24" t="s">
        <v>3067</v>
      </c>
      <c r="DK5" s="24" t="s">
        <v>3067</v>
      </c>
      <c r="DL5" s="24" t="s">
        <v>3071</v>
      </c>
      <c r="DM5" s="24" t="s">
        <v>3077</v>
      </c>
      <c r="DN5" s="24" t="s">
        <v>3077</v>
      </c>
      <c r="DO5" s="24" t="s">
        <v>3081</v>
      </c>
      <c r="DP5" s="8" t="s">
        <v>3083</v>
      </c>
      <c r="DQ5" s="122" t="s">
        <v>3260</v>
      </c>
      <c r="DS5" s="24" t="s">
        <v>1221</v>
      </c>
      <c r="DT5" s="24" t="s">
        <v>2618</v>
      </c>
      <c r="DU5" s="24" t="s">
        <v>1206</v>
      </c>
      <c r="DV5" s="24" t="s">
        <v>1192</v>
      </c>
      <c r="DW5" s="24" t="s">
        <v>1222</v>
      </c>
      <c r="DX5" s="24" t="s">
        <v>1223</v>
      </c>
      <c r="DY5" s="24" t="s">
        <v>1224</v>
      </c>
      <c r="DZ5" s="24" t="s">
        <v>1225</v>
      </c>
      <c r="EA5" s="24" t="s">
        <v>1226</v>
      </c>
      <c r="EB5" s="24" t="s">
        <v>3067</v>
      </c>
      <c r="EC5" s="24" t="s">
        <v>3071</v>
      </c>
      <c r="ED5" s="24" t="s">
        <v>3071</v>
      </c>
      <c r="EE5" s="24" t="s">
        <v>3071</v>
      </c>
      <c r="EF5" s="24" t="s">
        <v>3077</v>
      </c>
      <c r="EG5" s="24" t="s">
        <v>3073</v>
      </c>
      <c r="EH5" s="24" t="s">
        <v>3085</v>
      </c>
      <c r="EI5" s="122" t="s">
        <v>3262</v>
      </c>
      <c r="EK5" s="24" t="s">
        <v>1221</v>
      </c>
      <c r="EL5" s="24" t="s">
        <v>1188</v>
      </c>
      <c r="EM5" s="24" t="s">
        <v>1206</v>
      </c>
      <c r="EN5" s="24" t="s">
        <v>1192</v>
      </c>
      <c r="EO5" s="24" t="s">
        <v>1228</v>
      </c>
      <c r="EP5" s="24" t="s">
        <v>1179</v>
      </c>
      <c r="EQ5" s="24" t="s">
        <v>1229</v>
      </c>
      <c r="ER5" s="24" t="s">
        <v>1210</v>
      </c>
      <c r="ES5" s="24" t="s">
        <v>1179</v>
      </c>
      <c r="ET5" s="24" t="s">
        <v>1179</v>
      </c>
      <c r="EU5" s="24" t="s">
        <v>3067</v>
      </c>
      <c r="EV5" s="24" t="s">
        <v>1230</v>
      </c>
      <c r="EW5" s="24" t="s">
        <v>1231</v>
      </c>
      <c r="EX5" s="24" t="s">
        <v>3067</v>
      </c>
      <c r="EY5" s="24" t="s">
        <v>3067</v>
      </c>
      <c r="EZ5" s="24" t="s">
        <v>3073</v>
      </c>
      <c r="FA5" s="24" t="s">
        <v>3073</v>
      </c>
      <c r="FB5" s="24" t="s">
        <v>3077</v>
      </c>
      <c r="FC5" s="24" t="s">
        <v>3077</v>
      </c>
      <c r="FD5" s="24" t="s">
        <v>3077</v>
      </c>
      <c r="FE5" s="24" t="s">
        <v>3090</v>
      </c>
      <c r="FF5" s="24" t="s">
        <v>3085</v>
      </c>
      <c r="FG5" s="122" t="s">
        <v>3264</v>
      </c>
      <c r="FI5" s="24" t="s">
        <v>1212</v>
      </c>
      <c r="FJ5" s="24" t="s">
        <v>1206</v>
      </c>
      <c r="FK5" s="24" t="s">
        <v>1192</v>
      </c>
      <c r="FL5" s="24" t="s">
        <v>1232</v>
      </c>
      <c r="FM5" s="24" t="s">
        <v>1223</v>
      </c>
      <c r="FN5" s="24" t="s">
        <v>3067</v>
      </c>
      <c r="FO5" s="24" t="s">
        <v>3071</v>
      </c>
      <c r="FP5" s="24" t="s">
        <v>3092</v>
      </c>
      <c r="FQ5" s="24" t="s">
        <v>3094</v>
      </c>
      <c r="FR5" s="122" t="s">
        <v>3235</v>
      </c>
      <c r="FT5" s="24" t="s">
        <v>1234</v>
      </c>
      <c r="FU5" s="24" t="s">
        <v>1212</v>
      </c>
      <c r="FV5" s="24" t="s">
        <v>1206</v>
      </c>
      <c r="FW5" s="24" t="s">
        <v>1192</v>
      </c>
      <c r="FX5" s="24" t="s">
        <v>1232</v>
      </c>
      <c r="FY5" s="24" t="s">
        <v>1223</v>
      </c>
      <c r="FZ5" s="24" t="s">
        <v>3067</v>
      </c>
      <c r="GA5" s="24" t="s">
        <v>3071</v>
      </c>
      <c r="GB5" s="24" t="s">
        <v>3092</v>
      </c>
      <c r="GC5" s="24" t="s">
        <v>3094</v>
      </c>
      <c r="GD5" s="122" t="s">
        <v>3235</v>
      </c>
      <c r="GF5" s="24" t="s">
        <v>1235</v>
      </c>
      <c r="GG5" s="24" t="s">
        <v>1188</v>
      </c>
      <c r="GH5" s="24" t="s">
        <v>1206</v>
      </c>
      <c r="GI5" s="24" t="s">
        <v>1192</v>
      </c>
      <c r="GJ5" s="24" t="s">
        <v>1236</v>
      </c>
      <c r="GK5" s="24" t="s">
        <v>3071</v>
      </c>
      <c r="GL5" s="24" t="s">
        <v>3071</v>
      </c>
      <c r="GM5" s="24" t="s">
        <v>1237</v>
      </c>
      <c r="GN5" s="24" t="s">
        <v>1238</v>
      </c>
      <c r="GO5" s="24" t="s">
        <v>3067</v>
      </c>
      <c r="GP5" s="24" t="s">
        <v>3067</v>
      </c>
      <c r="GQ5" s="24" t="s">
        <v>3098</v>
      </c>
      <c r="GR5" s="24" t="s">
        <v>3077</v>
      </c>
      <c r="GS5" s="24" t="s">
        <v>3077</v>
      </c>
      <c r="GT5" s="24" t="s">
        <v>3086</v>
      </c>
      <c r="GU5" s="9" t="s">
        <v>3267</v>
      </c>
      <c r="GW5" s="24" t="s">
        <v>1240</v>
      </c>
      <c r="GX5" s="24" t="s">
        <v>1212</v>
      </c>
      <c r="GY5" s="24" t="s">
        <v>1206</v>
      </c>
      <c r="GZ5" s="24" t="s">
        <v>1192</v>
      </c>
      <c r="HA5" s="24" t="s">
        <v>1232</v>
      </c>
      <c r="HB5" s="24" t="s">
        <v>1241</v>
      </c>
      <c r="HC5" s="24" t="s">
        <v>1242</v>
      </c>
      <c r="HD5" s="24" t="s">
        <v>3067</v>
      </c>
      <c r="HE5" s="24" t="s">
        <v>3067</v>
      </c>
      <c r="HF5" s="24" t="s">
        <v>3102</v>
      </c>
      <c r="HG5" s="24" t="s">
        <v>3102</v>
      </c>
      <c r="HH5" s="24" t="s">
        <v>3071</v>
      </c>
      <c r="HI5" s="24" t="s">
        <v>3100</v>
      </c>
      <c r="HJ5" s="9" t="s">
        <v>3269</v>
      </c>
      <c r="HL5" t="s">
        <v>1244</v>
      </c>
      <c r="HM5" t="s">
        <v>1212</v>
      </c>
      <c r="HN5" t="s">
        <v>1206</v>
      </c>
      <c r="HO5" t="s">
        <v>1192</v>
      </c>
      <c r="HP5" t="s">
        <v>1245</v>
      </c>
      <c r="HQ5" t="s">
        <v>1246</v>
      </c>
      <c r="HR5" t="s">
        <v>1247</v>
      </c>
      <c r="HS5" t="s">
        <v>1248</v>
      </c>
      <c r="HT5" t="s">
        <v>3067</v>
      </c>
      <c r="HU5" t="s">
        <v>3071</v>
      </c>
      <c r="HV5" t="s">
        <v>3092</v>
      </c>
      <c r="HW5" t="s">
        <v>3104</v>
      </c>
      <c r="HX5" s="122" t="s">
        <v>3235</v>
      </c>
      <c r="HZ5" s="24" t="s">
        <v>1212</v>
      </c>
      <c r="IA5" s="24" t="s">
        <v>1206</v>
      </c>
      <c r="IB5" s="24" t="s">
        <v>1192</v>
      </c>
      <c r="IC5" s="24" t="s">
        <v>1249</v>
      </c>
      <c r="ID5" s="24" t="s">
        <v>1250</v>
      </c>
      <c r="IE5" s="24" t="s">
        <v>1251</v>
      </c>
      <c r="IF5" s="24" t="s">
        <v>1252</v>
      </c>
      <c r="IG5" s="24" t="s">
        <v>1253</v>
      </c>
      <c r="IH5" s="24" t="s">
        <v>3067</v>
      </c>
      <c r="II5" s="24" t="s">
        <v>3071</v>
      </c>
      <c r="IJ5" s="24" t="s">
        <v>3092</v>
      </c>
      <c r="IK5" s="24" t="s">
        <v>3105</v>
      </c>
      <c r="IL5" s="122" t="s">
        <v>3235</v>
      </c>
      <c r="IN5" s="24" t="s">
        <v>1255</v>
      </c>
      <c r="IO5" s="24" t="s">
        <v>1212</v>
      </c>
      <c r="IP5" s="24" t="s">
        <v>1206</v>
      </c>
      <c r="IQ5" s="24" t="s">
        <v>1192</v>
      </c>
      <c r="IR5" s="24" t="s">
        <v>1256</v>
      </c>
      <c r="IS5" s="24" t="s">
        <v>1250</v>
      </c>
      <c r="IT5" s="24" t="s">
        <v>1251</v>
      </c>
      <c r="IU5" s="24" t="s">
        <v>1252</v>
      </c>
      <c r="IV5" s="24" t="s">
        <v>1253</v>
      </c>
      <c r="IW5" s="24" t="s">
        <v>3067</v>
      </c>
      <c r="IX5" s="24" t="s">
        <v>3071</v>
      </c>
      <c r="IY5" s="24" t="s">
        <v>3092</v>
      </c>
      <c r="IZ5" s="24" t="s">
        <v>3107</v>
      </c>
      <c r="JA5" s="24" t="s">
        <v>3107</v>
      </c>
      <c r="JB5" s="122" t="s">
        <v>3235</v>
      </c>
      <c r="JD5" s="24" t="s">
        <v>1258</v>
      </c>
      <c r="JE5" s="24" t="s">
        <v>1259</v>
      </c>
      <c r="JF5" s="24" t="s">
        <v>1188</v>
      </c>
      <c r="JG5" s="24" t="s">
        <v>1206</v>
      </c>
      <c r="JH5" s="24" t="s">
        <v>1192</v>
      </c>
      <c r="JI5" s="24" t="s">
        <v>1222</v>
      </c>
      <c r="JJ5" s="24" t="s">
        <v>3117</v>
      </c>
      <c r="JK5" s="115" t="s">
        <v>3115</v>
      </c>
      <c r="JL5" s="24" t="s">
        <v>1245</v>
      </c>
      <c r="JM5" s="24" t="s">
        <v>3124</v>
      </c>
      <c r="JN5" s="24" t="s">
        <v>1260</v>
      </c>
      <c r="JO5" s="24" t="s">
        <v>1251</v>
      </c>
      <c r="JP5" s="24" t="s">
        <v>1261</v>
      </c>
      <c r="JQ5" s="24" t="s">
        <v>1262</v>
      </c>
      <c r="JR5" s="29" t="s">
        <v>1263</v>
      </c>
      <c r="JS5" s="30" t="s">
        <v>3127</v>
      </c>
      <c r="JT5" s="24" t="s">
        <v>3067</v>
      </c>
      <c r="JU5" s="29" t="s">
        <v>3130</v>
      </c>
      <c r="JV5" s="29" t="s">
        <v>3132</v>
      </c>
      <c r="JW5" s="24" t="s">
        <v>3071</v>
      </c>
      <c r="JX5" s="24" t="s">
        <v>3071</v>
      </c>
      <c r="JY5" s="24" t="s">
        <v>3071</v>
      </c>
      <c r="JZ5" s="24" t="s">
        <v>3071</v>
      </c>
      <c r="KA5" s="29" t="s">
        <v>3133</v>
      </c>
      <c r="KB5" s="29" t="s">
        <v>3135</v>
      </c>
      <c r="KC5" s="29" t="s">
        <v>3104</v>
      </c>
      <c r="KD5" s="122" t="s">
        <v>3235</v>
      </c>
      <c r="KE5" s="6"/>
      <c r="KG5" s="24" t="s">
        <v>1264</v>
      </c>
      <c r="KH5" s="29" t="s">
        <v>1265</v>
      </c>
      <c r="KI5" s="29" t="s">
        <v>1266</v>
      </c>
      <c r="KJ5" s="24" t="s">
        <v>1206</v>
      </c>
      <c r="KK5" s="24" t="s">
        <v>1192</v>
      </c>
      <c r="KL5" s="24" t="s">
        <v>1267</v>
      </c>
      <c r="KM5" s="24" t="s">
        <v>1268</v>
      </c>
      <c r="KN5" s="24" t="s">
        <v>1251</v>
      </c>
      <c r="KO5" s="24" t="s">
        <v>1252</v>
      </c>
      <c r="KP5" s="24" t="s">
        <v>1253</v>
      </c>
      <c r="KQ5" s="24" t="s">
        <v>3067</v>
      </c>
      <c r="KR5" s="24" t="s">
        <v>146</v>
      </c>
      <c r="KS5" s="24" t="s">
        <v>146</v>
      </c>
      <c r="KT5" s="24" t="s">
        <v>151</v>
      </c>
      <c r="KU5" s="24" t="s">
        <v>146</v>
      </c>
      <c r="KV5" s="24" t="s">
        <v>1233</v>
      </c>
      <c r="KW5" s="24" t="s">
        <v>1269</v>
      </c>
      <c r="KX5" s="24" t="s">
        <v>1257</v>
      </c>
      <c r="KY5" s="122" t="s">
        <v>3235</v>
      </c>
      <c r="LB5" s="24" t="s">
        <v>1270</v>
      </c>
      <c r="LC5" s="24" t="s">
        <v>1188</v>
      </c>
      <c r="LD5" s="24" t="s">
        <v>1206</v>
      </c>
      <c r="LE5" s="24" t="s">
        <v>1192</v>
      </c>
      <c r="LF5" s="24" t="s">
        <v>1271</v>
      </c>
      <c r="LG5" s="24" t="s">
        <v>1272</v>
      </c>
      <c r="LH5" s="24" t="s">
        <v>1232</v>
      </c>
      <c r="LI5" s="24" t="s">
        <v>1273</v>
      </c>
      <c r="LJ5" s="24" t="s">
        <v>1274</v>
      </c>
      <c r="LK5" s="24" t="s">
        <v>146</v>
      </c>
      <c r="LL5" s="24" t="s">
        <v>1275</v>
      </c>
      <c r="LM5" s="24" t="s">
        <v>1213</v>
      </c>
      <c r="LN5" s="24" t="s">
        <v>1276</v>
      </c>
      <c r="LO5" s="24" t="s">
        <v>1276</v>
      </c>
      <c r="LP5" s="24" t="s">
        <v>1276</v>
      </c>
      <c r="LQ5" s="24" t="s">
        <v>1276</v>
      </c>
      <c r="LR5" s="24" t="s">
        <v>1277</v>
      </c>
      <c r="LS5" s="24" t="s">
        <v>1277</v>
      </c>
      <c r="LT5" s="24" t="s">
        <v>145</v>
      </c>
      <c r="LU5" s="24" t="s">
        <v>146</v>
      </c>
      <c r="LV5" s="24" t="s">
        <v>146</v>
      </c>
      <c r="LW5" s="24" t="s">
        <v>146</v>
      </c>
      <c r="LX5" s="24" t="s">
        <v>146</v>
      </c>
      <c r="LY5" s="24" t="s">
        <v>151</v>
      </c>
      <c r="LZ5" s="24" t="s">
        <v>1213</v>
      </c>
      <c r="MA5" s="24" t="s">
        <v>1213</v>
      </c>
      <c r="MB5" s="24" t="s">
        <v>1276</v>
      </c>
      <c r="MC5" s="24" t="s">
        <v>1278</v>
      </c>
      <c r="MD5" s="5" t="s">
        <v>3270</v>
      </c>
      <c r="MF5" s="24" t="s">
        <v>1270</v>
      </c>
      <c r="MG5" s="24" t="s">
        <v>1188</v>
      </c>
      <c r="MH5" s="24" t="s">
        <v>1206</v>
      </c>
      <c r="MI5" s="24" t="s">
        <v>1192</v>
      </c>
      <c r="MJ5" s="24" t="s">
        <v>1279</v>
      </c>
      <c r="MK5" s="24" t="s">
        <v>1272</v>
      </c>
      <c r="ML5" s="24" t="s">
        <v>1232</v>
      </c>
      <c r="MM5" s="24" t="s">
        <v>1245</v>
      </c>
      <c r="MN5" s="24" t="s">
        <v>1251</v>
      </c>
      <c r="MO5" s="24" t="s">
        <v>1280</v>
      </c>
      <c r="MP5" s="24" t="s">
        <v>1281</v>
      </c>
      <c r="MQ5" s="24" t="s">
        <v>146</v>
      </c>
      <c r="MR5" s="24" t="s">
        <v>1282</v>
      </c>
      <c r="MS5" s="24" t="s">
        <v>1282</v>
      </c>
      <c r="MT5" s="24" t="s">
        <v>146</v>
      </c>
      <c r="MU5" s="24" t="s">
        <v>1275</v>
      </c>
      <c r="MV5" s="24" t="s">
        <v>1276</v>
      </c>
      <c r="MW5" s="24" t="s">
        <v>1276</v>
      </c>
      <c r="MX5" s="24" t="s">
        <v>1276</v>
      </c>
      <c r="MY5" s="24" t="s">
        <v>1276</v>
      </c>
      <c r="MZ5" s="24" t="s">
        <v>146</v>
      </c>
      <c r="NA5" s="24" t="s">
        <v>146</v>
      </c>
      <c r="NB5" s="24" t="s">
        <v>1283</v>
      </c>
      <c r="NC5" s="24" t="s">
        <v>146</v>
      </c>
      <c r="ND5" s="24" t="s">
        <v>1284</v>
      </c>
      <c r="NE5" s="24" t="s">
        <v>1282</v>
      </c>
      <c r="NF5" s="24" t="s">
        <v>1285</v>
      </c>
      <c r="NG5" s="24" t="s">
        <v>1233</v>
      </c>
      <c r="NH5" s="9" t="s">
        <v>3272</v>
      </c>
      <c r="NJ5" s="24" t="s">
        <v>1270</v>
      </c>
      <c r="NK5" s="24" t="s">
        <v>1188</v>
      </c>
      <c r="NL5" s="24" t="s">
        <v>1206</v>
      </c>
      <c r="NM5" s="24" t="s">
        <v>1192</v>
      </c>
      <c r="NN5" s="24" t="s">
        <v>1279</v>
      </c>
      <c r="NO5" s="24" t="s">
        <v>1272</v>
      </c>
      <c r="NP5" s="24" t="s">
        <v>1232</v>
      </c>
      <c r="NQ5" s="24" t="s">
        <v>1245</v>
      </c>
      <c r="NR5" s="24" t="s">
        <v>1286</v>
      </c>
      <c r="NS5" s="24" t="s">
        <v>1287</v>
      </c>
      <c r="NT5" s="24" t="s">
        <v>1288</v>
      </c>
      <c r="NU5" s="24" t="s">
        <v>1281</v>
      </c>
      <c r="NV5" s="24" t="s">
        <v>146</v>
      </c>
      <c r="NW5" s="24" t="s">
        <v>1275</v>
      </c>
      <c r="NX5" s="24" t="s">
        <v>1276</v>
      </c>
      <c r="NY5" s="24" t="s">
        <v>1276</v>
      </c>
      <c r="NZ5" s="24" t="s">
        <v>1276</v>
      </c>
      <c r="OA5" s="24" t="s">
        <v>1276</v>
      </c>
      <c r="OB5" s="24" t="s">
        <v>1289</v>
      </c>
      <c r="OC5" s="24" t="s">
        <v>1213</v>
      </c>
      <c r="OD5" s="24" t="s">
        <v>1290</v>
      </c>
      <c r="OE5" s="24" t="s">
        <v>1213</v>
      </c>
      <c r="OF5" s="24" t="s">
        <v>145</v>
      </c>
      <c r="OG5" s="24" t="s">
        <v>146</v>
      </c>
      <c r="OH5" s="24" t="s">
        <v>146</v>
      </c>
      <c r="OI5" s="24" t="s">
        <v>146</v>
      </c>
      <c r="OJ5" s="24" t="s">
        <v>1284</v>
      </c>
      <c r="OK5" s="24" t="s">
        <v>1285</v>
      </c>
      <c r="OL5" s="24" t="s">
        <v>1276</v>
      </c>
      <c r="OM5" s="24" t="s">
        <v>1233</v>
      </c>
      <c r="ON5" s="24" t="s">
        <v>1291</v>
      </c>
      <c r="OO5" s="9" t="s">
        <v>3277</v>
      </c>
      <c r="OQ5" s="24" t="s">
        <v>1292</v>
      </c>
      <c r="OR5" s="24" t="s">
        <v>1188</v>
      </c>
      <c r="OS5" s="24" t="s">
        <v>1206</v>
      </c>
      <c r="OT5" s="24" t="s">
        <v>1192</v>
      </c>
      <c r="OU5" s="24" t="s">
        <v>1293</v>
      </c>
      <c r="OV5" s="24" t="s">
        <v>1272</v>
      </c>
      <c r="OW5" s="24" t="s">
        <v>1232</v>
      </c>
      <c r="OX5" s="24" t="s">
        <v>1245</v>
      </c>
      <c r="OY5" s="24" t="s">
        <v>1251</v>
      </c>
      <c r="OZ5" s="24" t="s">
        <v>1294</v>
      </c>
      <c r="PA5" s="24" t="s">
        <v>1295</v>
      </c>
      <c r="PB5" s="24" t="s">
        <v>1296</v>
      </c>
      <c r="PC5" s="24" t="s">
        <v>1297</v>
      </c>
      <c r="PD5" s="24" t="s">
        <v>146</v>
      </c>
      <c r="PE5" s="24" t="s">
        <v>146</v>
      </c>
      <c r="PF5" s="24" t="s">
        <v>1298</v>
      </c>
      <c r="PG5" s="24" t="s">
        <v>1275</v>
      </c>
      <c r="PH5" s="24" t="s">
        <v>1276</v>
      </c>
      <c r="PI5" s="24" t="s">
        <v>1276</v>
      </c>
      <c r="PJ5" s="24" t="s">
        <v>1276</v>
      </c>
      <c r="PK5" s="24" t="s">
        <v>1276</v>
      </c>
      <c r="PL5" s="24" t="s">
        <v>145</v>
      </c>
      <c r="PM5" s="24" t="s">
        <v>146</v>
      </c>
      <c r="PN5" s="24" t="s">
        <v>146</v>
      </c>
      <c r="PO5" s="24" t="s">
        <v>146</v>
      </c>
      <c r="PP5" s="24" t="s">
        <v>146</v>
      </c>
      <c r="PQ5" s="24" t="s">
        <v>1233</v>
      </c>
      <c r="PR5" s="122" t="s">
        <v>3284</v>
      </c>
      <c r="PT5" s="24" t="s">
        <v>1299</v>
      </c>
      <c r="PU5" s="24" t="s">
        <v>1188</v>
      </c>
      <c r="PV5" s="24" t="s">
        <v>1206</v>
      </c>
      <c r="PW5" s="24" t="s">
        <v>1192</v>
      </c>
      <c r="PX5" s="24" t="s">
        <v>1300</v>
      </c>
      <c r="PY5" s="24" t="s">
        <v>1301</v>
      </c>
      <c r="PZ5" s="24" t="s">
        <v>1276</v>
      </c>
      <c r="QA5" s="24" t="s">
        <v>1276</v>
      </c>
      <c r="QB5" s="24" t="s">
        <v>146</v>
      </c>
      <c r="QC5" s="24" t="s">
        <v>1233</v>
      </c>
      <c r="QD5" s="122" t="s">
        <v>3280</v>
      </c>
    </row>
    <row r="6" spans="1:446" ht="43.5" x14ac:dyDescent="0.35">
      <c r="A6" s="13"/>
      <c r="B6" s="14" t="e">
        <f>'Roads &amp; Runways Attributes'!#REF!</f>
        <v>#REF!</v>
      </c>
      <c r="C6" s="14" t="e">
        <f>'Roads &amp; Runways Attributes'!#REF!</f>
        <v>#REF!</v>
      </c>
      <c r="D6" s="1" t="s">
        <v>1302</v>
      </c>
      <c r="E6" s="1" t="s">
        <v>1303</v>
      </c>
      <c r="F6" s="14" t="s">
        <v>1304</v>
      </c>
      <c r="G6" s="14"/>
      <c r="H6" s="14" t="s">
        <v>1514</v>
      </c>
      <c r="I6" s="14" t="s">
        <v>3298</v>
      </c>
      <c r="J6" s="14" t="s">
        <v>2911</v>
      </c>
      <c r="K6" s="14" t="s">
        <v>2912</v>
      </c>
      <c r="L6" s="112" t="s">
        <v>2740</v>
      </c>
      <c r="M6" s="112" t="e">
        <f>currency_C</f>
        <v>#REF!</v>
      </c>
      <c r="Q6" s="24" t="s">
        <v>1305</v>
      </c>
      <c r="R6" s="24" t="s">
        <v>1306</v>
      </c>
      <c r="S6" s="24" t="s">
        <v>1307</v>
      </c>
      <c r="T6" s="24" t="s">
        <v>1178</v>
      </c>
      <c r="U6" s="24" t="s">
        <v>1308</v>
      </c>
      <c r="V6" s="24" t="s">
        <v>1309</v>
      </c>
      <c r="W6" s="24" t="s">
        <v>1310</v>
      </c>
      <c r="X6" s="24" t="s">
        <v>1311</v>
      </c>
      <c r="Y6" s="24" t="s">
        <v>1312</v>
      </c>
      <c r="Z6" s="24" t="s">
        <v>1176</v>
      </c>
      <c r="AA6" s="24" t="s">
        <v>1314</v>
      </c>
      <c r="AB6" s="24" t="s">
        <v>1314</v>
      </c>
      <c r="AC6" s="24" t="s">
        <v>1314</v>
      </c>
      <c r="AD6" s="24" t="s">
        <v>1314</v>
      </c>
      <c r="AE6" s="24" t="s">
        <v>1441</v>
      </c>
      <c r="AF6" s="24" t="s">
        <v>1315</v>
      </c>
      <c r="AG6" s="24" t="s">
        <v>3342</v>
      </c>
      <c r="AH6" s="24" t="s">
        <v>1316</v>
      </c>
      <c r="AI6" s="24" t="s">
        <v>1317</v>
      </c>
      <c r="AJ6" s="24" t="s">
        <v>1318</v>
      </c>
      <c r="AK6" s="24" t="s">
        <v>1308</v>
      </c>
      <c r="AL6" s="24" t="s">
        <v>3140</v>
      </c>
      <c r="AM6" s="24" t="s">
        <v>3142</v>
      </c>
      <c r="AN6" s="24" t="s">
        <v>1319</v>
      </c>
      <c r="AO6" s="24" t="s">
        <v>1320</v>
      </c>
      <c r="AP6" s="24" t="s">
        <v>1320</v>
      </c>
      <c r="AQ6" s="24" t="s">
        <v>1320</v>
      </c>
      <c r="AR6" s="24" t="s">
        <v>1321</v>
      </c>
      <c r="AS6" s="24" t="s">
        <v>1322</v>
      </c>
      <c r="AT6" s="24" t="s">
        <v>1323</v>
      </c>
      <c r="AU6" s="24" t="s">
        <v>3350</v>
      </c>
      <c r="AV6" s="24" t="s">
        <v>3350</v>
      </c>
      <c r="AW6" s="24" t="s">
        <v>1314</v>
      </c>
      <c r="AY6" s="24" t="s">
        <v>1324</v>
      </c>
      <c r="AZ6" s="24" t="s">
        <v>1325</v>
      </c>
      <c r="BA6" s="24" t="s">
        <v>1326</v>
      </c>
      <c r="BB6" s="24" t="s">
        <v>1327</v>
      </c>
      <c r="BC6" s="24" t="s">
        <v>1328</v>
      </c>
      <c r="BD6" s="24" t="s">
        <v>1329</v>
      </c>
      <c r="BE6" s="24" t="s">
        <v>1245</v>
      </c>
      <c r="BF6" s="24" t="s">
        <v>1330</v>
      </c>
      <c r="BG6" s="24" t="s">
        <v>1331</v>
      </c>
      <c r="BH6" s="24" t="s">
        <v>1332</v>
      </c>
      <c r="BI6" s="24" t="s">
        <v>1333</v>
      </c>
      <c r="BJ6" s="24" t="s">
        <v>1334</v>
      </c>
      <c r="BK6" s="24" t="s">
        <v>1334</v>
      </c>
      <c r="BL6" s="24" t="s">
        <v>1335</v>
      </c>
      <c r="BM6" s="24" t="s">
        <v>1336</v>
      </c>
      <c r="BN6" s="29" t="s">
        <v>3068</v>
      </c>
      <c r="BO6" s="29" t="s">
        <v>3072</v>
      </c>
      <c r="BP6" s="29" t="s">
        <v>1339</v>
      </c>
      <c r="BQ6" s="29" t="s">
        <v>1340</v>
      </c>
      <c r="BR6" s="29" t="s">
        <v>3074</v>
      </c>
      <c r="BS6" s="29" t="s">
        <v>3074</v>
      </c>
      <c r="BT6" s="29" t="s">
        <v>3074</v>
      </c>
      <c r="BU6" s="29" t="s">
        <v>3074</v>
      </c>
      <c r="BV6" s="29" t="s">
        <v>3074</v>
      </c>
      <c r="BW6" s="24" t="s">
        <v>1342</v>
      </c>
      <c r="BX6" s="8" t="s">
        <v>3236</v>
      </c>
      <c r="BZ6" s="24" t="s">
        <v>1343</v>
      </c>
      <c r="CA6" s="24" t="s">
        <v>1325</v>
      </c>
      <c r="CB6" s="24" t="s">
        <v>1328</v>
      </c>
      <c r="CC6" s="24" t="s">
        <v>1329</v>
      </c>
      <c r="CD6" s="24" t="s">
        <v>1344</v>
      </c>
      <c r="CE6" s="24" t="s">
        <v>3076</v>
      </c>
      <c r="CF6" s="24" t="s">
        <v>3072</v>
      </c>
      <c r="CG6" s="24" t="s">
        <v>1316</v>
      </c>
      <c r="CH6" s="24" t="s">
        <v>1316</v>
      </c>
      <c r="CI6" s="24" t="s">
        <v>3072</v>
      </c>
      <c r="CJ6" s="24" t="s">
        <v>1345</v>
      </c>
      <c r="CK6" s="24" t="s">
        <v>1346</v>
      </c>
      <c r="CL6" s="24" t="s">
        <v>1347</v>
      </c>
      <c r="CM6" s="24" t="s">
        <v>3068</v>
      </c>
      <c r="CN6" s="24" t="s">
        <v>3068</v>
      </c>
      <c r="CO6" s="24" t="s">
        <v>3072</v>
      </c>
      <c r="CP6" s="30" t="s">
        <v>3078</v>
      </c>
      <c r="CQ6" s="30" t="s">
        <v>3078</v>
      </c>
      <c r="CR6" s="30" t="s">
        <v>3074</v>
      </c>
      <c r="CS6" s="24" t="s">
        <v>3144</v>
      </c>
      <c r="CT6" s="129" t="s">
        <v>3240</v>
      </c>
      <c r="CV6" s="24" t="s">
        <v>1348</v>
      </c>
      <c r="CW6" s="24" t="s">
        <v>1325</v>
      </c>
      <c r="CX6" s="24" t="s">
        <v>1328</v>
      </c>
      <c r="CY6" s="24" t="s">
        <v>1329</v>
      </c>
      <c r="CZ6" s="24" t="s">
        <v>1344</v>
      </c>
      <c r="DA6" s="24" t="s">
        <v>3076</v>
      </c>
      <c r="DB6" s="24" t="s">
        <v>3080</v>
      </c>
      <c r="DC6" s="24" t="s">
        <v>1349</v>
      </c>
      <c r="DD6" s="24" t="s">
        <v>3072</v>
      </c>
      <c r="DE6" s="24" t="s">
        <v>1350</v>
      </c>
      <c r="DF6" s="24" t="s">
        <v>1351</v>
      </c>
      <c r="DG6" s="24" t="s">
        <v>1352</v>
      </c>
      <c r="DH6" s="24" t="s">
        <v>1353</v>
      </c>
      <c r="DI6" s="24" t="s">
        <v>1328</v>
      </c>
      <c r="DJ6" s="24" t="s">
        <v>3068</v>
      </c>
      <c r="DK6" s="24" t="s">
        <v>3068</v>
      </c>
      <c r="DL6" s="24" t="s">
        <v>3072</v>
      </c>
      <c r="DM6" s="24" t="s">
        <v>3078</v>
      </c>
      <c r="DN6" s="24" t="s">
        <v>3078</v>
      </c>
      <c r="DO6" s="24" t="s">
        <v>3082</v>
      </c>
      <c r="DP6" s="8"/>
      <c r="DQ6" s="129" t="s">
        <v>3261</v>
      </c>
      <c r="DS6" s="24" t="s">
        <v>1354</v>
      </c>
      <c r="DT6" s="24" t="s">
        <v>2619</v>
      </c>
      <c r="DU6" s="24" t="s">
        <v>1328</v>
      </c>
      <c r="DV6" s="24" t="s">
        <v>1329</v>
      </c>
      <c r="DW6" s="24" t="s">
        <v>1355</v>
      </c>
      <c r="DX6" s="24" t="s">
        <v>1356</v>
      </c>
      <c r="DY6" s="24" t="s">
        <v>1357</v>
      </c>
      <c r="DZ6" s="24" t="s">
        <v>1358</v>
      </c>
      <c r="EA6" s="24" t="s">
        <v>1359</v>
      </c>
      <c r="EB6" s="24" t="s">
        <v>3084</v>
      </c>
      <c r="EC6" s="24" t="s">
        <v>3072</v>
      </c>
      <c r="ED6" s="24" t="s">
        <v>3072</v>
      </c>
      <c r="EE6" s="24" t="s">
        <v>3072</v>
      </c>
      <c r="EF6" s="24" t="s">
        <v>3078</v>
      </c>
      <c r="EG6" s="24" t="s">
        <v>3074</v>
      </c>
      <c r="EH6" s="24" t="s">
        <v>3086</v>
      </c>
      <c r="EI6" s="129" t="s">
        <v>3263</v>
      </c>
      <c r="EK6" s="24" t="s">
        <v>1354</v>
      </c>
      <c r="EL6" s="24" t="s">
        <v>1325</v>
      </c>
      <c r="EM6" s="24" t="s">
        <v>1328</v>
      </c>
      <c r="EN6" s="24" t="s">
        <v>1329</v>
      </c>
      <c r="EO6" s="24" t="s">
        <v>1360</v>
      </c>
      <c r="EP6" s="24" t="s">
        <v>1316</v>
      </c>
      <c r="EQ6" s="24" t="s">
        <v>1232</v>
      </c>
      <c r="ER6" s="24" t="s">
        <v>1359</v>
      </c>
      <c r="ES6" s="24" t="s">
        <v>1316</v>
      </c>
      <c r="ET6" s="24" t="s">
        <v>1316</v>
      </c>
      <c r="EU6" s="24" t="s">
        <v>3068</v>
      </c>
      <c r="EV6" s="24" t="s">
        <v>1346</v>
      </c>
      <c r="EW6" s="24" t="s">
        <v>1361</v>
      </c>
      <c r="EX6" s="24" t="s">
        <v>3068</v>
      </c>
      <c r="EY6" s="24" t="s">
        <v>3068</v>
      </c>
      <c r="EZ6" s="24" t="s">
        <v>3074</v>
      </c>
      <c r="FA6" s="24" t="s">
        <v>3074</v>
      </c>
      <c r="FB6" s="24" t="s">
        <v>3078</v>
      </c>
      <c r="FC6" s="24" t="s">
        <v>3078</v>
      </c>
      <c r="FD6" s="24" t="s">
        <v>3078</v>
      </c>
      <c r="FE6" s="24" t="s">
        <v>3091</v>
      </c>
      <c r="FF6" s="24" t="s">
        <v>3086</v>
      </c>
      <c r="FG6" s="129" t="s">
        <v>3261</v>
      </c>
      <c r="FI6" s="24" t="s">
        <v>1325</v>
      </c>
      <c r="FJ6" s="24" t="s">
        <v>1328</v>
      </c>
      <c r="FK6" s="24" t="s">
        <v>1329</v>
      </c>
      <c r="FL6" s="24" t="s">
        <v>1245</v>
      </c>
      <c r="FM6" s="24" t="s">
        <v>1362</v>
      </c>
      <c r="FN6" s="24" t="s">
        <v>3068</v>
      </c>
      <c r="FO6" s="24" t="s">
        <v>3072</v>
      </c>
      <c r="FP6" s="24" t="s">
        <v>3093</v>
      </c>
      <c r="FQ6" s="24" t="s">
        <v>3095</v>
      </c>
      <c r="FR6" s="129"/>
      <c r="FT6" s="24" t="s">
        <v>1364</v>
      </c>
      <c r="FU6" s="24" t="s">
        <v>1325</v>
      </c>
      <c r="FV6" s="24" t="s">
        <v>1328</v>
      </c>
      <c r="FW6" s="24" t="s">
        <v>1329</v>
      </c>
      <c r="FX6" s="24" t="s">
        <v>1245</v>
      </c>
      <c r="FY6" s="24" t="s">
        <v>1362</v>
      </c>
      <c r="FZ6" s="24" t="s">
        <v>3068</v>
      </c>
      <c r="GA6" s="24" t="s">
        <v>3072</v>
      </c>
      <c r="GB6" s="24" t="s">
        <v>3093</v>
      </c>
      <c r="GC6" s="24" t="s">
        <v>3095</v>
      </c>
      <c r="GD6" s="129"/>
      <c r="GF6" s="24" t="s">
        <v>1365</v>
      </c>
      <c r="GG6" s="24" t="s">
        <v>1325</v>
      </c>
      <c r="GH6" s="24" t="s">
        <v>1328</v>
      </c>
      <c r="GI6" s="24" t="s">
        <v>1329</v>
      </c>
      <c r="GJ6" s="24" t="s">
        <v>1366</v>
      </c>
      <c r="GK6" s="24" t="s">
        <v>3072</v>
      </c>
      <c r="GL6" s="24" t="s">
        <v>3072</v>
      </c>
      <c r="GM6" s="24" t="s">
        <v>1367</v>
      </c>
      <c r="GN6" s="24" t="s">
        <v>1368</v>
      </c>
      <c r="GO6" s="24" t="s">
        <v>3068</v>
      </c>
      <c r="GP6" s="24" t="s">
        <v>3068</v>
      </c>
      <c r="GQ6" s="24" t="s">
        <v>3099</v>
      </c>
      <c r="GR6" s="24" t="s">
        <v>3078</v>
      </c>
      <c r="GS6" s="24" t="s">
        <v>3078</v>
      </c>
      <c r="GT6" s="24" t="s">
        <v>3087</v>
      </c>
      <c r="GU6" s="10" t="s">
        <v>3268</v>
      </c>
      <c r="GW6" s="24" t="s">
        <v>1365</v>
      </c>
      <c r="GX6" s="24" t="s">
        <v>1325</v>
      </c>
      <c r="GY6" s="24" t="s">
        <v>1328</v>
      </c>
      <c r="GZ6" s="24" t="s">
        <v>1329</v>
      </c>
      <c r="HA6" s="24" t="s">
        <v>1245</v>
      </c>
      <c r="HB6" s="24" t="s">
        <v>1369</v>
      </c>
      <c r="HC6" s="24" t="s">
        <v>1370</v>
      </c>
      <c r="HD6" s="24" t="s">
        <v>3068</v>
      </c>
      <c r="HE6" s="24" t="s">
        <v>3068</v>
      </c>
      <c r="HF6" s="24" t="s">
        <v>3103</v>
      </c>
      <c r="HG6" s="24" t="s">
        <v>3103</v>
      </c>
      <c r="HH6" s="24" t="s">
        <v>3072</v>
      </c>
      <c r="HI6" s="24" t="s">
        <v>3101</v>
      </c>
      <c r="HJ6" s="129"/>
      <c r="HL6" t="s">
        <v>1248</v>
      </c>
      <c r="HM6" t="s">
        <v>1325</v>
      </c>
      <c r="HN6" t="s">
        <v>1328</v>
      </c>
      <c r="HO6" t="s">
        <v>1329</v>
      </c>
      <c r="HP6" t="s">
        <v>1232</v>
      </c>
      <c r="HQ6" t="s">
        <v>1365</v>
      </c>
      <c r="HR6" t="s">
        <v>1371</v>
      </c>
      <c r="HS6" t="s">
        <v>1246</v>
      </c>
      <c r="HT6" t="s">
        <v>3068</v>
      </c>
      <c r="HU6" t="s">
        <v>3072</v>
      </c>
      <c r="HV6" t="s">
        <v>3093</v>
      </c>
      <c r="HX6" s="129"/>
      <c r="HZ6" s="24" t="s">
        <v>1325</v>
      </c>
      <c r="IA6" s="24" t="s">
        <v>1328</v>
      </c>
      <c r="IB6" s="24" t="s">
        <v>1329</v>
      </c>
      <c r="IC6" s="24" t="s">
        <v>1372</v>
      </c>
      <c r="ID6" s="24" t="s">
        <v>1373</v>
      </c>
      <c r="IE6" s="24" t="s">
        <v>1374</v>
      </c>
      <c r="IF6" s="24" t="s">
        <v>1375</v>
      </c>
      <c r="IG6" s="24" t="s">
        <v>1376</v>
      </c>
      <c r="IH6" s="24" t="s">
        <v>3068</v>
      </c>
      <c r="II6" s="24" t="s">
        <v>3072</v>
      </c>
      <c r="IJ6" s="24" t="s">
        <v>3093</v>
      </c>
      <c r="IK6" s="24" t="s">
        <v>3106</v>
      </c>
      <c r="IL6" s="129"/>
      <c r="IN6" s="24" t="s">
        <v>1377</v>
      </c>
      <c r="IO6" s="24" t="s">
        <v>1325</v>
      </c>
      <c r="IP6" s="24" t="s">
        <v>1328</v>
      </c>
      <c r="IQ6" s="24" t="s">
        <v>1329</v>
      </c>
      <c r="IR6" s="24" t="s">
        <v>1378</v>
      </c>
      <c r="IS6" s="24" t="s">
        <v>1373</v>
      </c>
      <c r="IT6" s="24" t="s">
        <v>1374</v>
      </c>
      <c r="IU6" s="24" t="s">
        <v>1375</v>
      </c>
      <c r="IV6" s="24" t="s">
        <v>1376</v>
      </c>
      <c r="IW6" s="24" t="s">
        <v>3068</v>
      </c>
      <c r="IX6" s="24" t="s">
        <v>3072</v>
      </c>
      <c r="IY6" s="24" t="s">
        <v>3093</v>
      </c>
      <c r="IZ6" s="24" t="s">
        <v>3108</v>
      </c>
      <c r="JA6" s="24" t="s">
        <v>3108</v>
      </c>
      <c r="JB6" s="129"/>
      <c r="JD6" s="24" t="s">
        <v>1380</v>
      </c>
      <c r="JE6" s="24" t="s">
        <v>1381</v>
      </c>
      <c r="JF6" s="24" t="s">
        <v>1382</v>
      </c>
      <c r="JG6" s="24" t="s">
        <v>1328</v>
      </c>
      <c r="JH6" s="24" t="s">
        <v>1329</v>
      </c>
      <c r="JI6" s="24" t="s">
        <v>1383</v>
      </c>
      <c r="JJ6" s="24" t="s">
        <v>1386</v>
      </c>
      <c r="JK6" s="24" t="s">
        <v>3116</v>
      </c>
      <c r="JL6" s="24" t="s">
        <v>1637</v>
      </c>
      <c r="JM6" s="24" t="s">
        <v>3125</v>
      </c>
      <c r="JN6" s="24" t="s">
        <v>1384</v>
      </c>
      <c r="JO6" s="24" t="s">
        <v>1385</v>
      </c>
      <c r="JP6" s="24" t="s">
        <v>1386</v>
      </c>
      <c r="JQ6" s="24" t="s">
        <v>1387</v>
      </c>
      <c r="JR6" s="24" t="s">
        <v>1388</v>
      </c>
      <c r="JS6" s="30" t="s">
        <v>3128</v>
      </c>
      <c r="JT6" s="24" t="s">
        <v>3068</v>
      </c>
      <c r="JU6" s="29" t="s">
        <v>3131</v>
      </c>
      <c r="JV6" s="29"/>
      <c r="JW6" s="24" t="s">
        <v>3072</v>
      </c>
      <c r="JX6" s="24" t="s">
        <v>3072</v>
      </c>
      <c r="JY6" s="24" t="s">
        <v>3072</v>
      </c>
      <c r="JZ6" s="24" t="s">
        <v>3072</v>
      </c>
      <c r="KA6" s="29" t="s">
        <v>3134</v>
      </c>
      <c r="KB6" s="29" t="s">
        <v>3136</v>
      </c>
      <c r="KC6" s="29"/>
      <c r="KD6" s="129"/>
      <c r="KE6" s="6"/>
      <c r="KG6" s="24" t="s">
        <v>1389</v>
      </c>
      <c r="KH6" s="24" t="s">
        <v>1390</v>
      </c>
      <c r="KI6" s="29" t="s">
        <v>1391</v>
      </c>
      <c r="KJ6" s="24" t="s">
        <v>1328</v>
      </c>
      <c r="KK6" s="24" t="s">
        <v>1329</v>
      </c>
      <c r="KL6" s="24" t="s">
        <v>1392</v>
      </c>
      <c r="KM6" s="24" t="s">
        <v>1393</v>
      </c>
      <c r="KN6" s="24" t="s">
        <v>1374</v>
      </c>
      <c r="KO6" s="24" t="s">
        <v>1375</v>
      </c>
      <c r="KP6" s="24" t="s">
        <v>1376</v>
      </c>
      <c r="KQ6" s="24" t="s">
        <v>3068</v>
      </c>
      <c r="KR6" s="24" t="s">
        <v>1338</v>
      </c>
      <c r="KS6" s="24" t="s">
        <v>1338</v>
      </c>
      <c r="KT6" s="24" t="s">
        <v>1341</v>
      </c>
      <c r="KU6" s="24" t="s">
        <v>1338</v>
      </c>
      <c r="KV6" s="24" t="s">
        <v>1363</v>
      </c>
      <c r="KW6" s="24" t="s">
        <v>1394</v>
      </c>
      <c r="KX6" s="24" t="s">
        <v>1379</v>
      </c>
      <c r="KY6" s="129"/>
      <c r="LB6" s="24" t="s">
        <v>1395</v>
      </c>
      <c r="LC6" s="24" t="s">
        <v>1325</v>
      </c>
      <c r="LD6" s="24" t="s">
        <v>1328</v>
      </c>
      <c r="LE6" s="24" t="s">
        <v>1329</v>
      </c>
      <c r="LF6" s="24" t="s">
        <v>1396</v>
      </c>
      <c r="LG6" s="24" t="s">
        <v>1397</v>
      </c>
      <c r="LH6" s="24" t="s">
        <v>1293</v>
      </c>
      <c r="LI6" s="24" t="s">
        <v>1398</v>
      </c>
      <c r="LJ6" s="24" t="s">
        <v>1399</v>
      </c>
      <c r="LK6" s="24" t="s">
        <v>1338</v>
      </c>
      <c r="LL6" s="24" t="s">
        <v>1400</v>
      </c>
      <c r="LM6" s="24" t="s">
        <v>1401</v>
      </c>
      <c r="LN6" s="24" t="s">
        <v>1402</v>
      </c>
      <c r="LO6" s="24" t="s">
        <v>1402</v>
      </c>
      <c r="LP6" s="24" t="s">
        <v>1402</v>
      </c>
      <c r="LQ6" s="24" t="s">
        <v>1402</v>
      </c>
      <c r="LR6" s="24" t="s">
        <v>1403</v>
      </c>
      <c r="LS6" s="24" t="s">
        <v>1403</v>
      </c>
      <c r="LT6" s="24" t="s">
        <v>1337</v>
      </c>
      <c r="LU6" s="24" t="s">
        <v>1338</v>
      </c>
      <c r="LV6" s="24" t="s">
        <v>1338</v>
      </c>
      <c r="LW6" s="24" t="s">
        <v>1338</v>
      </c>
      <c r="LX6" s="24" t="s">
        <v>1338</v>
      </c>
      <c r="LY6" s="24" t="s">
        <v>1341</v>
      </c>
      <c r="LZ6" s="24" t="s">
        <v>1401</v>
      </c>
      <c r="MA6" s="24" t="s">
        <v>1404</v>
      </c>
      <c r="MB6" s="24" t="s">
        <v>1405</v>
      </c>
      <c r="MC6" s="24" t="s">
        <v>1406</v>
      </c>
      <c r="MD6" s="9" t="s">
        <v>3271</v>
      </c>
      <c r="MF6" s="24" t="s">
        <v>1395</v>
      </c>
      <c r="MG6" s="24" t="s">
        <v>1325</v>
      </c>
      <c r="MH6" s="24" t="s">
        <v>1328</v>
      </c>
      <c r="MI6" s="24" t="s">
        <v>1329</v>
      </c>
      <c r="MJ6" s="24" t="s">
        <v>1407</v>
      </c>
      <c r="MK6" s="24" t="s">
        <v>1397</v>
      </c>
      <c r="ML6" s="24" t="s">
        <v>1293</v>
      </c>
      <c r="MM6" s="24" t="s">
        <v>1232</v>
      </c>
      <c r="MN6" s="24" t="s">
        <v>1408</v>
      </c>
      <c r="MO6" s="24" t="s">
        <v>1409</v>
      </c>
      <c r="MP6" s="24" t="s">
        <v>1399</v>
      </c>
      <c r="MQ6" s="24" t="s">
        <v>1338</v>
      </c>
      <c r="MR6" s="24" t="s">
        <v>1410</v>
      </c>
      <c r="MS6" s="24" t="s">
        <v>1410</v>
      </c>
      <c r="MT6" s="24" t="s">
        <v>1338</v>
      </c>
      <c r="MU6" s="24" t="s">
        <v>1411</v>
      </c>
      <c r="MV6" s="24" t="s">
        <v>1402</v>
      </c>
      <c r="MW6" s="24" t="s">
        <v>1402</v>
      </c>
      <c r="MX6" s="24" t="s">
        <v>1402</v>
      </c>
      <c r="MY6" s="24" t="s">
        <v>1402</v>
      </c>
      <c r="MZ6" s="24" t="s">
        <v>1338</v>
      </c>
      <c r="NA6" s="24" t="s">
        <v>1338</v>
      </c>
      <c r="NB6" s="24" t="s">
        <v>1412</v>
      </c>
      <c r="NC6" s="24" t="s">
        <v>1338</v>
      </c>
      <c r="ND6" s="24" t="s">
        <v>1413</v>
      </c>
      <c r="NE6" s="24" t="s">
        <v>1410</v>
      </c>
      <c r="NF6" s="24" t="s">
        <v>1414</v>
      </c>
      <c r="NG6" s="24" t="s">
        <v>1363</v>
      </c>
      <c r="NH6" s="10" t="s">
        <v>3273</v>
      </c>
      <c r="NJ6" s="24" t="s">
        <v>1395</v>
      </c>
      <c r="NK6" s="24" t="s">
        <v>1325</v>
      </c>
      <c r="NL6" s="24" t="s">
        <v>1328</v>
      </c>
      <c r="NM6" s="24" t="s">
        <v>1329</v>
      </c>
      <c r="NN6" s="24" t="s">
        <v>1407</v>
      </c>
      <c r="NO6" s="24" t="s">
        <v>1397</v>
      </c>
      <c r="NP6" s="24" t="s">
        <v>1293</v>
      </c>
      <c r="NQ6" s="24" t="s">
        <v>1415</v>
      </c>
      <c r="NR6" s="24" t="s">
        <v>1416</v>
      </c>
      <c r="NS6" s="24" t="s">
        <v>1417</v>
      </c>
      <c r="NT6" s="24" t="s">
        <v>1409</v>
      </c>
      <c r="NU6" s="24" t="s">
        <v>1295</v>
      </c>
      <c r="NV6" s="24" t="s">
        <v>1338</v>
      </c>
      <c r="NW6" s="24" t="s">
        <v>1411</v>
      </c>
      <c r="NX6" s="24" t="s">
        <v>1402</v>
      </c>
      <c r="NY6" s="24" t="s">
        <v>1402</v>
      </c>
      <c r="NZ6" s="24" t="s">
        <v>1402</v>
      </c>
      <c r="OA6" s="24" t="s">
        <v>1402</v>
      </c>
      <c r="OB6" s="24" t="s">
        <v>1418</v>
      </c>
      <c r="OC6" s="24" t="s">
        <v>1401</v>
      </c>
      <c r="OD6" s="24" t="s">
        <v>1419</v>
      </c>
      <c r="OE6" s="24" t="s">
        <v>1401</v>
      </c>
      <c r="OF6" s="24" t="s">
        <v>1337</v>
      </c>
      <c r="OG6" s="24" t="s">
        <v>1338</v>
      </c>
      <c r="OH6" s="24" t="s">
        <v>1338</v>
      </c>
      <c r="OI6" s="24" t="s">
        <v>1338</v>
      </c>
      <c r="OJ6" s="24" t="s">
        <v>1413</v>
      </c>
      <c r="OK6" s="24" t="s">
        <v>1414</v>
      </c>
      <c r="OL6" s="24" t="s">
        <v>1405</v>
      </c>
      <c r="OM6" s="24" t="s">
        <v>1363</v>
      </c>
      <c r="ON6" s="24" t="s">
        <v>1420</v>
      </c>
      <c r="OO6" s="10" t="s">
        <v>3278</v>
      </c>
      <c r="OQ6" s="24" t="s">
        <v>1421</v>
      </c>
      <c r="OR6" s="24" t="s">
        <v>1325</v>
      </c>
      <c r="OS6" s="24" t="s">
        <v>1328</v>
      </c>
      <c r="OT6" s="24" t="s">
        <v>1329</v>
      </c>
      <c r="OU6" s="24" t="s">
        <v>1232</v>
      </c>
      <c r="OV6" s="24" t="s">
        <v>1397</v>
      </c>
      <c r="OW6" s="24" t="s">
        <v>1293</v>
      </c>
      <c r="OX6" s="24" t="s">
        <v>1415</v>
      </c>
      <c r="OY6" s="24" t="s">
        <v>1417</v>
      </c>
      <c r="OZ6" s="24" t="s">
        <v>1422</v>
      </c>
      <c r="PA6" s="24" t="s">
        <v>1294</v>
      </c>
      <c r="PB6" s="24" t="s">
        <v>1423</v>
      </c>
      <c r="PC6" s="24" t="s">
        <v>1424</v>
      </c>
      <c r="PD6" s="24" t="s">
        <v>1338</v>
      </c>
      <c r="PE6" s="24" t="s">
        <v>1338</v>
      </c>
      <c r="PF6" s="24" t="s">
        <v>1425</v>
      </c>
      <c r="PG6" s="24" t="s">
        <v>1411</v>
      </c>
      <c r="PH6" s="24" t="s">
        <v>1402</v>
      </c>
      <c r="PI6" s="24" t="s">
        <v>1402</v>
      </c>
      <c r="PJ6" s="24" t="s">
        <v>1402</v>
      </c>
      <c r="PK6" s="24" t="s">
        <v>1402</v>
      </c>
      <c r="PL6" s="24" t="s">
        <v>1337</v>
      </c>
      <c r="PM6" s="24" t="s">
        <v>1338</v>
      </c>
      <c r="PN6" s="24" t="s">
        <v>1338</v>
      </c>
      <c r="PO6" s="24" t="s">
        <v>1338</v>
      </c>
      <c r="PP6" s="24" t="s">
        <v>1338</v>
      </c>
      <c r="PQ6" s="24" t="s">
        <v>1363</v>
      </c>
      <c r="PR6" s="129" t="s">
        <v>3283</v>
      </c>
      <c r="PT6" s="24" t="s">
        <v>1426</v>
      </c>
      <c r="PU6" s="24" t="s">
        <v>1325</v>
      </c>
      <c r="PV6" s="24" t="s">
        <v>1328</v>
      </c>
      <c r="PW6" s="24" t="s">
        <v>1329</v>
      </c>
      <c r="PX6" s="24" t="s">
        <v>1427</v>
      </c>
      <c r="PY6" s="24" t="s">
        <v>1428</v>
      </c>
      <c r="PZ6" s="24" t="s">
        <v>1402</v>
      </c>
      <c r="QA6" s="24" t="s">
        <v>1402</v>
      </c>
      <c r="QB6" s="24" t="s">
        <v>1338</v>
      </c>
      <c r="QC6" s="24" t="s">
        <v>1363</v>
      </c>
      <c r="QD6" s="129"/>
    </row>
    <row r="7" spans="1:446" ht="43.5" x14ac:dyDescent="0.35">
      <c r="A7" s="13"/>
      <c r="B7" s="14" t="e">
        <f>'Roads &amp; Runways Attributes'!#REF!</f>
        <v>#REF!</v>
      </c>
      <c r="C7" s="14" t="e">
        <f>'Roads &amp; Runways Attributes'!#REF!</f>
        <v>#REF!</v>
      </c>
      <c r="D7" s="1" t="s">
        <v>1429</v>
      </c>
      <c r="E7" s="1" t="s">
        <v>1430</v>
      </c>
      <c r="F7" s="14" t="s">
        <v>1431</v>
      </c>
      <c r="G7" s="14"/>
      <c r="H7" s="14" t="s">
        <v>1580</v>
      </c>
      <c r="I7" s="14" t="s">
        <v>3299</v>
      </c>
      <c r="J7" s="14" t="s">
        <v>2941</v>
      </c>
      <c r="K7" s="14" t="s">
        <v>2942</v>
      </c>
      <c r="L7" s="112" t="s">
        <v>2942</v>
      </c>
      <c r="M7" s="112" t="e">
        <f>'Roads &amp; Runways Attributes'!#REF!</f>
        <v>#REF!</v>
      </c>
      <c r="Q7" s="24" t="s">
        <v>1432</v>
      </c>
      <c r="R7" s="24" t="s">
        <v>1433</v>
      </c>
      <c r="S7" s="24" t="s">
        <v>1434</v>
      </c>
      <c r="T7" s="24" t="s">
        <v>3144</v>
      </c>
      <c r="U7" s="24" t="s">
        <v>1435</v>
      </c>
      <c r="V7" s="24" t="s">
        <v>3144</v>
      </c>
      <c r="W7" s="24" t="s">
        <v>1436</v>
      </c>
      <c r="X7" s="24" t="s">
        <v>1437</v>
      </c>
      <c r="Y7" s="24" t="s">
        <v>1438</v>
      </c>
      <c r="Z7" s="24" t="s">
        <v>1313</v>
      </c>
      <c r="AA7" s="24" t="s">
        <v>1440</v>
      </c>
      <c r="AB7" s="24" t="s">
        <v>1440</v>
      </c>
      <c r="AC7" s="24" t="s">
        <v>1440</v>
      </c>
      <c r="AD7" s="24" t="s">
        <v>1440</v>
      </c>
      <c r="AE7" s="24" t="s">
        <v>3144</v>
      </c>
      <c r="AF7" s="24" t="s">
        <v>1442</v>
      </c>
      <c r="AG7" s="24" t="s">
        <v>1328</v>
      </c>
      <c r="AH7" s="24" t="s">
        <v>3144</v>
      </c>
      <c r="AI7" s="24" t="s">
        <v>3144</v>
      </c>
      <c r="AJ7" s="24" t="s">
        <v>1443</v>
      </c>
      <c r="AK7" s="24" t="s">
        <v>1435</v>
      </c>
      <c r="AL7" s="24" t="s">
        <v>3144</v>
      </c>
      <c r="AM7" s="24" t="s">
        <v>3144</v>
      </c>
      <c r="AN7" s="24" t="s">
        <v>3144</v>
      </c>
      <c r="AO7" s="24" t="s">
        <v>1444</v>
      </c>
      <c r="AP7" s="24" t="s">
        <v>1444</v>
      </c>
      <c r="AQ7" s="24" t="s">
        <v>1444</v>
      </c>
      <c r="AR7" s="24" t="s">
        <v>1445</v>
      </c>
      <c r="AS7" s="24" t="s">
        <v>1446</v>
      </c>
      <c r="AT7" s="24" t="s">
        <v>1447</v>
      </c>
      <c r="AU7" s="24" t="s">
        <v>3144</v>
      </c>
      <c r="AV7" s="24" t="s">
        <v>3144</v>
      </c>
      <c r="AW7" s="24" t="s">
        <v>1440</v>
      </c>
      <c r="AY7" s="24" t="s">
        <v>1448</v>
      </c>
      <c r="AZ7" s="24" t="s">
        <v>1362</v>
      </c>
      <c r="BA7" s="24" t="s">
        <v>1449</v>
      </c>
      <c r="BB7" s="24" t="s">
        <v>1450</v>
      </c>
      <c r="BC7" s="24"/>
      <c r="BD7" s="24" t="s">
        <v>1451</v>
      </c>
      <c r="BE7" s="24" t="s">
        <v>1232</v>
      </c>
      <c r="BF7" s="24" t="s">
        <v>1452</v>
      </c>
      <c r="BG7" s="24"/>
      <c r="BH7" s="29" t="s">
        <v>1453</v>
      </c>
      <c r="BI7" s="29" t="s">
        <v>1454</v>
      </c>
      <c r="BJ7" s="29" t="s">
        <v>1455</v>
      </c>
      <c r="BK7" s="29" t="s">
        <v>1455</v>
      </c>
      <c r="BL7" s="29" t="s">
        <v>1455</v>
      </c>
      <c r="BM7" s="29" t="s">
        <v>1456</v>
      </c>
      <c r="BN7" s="24" t="s">
        <v>3067</v>
      </c>
      <c r="BO7" s="24"/>
      <c r="BP7" s="24" t="s">
        <v>1458</v>
      </c>
      <c r="BQ7" s="24" t="s">
        <v>1459</v>
      </c>
      <c r="BR7" s="24"/>
      <c r="BS7" s="24"/>
      <c r="BT7" s="24"/>
      <c r="BU7" s="24"/>
      <c r="BV7" s="24"/>
      <c r="BW7" s="24" t="s">
        <v>1460</v>
      </c>
      <c r="BX7" s="5" t="s">
        <v>3237</v>
      </c>
      <c r="BZ7" s="24" t="s">
        <v>1461</v>
      </c>
      <c r="CA7" s="24" t="s">
        <v>1362</v>
      </c>
      <c r="CB7" s="24" t="s">
        <v>3144</v>
      </c>
      <c r="CC7" s="24" t="s">
        <v>1451</v>
      </c>
      <c r="CD7" s="24" t="s">
        <v>1462</v>
      </c>
      <c r="CE7" s="24" t="s">
        <v>3144</v>
      </c>
      <c r="CG7" s="24" t="s">
        <v>3144</v>
      </c>
      <c r="CH7" s="24" t="s">
        <v>3144</v>
      </c>
      <c r="CI7" s="24"/>
      <c r="CJ7" s="24" t="s">
        <v>3144</v>
      </c>
      <c r="CK7" s="24" t="s">
        <v>1230</v>
      </c>
      <c r="CL7" s="24" t="s">
        <v>3144</v>
      </c>
      <c r="CM7" s="24" t="s">
        <v>3069</v>
      </c>
      <c r="CN7" s="24" t="s">
        <v>3069</v>
      </c>
      <c r="CO7" s="24"/>
      <c r="CP7" s="24"/>
      <c r="CQ7" s="24"/>
      <c r="CR7" s="24"/>
      <c r="CS7" s="24"/>
      <c r="CT7" s="129" t="s">
        <v>3241</v>
      </c>
      <c r="CV7" s="24" t="s">
        <v>1463</v>
      </c>
      <c r="CW7" s="24" t="s">
        <v>1464</v>
      </c>
      <c r="CX7" s="24"/>
      <c r="CY7" s="24" t="s">
        <v>1451</v>
      </c>
      <c r="CZ7" s="24" t="s">
        <v>1462</v>
      </c>
      <c r="DA7" s="24"/>
      <c r="DB7" s="24"/>
      <c r="DC7" s="24" t="s">
        <v>1465</v>
      </c>
      <c r="DD7" s="24"/>
      <c r="DE7" s="24" t="s">
        <v>1328</v>
      </c>
      <c r="DF7" s="24"/>
      <c r="DG7" s="24" t="s">
        <v>1466</v>
      </c>
      <c r="DH7" s="24" t="s">
        <v>1467</v>
      </c>
      <c r="DI7" s="24"/>
      <c r="DJ7" s="24" t="s">
        <v>3069</v>
      </c>
      <c r="DK7" s="24" t="s">
        <v>3069</v>
      </c>
      <c r="DL7" s="24"/>
      <c r="DM7" s="24"/>
      <c r="DN7" s="24"/>
      <c r="DO7" s="24"/>
      <c r="DP7" s="8"/>
      <c r="DQ7" s="24"/>
      <c r="DS7" s="24" t="s">
        <v>1468</v>
      </c>
      <c r="DT7" s="24" t="s">
        <v>1362</v>
      </c>
      <c r="DU7" s="24"/>
      <c r="DV7" s="24" t="s">
        <v>1451</v>
      </c>
      <c r="DW7" s="24" t="s">
        <v>1469</v>
      </c>
      <c r="DX7" s="24" t="s">
        <v>1362</v>
      </c>
      <c r="DY7" s="24" t="s">
        <v>1245</v>
      </c>
      <c r="DZ7" s="24" t="s">
        <v>1470</v>
      </c>
      <c r="EA7" s="24"/>
      <c r="EB7" s="24" t="s">
        <v>3069</v>
      </c>
      <c r="EC7" s="24"/>
      <c r="ED7" s="24"/>
      <c r="EE7" s="24"/>
      <c r="EF7" s="24"/>
      <c r="EG7" s="24"/>
      <c r="EH7" s="24" t="s">
        <v>3087</v>
      </c>
      <c r="EI7" s="24"/>
      <c r="EK7" s="24" t="s">
        <v>1468</v>
      </c>
      <c r="EL7" s="24" t="s">
        <v>1362</v>
      </c>
      <c r="EM7" s="24"/>
      <c r="EN7" s="24" t="s">
        <v>1451</v>
      </c>
      <c r="EO7" s="24" t="s">
        <v>1471</v>
      </c>
      <c r="EP7" s="24"/>
      <c r="EQ7" s="24" t="s">
        <v>1245</v>
      </c>
      <c r="ER7" s="24" t="s">
        <v>1328</v>
      </c>
      <c r="ES7" s="24"/>
      <c r="ET7" s="24"/>
      <c r="EU7" s="24" t="s">
        <v>3069</v>
      </c>
      <c r="EV7" s="24"/>
      <c r="EW7" s="24" t="s">
        <v>1472</v>
      </c>
      <c r="EX7" s="24" t="s">
        <v>3069</v>
      </c>
      <c r="EY7" s="24" t="s">
        <v>3069</v>
      </c>
      <c r="EZ7" s="24"/>
      <c r="FA7" s="24"/>
      <c r="FB7" s="24"/>
      <c r="FC7" s="24"/>
      <c r="FD7" s="24"/>
      <c r="FE7" s="24"/>
      <c r="FF7" s="24" t="s">
        <v>3087</v>
      </c>
      <c r="FG7" s="24" t="s">
        <v>3265</v>
      </c>
      <c r="FI7" s="24"/>
      <c r="FJ7" s="24"/>
      <c r="FK7" s="24" t="s">
        <v>1451</v>
      </c>
      <c r="FL7" s="24" t="s">
        <v>1328</v>
      </c>
      <c r="FM7" s="24"/>
      <c r="FN7" s="24" t="s">
        <v>3069</v>
      </c>
      <c r="FO7" s="24"/>
      <c r="FP7" s="24"/>
      <c r="FQ7" s="24" t="s">
        <v>3096</v>
      </c>
      <c r="FR7" s="24"/>
      <c r="FT7" s="24" t="s">
        <v>1473</v>
      </c>
      <c r="FU7" s="24"/>
      <c r="FV7" s="24"/>
      <c r="FW7" s="24" t="s">
        <v>1451</v>
      </c>
      <c r="FX7" s="24" t="s">
        <v>1328</v>
      </c>
      <c r="FY7" s="24"/>
      <c r="FZ7" s="24" t="s">
        <v>3069</v>
      </c>
      <c r="GA7" s="24"/>
      <c r="GB7" s="24"/>
      <c r="GC7" s="24" t="s">
        <v>3096</v>
      </c>
      <c r="GD7" s="24"/>
      <c r="GF7" s="24" t="s">
        <v>1474</v>
      </c>
      <c r="GG7" s="24" t="s">
        <v>1362</v>
      </c>
      <c r="GH7" s="24"/>
      <c r="GI7" s="24" t="s">
        <v>1451</v>
      </c>
      <c r="GJ7" s="24" t="s">
        <v>1475</v>
      </c>
      <c r="GK7" s="24"/>
      <c r="GL7" s="24"/>
      <c r="GM7" s="24" t="s">
        <v>1451</v>
      </c>
      <c r="GN7" s="24"/>
      <c r="GO7" s="24" t="s">
        <v>3069</v>
      </c>
      <c r="GP7" s="24" t="s">
        <v>3069</v>
      </c>
      <c r="GQ7" s="24"/>
      <c r="GR7" s="24"/>
      <c r="GS7" s="24"/>
      <c r="GT7" s="24" t="s">
        <v>3100</v>
      </c>
      <c r="GU7" s="24"/>
      <c r="GW7" s="24" t="s">
        <v>1255</v>
      </c>
      <c r="GX7" s="24"/>
      <c r="GY7" s="24"/>
      <c r="GZ7" s="24" t="s">
        <v>1451</v>
      </c>
      <c r="HA7" s="24" t="s">
        <v>1328</v>
      </c>
      <c r="HB7" s="24"/>
      <c r="HC7" s="24"/>
      <c r="HD7" s="24" t="s">
        <v>3069</v>
      </c>
      <c r="HE7" s="24" t="s">
        <v>3069</v>
      </c>
      <c r="HF7" s="24"/>
      <c r="HG7" s="24"/>
      <c r="HH7" s="24"/>
      <c r="HI7" s="24" t="s">
        <v>3086</v>
      </c>
      <c r="HJ7" s="24"/>
      <c r="HL7" t="s">
        <v>1476</v>
      </c>
      <c r="HO7" t="s">
        <v>1451</v>
      </c>
      <c r="HP7" t="s">
        <v>1328</v>
      </c>
      <c r="HQ7" t="s">
        <v>1328</v>
      </c>
      <c r="HS7" t="s">
        <v>1328</v>
      </c>
      <c r="HT7" t="s">
        <v>3069</v>
      </c>
      <c r="HX7" s="24"/>
      <c r="HZ7" s="24"/>
      <c r="IA7" s="24"/>
      <c r="IB7" s="24" t="s">
        <v>1451</v>
      </c>
      <c r="IC7" s="24" t="s">
        <v>1477</v>
      </c>
      <c r="ID7" s="24" t="s">
        <v>1245</v>
      </c>
      <c r="IE7" s="24" t="s">
        <v>1408</v>
      </c>
      <c r="IF7" s="24" t="s">
        <v>1478</v>
      </c>
      <c r="IG7" s="24" t="s">
        <v>1479</v>
      </c>
      <c r="IH7" s="24" t="s">
        <v>3069</v>
      </c>
      <c r="II7" s="24"/>
      <c r="IJ7" s="24"/>
      <c r="IK7" s="24" t="s">
        <v>3107</v>
      </c>
      <c r="IL7" s="24"/>
      <c r="IN7" s="24" t="s">
        <v>1328</v>
      </c>
      <c r="IO7" s="24"/>
      <c r="IP7" s="24"/>
      <c r="IQ7" s="24" t="s">
        <v>1451</v>
      </c>
      <c r="IR7" s="24"/>
      <c r="IS7" s="24" t="s">
        <v>1245</v>
      </c>
      <c r="IT7" s="24" t="s">
        <v>1408</v>
      </c>
      <c r="IU7" s="24" t="s">
        <v>1478</v>
      </c>
      <c r="IV7" s="24" t="s">
        <v>1479</v>
      </c>
      <c r="IW7" s="24" t="s">
        <v>3069</v>
      </c>
      <c r="IX7" s="24"/>
      <c r="IY7" s="24"/>
      <c r="IZ7" s="24" t="s">
        <v>3095</v>
      </c>
      <c r="JA7" s="24" t="s">
        <v>3095</v>
      </c>
      <c r="JB7" s="24"/>
      <c r="JD7" s="24" t="s">
        <v>1480</v>
      </c>
      <c r="JE7" s="24" t="s">
        <v>1481</v>
      </c>
      <c r="JF7" s="24"/>
      <c r="JG7" s="24"/>
      <c r="JH7" s="24" t="s">
        <v>1451</v>
      </c>
      <c r="JI7" s="24" t="s">
        <v>1482</v>
      </c>
      <c r="JJ7" s="24" t="s">
        <v>1637</v>
      </c>
      <c r="JK7" s="24"/>
      <c r="JL7" s="29" t="s">
        <v>1328</v>
      </c>
      <c r="JM7" s="29"/>
      <c r="JN7" s="24" t="s">
        <v>1328</v>
      </c>
      <c r="JO7" s="24" t="s">
        <v>1483</v>
      </c>
      <c r="JP7" s="24" t="s">
        <v>1245</v>
      </c>
      <c r="JQ7" s="24" t="s">
        <v>1484</v>
      </c>
      <c r="JR7" s="24" t="s">
        <v>1485</v>
      </c>
      <c r="JS7" s="24"/>
      <c r="JT7" s="24" t="s">
        <v>3069</v>
      </c>
      <c r="JU7" s="24"/>
      <c r="JV7" s="24"/>
      <c r="JW7" s="24"/>
      <c r="JX7" s="24"/>
      <c r="JY7" s="24"/>
      <c r="JZ7" s="24"/>
      <c r="KA7" s="24"/>
      <c r="KB7" s="24"/>
      <c r="KC7" s="24"/>
      <c r="KD7" s="24"/>
      <c r="KE7" s="6"/>
      <c r="KG7" s="24" t="s">
        <v>1486</v>
      </c>
      <c r="KH7" s="24"/>
      <c r="KI7" s="29" t="s">
        <v>1173</v>
      </c>
      <c r="KJ7" s="24"/>
      <c r="KK7" s="24" t="s">
        <v>1451</v>
      </c>
      <c r="KL7" s="24" t="s">
        <v>1487</v>
      </c>
      <c r="KM7" s="24" t="s">
        <v>1488</v>
      </c>
      <c r="KN7" s="24" t="s">
        <v>1408</v>
      </c>
      <c r="KO7" s="24" t="s">
        <v>1478</v>
      </c>
      <c r="KP7" s="24" t="s">
        <v>1479</v>
      </c>
      <c r="KQ7" s="24" t="s">
        <v>3069</v>
      </c>
      <c r="KR7" s="24"/>
      <c r="KS7" s="24"/>
      <c r="KT7" s="24"/>
      <c r="KU7" s="24"/>
      <c r="KV7" s="24"/>
      <c r="KW7" s="24"/>
      <c r="KX7" s="24"/>
      <c r="KY7" s="24"/>
      <c r="LB7" s="24" t="s">
        <v>1489</v>
      </c>
      <c r="LC7" s="24" t="s">
        <v>1362</v>
      </c>
      <c r="LD7" s="24"/>
      <c r="LE7" s="24" t="s">
        <v>1451</v>
      </c>
      <c r="LF7" s="24" t="s">
        <v>1490</v>
      </c>
      <c r="LG7" s="24" t="s">
        <v>1491</v>
      </c>
      <c r="LH7" s="24" t="s">
        <v>1492</v>
      </c>
      <c r="LI7" s="24" t="s">
        <v>1493</v>
      </c>
      <c r="LJ7" s="24" t="s">
        <v>1494</v>
      </c>
      <c r="LK7" s="24"/>
      <c r="LL7" s="24" t="s">
        <v>1495</v>
      </c>
      <c r="LM7" s="24"/>
      <c r="LN7" s="24"/>
      <c r="LO7" s="24"/>
      <c r="LP7" s="24"/>
      <c r="LQ7" s="24"/>
      <c r="LR7" s="24"/>
      <c r="LS7" s="24"/>
      <c r="LT7" s="24" t="s">
        <v>1457</v>
      </c>
      <c r="LU7" s="24"/>
      <c r="LV7" s="24"/>
      <c r="LW7" s="24"/>
      <c r="LX7" s="24"/>
      <c r="LY7" s="24"/>
      <c r="LZ7" s="24"/>
      <c r="MA7" s="24" t="s">
        <v>1496</v>
      </c>
      <c r="MB7" s="24"/>
      <c r="MC7" s="24"/>
      <c r="MD7" s="8"/>
      <c r="MF7" s="24" t="s">
        <v>1489</v>
      </c>
      <c r="MG7" s="24" t="s">
        <v>1362</v>
      </c>
      <c r="MH7" s="24"/>
      <c r="MI7" s="24" t="s">
        <v>1451</v>
      </c>
      <c r="MJ7" s="24" t="s">
        <v>1497</v>
      </c>
      <c r="MK7" s="24" t="s">
        <v>1491</v>
      </c>
      <c r="ML7" s="24" t="s">
        <v>1498</v>
      </c>
      <c r="MM7" s="24" t="s">
        <v>1415</v>
      </c>
      <c r="MN7" s="24" t="s">
        <v>1483</v>
      </c>
      <c r="MO7" s="24" t="s">
        <v>1499</v>
      </c>
      <c r="MP7" s="24" t="s">
        <v>1494</v>
      </c>
      <c r="MQ7" s="24"/>
      <c r="MR7" s="24"/>
      <c r="MS7" s="24"/>
      <c r="MT7" s="24"/>
      <c r="MU7" s="24" t="s">
        <v>1495</v>
      </c>
      <c r="MV7" s="24"/>
      <c r="MW7" s="24"/>
      <c r="MX7" s="24"/>
      <c r="MY7" s="24"/>
      <c r="MZ7" s="24"/>
      <c r="NA7" s="24"/>
      <c r="NB7" s="24"/>
      <c r="NC7" s="24"/>
      <c r="ND7" s="24"/>
      <c r="NE7" s="24"/>
      <c r="NF7" s="24"/>
      <c r="NG7" s="24"/>
      <c r="NH7" s="8" t="s">
        <v>3274</v>
      </c>
      <c r="NJ7" s="24" t="s">
        <v>1489</v>
      </c>
      <c r="NK7" s="24" t="s">
        <v>1362</v>
      </c>
      <c r="NL7" s="24"/>
      <c r="NM7" s="24" t="s">
        <v>1451</v>
      </c>
      <c r="NN7" s="24" t="s">
        <v>1497</v>
      </c>
      <c r="NO7" s="24"/>
      <c r="NP7" s="24" t="s">
        <v>1500</v>
      </c>
      <c r="NQ7" s="24" t="s">
        <v>1501</v>
      </c>
      <c r="NR7" s="24" t="s">
        <v>1502</v>
      </c>
      <c r="NS7" s="24" t="s">
        <v>1503</v>
      </c>
      <c r="NT7" s="24" t="s">
        <v>1422</v>
      </c>
      <c r="NU7" s="24" t="s">
        <v>1294</v>
      </c>
      <c r="NV7" s="24"/>
      <c r="NW7" s="24" t="s">
        <v>1495</v>
      </c>
      <c r="NX7" s="24"/>
      <c r="NY7" s="24"/>
      <c r="NZ7" s="24"/>
      <c r="OA7" s="24"/>
      <c r="OB7" s="24" t="s">
        <v>1298</v>
      </c>
      <c r="OC7" s="24"/>
      <c r="OD7" s="24"/>
      <c r="OE7" s="24"/>
      <c r="OF7" s="24" t="s">
        <v>1457</v>
      </c>
      <c r="OG7" s="24"/>
      <c r="OH7" s="24"/>
      <c r="OI7" s="24"/>
      <c r="OJ7" s="24"/>
      <c r="OK7" s="24"/>
      <c r="OL7" s="24"/>
      <c r="OM7" s="24"/>
      <c r="ON7" s="24" t="s">
        <v>1504</v>
      </c>
      <c r="OO7" s="8" t="s">
        <v>3279</v>
      </c>
      <c r="OQ7" s="24" t="s">
        <v>1505</v>
      </c>
      <c r="OR7" s="24" t="s">
        <v>1362</v>
      </c>
      <c r="OS7" s="24"/>
      <c r="OT7" s="24" t="s">
        <v>1451</v>
      </c>
      <c r="OU7" s="24" t="s">
        <v>1506</v>
      </c>
      <c r="OV7" s="24"/>
      <c r="OW7" s="24" t="s">
        <v>1500</v>
      </c>
      <c r="OX7" s="24" t="s">
        <v>1501</v>
      </c>
      <c r="OY7" s="24" t="s">
        <v>1507</v>
      </c>
      <c r="OZ7" s="24" t="s">
        <v>1499</v>
      </c>
      <c r="PA7" s="24" t="s">
        <v>1328</v>
      </c>
      <c r="PB7" s="24"/>
      <c r="PC7" s="24"/>
      <c r="PD7" s="24"/>
      <c r="PE7" s="24"/>
      <c r="PF7" s="24" t="s">
        <v>1508</v>
      </c>
      <c r="PG7" s="24" t="s">
        <v>1495</v>
      </c>
      <c r="PH7" s="24"/>
      <c r="PI7" s="24"/>
      <c r="PJ7" s="24"/>
      <c r="PK7" s="24"/>
      <c r="PL7" s="24" t="s">
        <v>1457</v>
      </c>
      <c r="PM7" s="24"/>
      <c r="PN7" s="24"/>
      <c r="PO7" s="24"/>
      <c r="PP7" s="24"/>
      <c r="PQ7" s="24"/>
      <c r="PR7" s="24"/>
      <c r="PT7" s="24" t="s">
        <v>1509</v>
      </c>
      <c r="PU7" s="24" t="s">
        <v>1362</v>
      </c>
      <c r="PV7" s="24"/>
      <c r="PW7" s="24" t="s">
        <v>1451</v>
      </c>
      <c r="PX7" s="24" t="s">
        <v>1510</v>
      </c>
      <c r="PY7" s="24" t="s">
        <v>1511</v>
      </c>
      <c r="PZ7" s="24"/>
      <c r="QA7" s="24"/>
      <c r="QB7" s="24"/>
      <c r="QC7" s="24"/>
      <c r="QD7" s="24"/>
    </row>
    <row r="8" spans="1:446" ht="29" x14ac:dyDescent="0.35">
      <c r="A8" s="13"/>
      <c r="B8" s="14" t="e">
        <f>'Roads &amp; Runways Attributes'!#REF!</f>
        <v>#REF!</v>
      </c>
      <c r="C8" s="14" t="e">
        <f>'Roads &amp; Runways Attributes'!#REF!</f>
        <v>#REF!</v>
      </c>
      <c r="D8" s="1" t="s">
        <v>1512</v>
      </c>
      <c r="E8" s="1" t="s">
        <v>1513</v>
      </c>
      <c r="F8" s="14" t="s">
        <v>1514</v>
      </c>
      <c r="G8" s="14"/>
      <c r="H8" s="14"/>
      <c r="I8" s="14" t="s">
        <v>3300</v>
      </c>
      <c r="J8" s="14" t="s">
        <v>2659</v>
      </c>
      <c r="K8" s="14" t="s">
        <v>2660</v>
      </c>
      <c r="L8" s="112" t="s">
        <v>2661</v>
      </c>
      <c r="M8" s="112"/>
      <c r="Q8" s="24" t="s">
        <v>1515</v>
      </c>
      <c r="R8" s="24" t="s">
        <v>3144</v>
      </c>
      <c r="S8" s="24" t="s">
        <v>1516</v>
      </c>
      <c r="T8" s="24"/>
      <c r="U8" s="24" t="s">
        <v>1517</v>
      </c>
      <c r="V8" s="24"/>
      <c r="W8" s="24" t="s">
        <v>3144</v>
      </c>
      <c r="X8" s="24" t="s">
        <v>1518</v>
      </c>
      <c r="Y8" s="24" t="s">
        <v>1369</v>
      </c>
      <c r="Z8" s="24" t="s">
        <v>1439</v>
      </c>
      <c r="AA8" s="24" t="s">
        <v>3144</v>
      </c>
      <c r="AB8" s="24" t="s">
        <v>3144</v>
      </c>
      <c r="AC8" s="24" t="s">
        <v>3144</v>
      </c>
      <c r="AD8" s="24" t="s">
        <v>3144</v>
      </c>
      <c r="AF8" s="24" t="s">
        <v>1520</v>
      </c>
      <c r="AG8" s="24" t="s">
        <v>3144</v>
      </c>
      <c r="AH8" s="24"/>
      <c r="AI8" s="24"/>
      <c r="AJ8" s="24" t="s">
        <v>1521</v>
      </c>
      <c r="AK8" s="24" t="s">
        <v>1522</v>
      </c>
      <c r="AL8" s="24"/>
      <c r="AM8" s="24"/>
      <c r="AN8" s="24"/>
      <c r="AO8" s="24" t="s">
        <v>1523</v>
      </c>
      <c r="AP8" s="24" t="s">
        <v>1523</v>
      </c>
      <c r="AQ8" s="24" t="s">
        <v>1523</v>
      </c>
      <c r="AR8" s="24" t="s">
        <v>1524</v>
      </c>
      <c r="AS8" s="24" t="s">
        <v>1525</v>
      </c>
      <c r="AT8" s="24" t="s">
        <v>1526</v>
      </c>
      <c r="AU8" s="24"/>
      <c r="AV8" s="24"/>
      <c r="AW8" s="24" t="s">
        <v>3144</v>
      </c>
      <c r="AY8" s="24" t="s">
        <v>1527</v>
      </c>
      <c r="AZ8" s="24"/>
      <c r="BA8" s="24"/>
      <c r="BB8" s="29" t="s">
        <v>1528</v>
      </c>
      <c r="BC8" s="24"/>
      <c r="BD8" s="24"/>
      <c r="BE8" s="29" t="s">
        <v>1529</v>
      </c>
      <c r="BF8" s="29" t="s">
        <v>1530</v>
      </c>
      <c r="BG8" s="24"/>
      <c r="BH8" s="24" t="s">
        <v>1531</v>
      </c>
      <c r="BI8" s="24" t="s">
        <v>1532</v>
      </c>
      <c r="BJ8" s="24"/>
      <c r="BK8" s="24"/>
      <c r="BL8" s="24"/>
      <c r="BM8" s="29" t="s">
        <v>1328</v>
      </c>
      <c r="BN8" s="24" t="s">
        <v>3070</v>
      </c>
      <c r="BO8" s="24"/>
      <c r="BP8" s="24" t="s">
        <v>1534</v>
      </c>
      <c r="BQ8" s="24" t="s">
        <v>1535</v>
      </c>
      <c r="BR8" s="24"/>
      <c r="BS8" s="24"/>
      <c r="BT8" s="24"/>
      <c r="BU8" s="24"/>
      <c r="BV8" s="24"/>
      <c r="BW8" s="24" t="s">
        <v>1536</v>
      </c>
      <c r="BX8" s="8" t="s">
        <v>3238</v>
      </c>
      <c r="BZ8" s="24" t="s">
        <v>1537</v>
      </c>
      <c r="CA8" s="24" t="s">
        <v>3144</v>
      </c>
      <c r="CB8" s="24"/>
      <c r="CC8" s="24" t="s">
        <v>3144</v>
      </c>
      <c r="CD8" s="24" t="s">
        <v>1538</v>
      </c>
      <c r="CE8" s="24"/>
      <c r="CG8" s="24"/>
      <c r="CH8" s="24"/>
      <c r="CI8" s="24"/>
      <c r="CJ8" s="24"/>
      <c r="CK8" s="24" t="s">
        <v>3144</v>
      </c>
      <c r="CL8" s="24"/>
      <c r="CM8" s="24" t="s">
        <v>3070</v>
      </c>
      <c r="CN8" s="24" t="s">
        <v>3070</v>
      </c>
      <c r="CO8" s="24"/>
      <c r="CP8" s="24"/>
      <c r="CQ8" s="24"/>
      <c r="CR8" s="24"/>
      <c r="CS8" s="24"/>
      <c r="CT8" s="24" t="s">
        <v>3144</v>
      </c>
      <c r="CV8" s="24" t="s">
        <v>1539</v>
      </c>
      <c r="CW8" s="24"/>
      <c r="CX8" s="24"/>
      <c r="CY8" s="24"/>
      <c r="CZ8" s="24" t="s">
        <v>1540</v>
      </c>
      <c r="DA8" s="24"/>
      <c r="DB8" s="24"/>
      <c r="DC8" s="24" t="s">
        <v>1541</v>
      </c>
      <c r="DD8" s="24"/>
      <c r="DE8" s="24" t="s">
        <v>1542</v>
      </c>
      <c r="DF8" s="24"/>
      <c r="DG8" s="24" t="s">
        <v>1543</v>
      </c>
      <c r="DH8" s="24" t="s">
        <v>1544</v>
      </c>
      <c r="DI8" s="24"/>
      <c r="DJ8" s="24" t="s">
        <v>3070</v>
      </c>
      <c r="DK8" s="24" t="s">
        <v>3070</v>
      </c>
      <c r="DL8" s="24"/>
      <c r="DM8" s="24"/>
      <c r="DN8" s="24"/>
      <c r="DO8" s="24"/>
      <c r="DP8" s="8"/>
      <c r="DQ8" s="24"/>
      <c r="DS8" s="24" t="s">
        <v>1545</v>
      </c>
      <c r="DT8" s="24"/>
      <c r="DU8" s="24"/>
      <c r="DV8" s="24"/>
      <c r="DW8" s="24" t="s">
        <v>1546</v>
      </c>
      <c r="DX8" s="24"/>
      <c r="DY8" s="24" t="s">
        <v>1232</v>
      </c>
      <c r="DZ8" s="24" t="s">
        <v>1328</v>
      </c>
      <c r="EA8" s="24"/>
      <c r="EB8" s="24" t="s">
        <v>3070</v>
      </c>
      <c r="EC8" s="24"/>
      <c r="ED8" s="24"/>
      <c r="EE8" s="24"/>
      <c r="EF8" s="24"/>
      <c r="EG8" s="24"/>
      <c r="EH8" s="24" t="s">
        <v>3088</v>
      </c>
      <c r="EI8" s="24"/>
      <c r="EK8" s="24" t="s">
        <v>1547</v>
      </c>
      <c r="EL8" s="24"/>
      <c r="EM8" s="24"/>
      <c r="EN8" s="24"/>
      <c r="EO8" s="24" t="s">
        <v>1548</v>
      </c>
      <c r="EP8" s="24"/>
      <c r="EQ8" s="24" t="s">
        <v>1549</v>
      </c>
      <c r="ER8" s="24"/>
      <c r="ES8" s="24"/>
      <c r="ET8" s="24"/>
      <c r="EU8" s="24" t="s">
        <v>3070</v>
      </c>
      <c r="EV8" s="24"/>
      <c r="EW8" s="24" t="s">
        <v>1328</v>
      </c>
      <c r="EX8" s="24" t="s">
        <v>3070</v>
      </c>
      <c r="EY8" s="24" t="s">
        <v>3070</v>
      </c>
      <c r="EZ8" s="24"/>
      <c r="FA8" s="24"/>
      <c r="FB8" s="24"/>
      <c r="FC8" s="24"/>
      <c r="FD8" s="24"/>
      <c r="FE8" s="24"/>
      <c r="FF8" s="24" t="s">
        <v>3088</v>
      </c>
      <c r="FG8" s="24" t="s">
        <v>3266</v>
      </c>
      <c r="FI8" s="24"/>
      <c r="FJ8" s="24"/>
      <c r="FK8" s="24"/>
      <c r="FL8" s="24"/>
      <c r="FM8" s="24"/>
      <c r="FN8" s="24" t="s">
        <v>3070</v>
      </c>
      <c r="FO8" s="24"/>
      <c r="FP8" s="24"/>
      <c r="FQ8" s="24" t="s">
        <v>3097</v>
      </c>
      <c r="FR8" s="24"/>
      <c r="FT8" s="24" t="s">
        <v>1550</v>
      </c>
      <c r="FU8" s="24"/>
      <c r="FV8" s="24"/>
      <c r="FW8" s="24"/>
      <c r="FX8" s="24"/>
      <c r="FY8" s="24"/>
      <c r="FZ8" s="24" t="s">
        <v>3070</v>
      </c>
      <c r="GA8" s="24"/>
      <c r="GB8" s="24"/>
      <c r="GC8" s="24" t="s">
        <v>3097</v>
      </c>
      <c r="GD8" s="24"/>
      <c r="GF8" s="24"/>
      <c r="GG8" s="24"/>
      <c r="GH8" s="24"/>
      <c r="GI8" s="24"/>
      <c r="GJ8" s="24" t="s">
        <v>1551</v>
      </c>
      <c r="GK8" s="24"/>
      <c r="GL8" s="24"/>
      <c r="GM8" s="24"/>
      <c r="GN8" s="24"/>
      <c r="GO8" s="24" t="s">
        <v>3070</v>
      </c>
      <c r="GP8" s="24" t="s">
        <v>3070</v>
      </c>
      <c r="GQ8" s="24"/>
      <c r="GR8" s="24"/>
      <c r="GS8" s="24"/>
      <c r="GT8" s="24" t="s">
        <v>3101</v>
      </c>
      <c r="GU8" s="24"/>
      <c r="GW8" s="24" t="s">
        <v>1328</v>
      </c>
      <c r="GX8" s="24"/>
      <c r="GY8" s="24"/>
      <c r="GZ8" s="24"/>
      <c r="HA8" s="24"/>
      <c r="HB8" s="24"/>
      <c r="HC8" s="24"/>
      <c r="HD8" s="24" t="s">
        <v>3070</v>
      </c>
      <c r="HE8" s="24" t="s">
        <v>3070</v>
      </c>
      <c r="HF8" s="24"/>
      <c r="HG8" s="24"/>
      <c r="HH8" s="24"/>
      <c r="HI8" s="24" t="s">
        <v>3087</v>
      </c>
      <c r="HJ8" s="24"/>
      <c r="HL8" t="s">
        <v>1552</v>
      </c>
      <c r="HT8" t="s">
        <v>3070</v>
      </c>
      <c r="HX8" s="24"/>
      <c r="HZ8" s="24"/>
      <c r="IA8" s="24"/>
      <c r="IB8" s="24"/>
      <c r="IC8" s="24" t="s">
        <v>1553</v>
      </c>
      <c r="ID8" s="24" t="s">
        <v>1328</v>
      </c>
      <c r="IE8" s="24" t="s">
        <v>1483</v>
      </c>
      <c r="IF8" s="24" t="s">
        <v>1554</v>
      </c>
      <c r="IG8" s="24" t="s">
        <v>1328</v>
      </c>
      <c r="IH8" s="24" t="s">
        <v>3070</v>
      </c>
      <c r="II8" s="24"/>
      <c r="IJ8" s="24"/>
      <c r="IK8" s="24" t="s">
        <v>3108</v>
      </c>
      <c r="IL8" s="24"/>
      <c r="IN8" s="24"/>
      <c r="IO8" s="24"/>
      <c r="IP8" s="24"/>
      <c r="IQ8" s="24"/>
      <c r="IR8" s="24"/>
      <c r="IS8" s="24" t="s">
        <v>1328</v>
      </c>
      <c r="IT8" s="24" t="s">
        <v>1483</v>
      </c>
      <c r="IU8" s="24" t="s">
        <v>1554</v>
      </c>
      <c r="IV8" s="24" t="s">
        <v>1328</v>
      </c>
      <c r="IW8" s="24" t="s">
        <v>3070</v>
      </c>
      <c r="IX8" s="24"/>
      <c r="IY8" s="24"/>
      <c r="IZ8" s="24" t="s">
        <v>3097</v>
      </c>
      <c r="JA8" s="24" t="s">
        <v>3097</v>
      </c>
      <c r="JB8" s="24"/>
      <c r="JD8" s="24"/>
      <c r="JE8" s="24" t="s">
        <v>1555</v>
      </c>
      <c r="JF8" s="24"/>
      <c r="JG8" s="24"/>
      <c r="JH8" s="24"/>
      <c r="JI8" s="24" t="s">
        <v>1556</v>
      </c>
      <c r="JJ8" s="24" t="s">
        <v>3118</v>
      </c>
      <c r="JK8" s="24"/>
      <c r="JL8" s="24"/>
      <c r="JM8" s="24"/>
      <c r="JN8" s="24"/>
      <c r="JO8" s="24" t="s">
        <v>1557</v>
      </c>
      <c r="JP8" s="24" t="s">
        <v>1500</v>
      </c>
      <c r="JQ8" s="24" t="s">
        <v>1558</v>
      </c>
      <c r="JR8" s="24" t="s">
        <v>1559</v>
      </c>
      <c r="JS8" s="24"/>
      <c r="JT8" s="24" t="s">
        <v>3070</v>
      </c>
      <c r="JU8" s="24"/>
      <c r="JV8" s="24"/>
      <c r="JW8" s="24"/>
      <c r="JX8" s="24"/>
      <c r="JY8" s="24"/>
      <c r="JZ8" s="24"/>
      <c r="KA8" s="24"/>
      <c r="KB8" s="24"/>
      <c r="KC8" s="24"/>
      <c r="KD8" s="24"/>
      <c r="KE8" s="6"/>
      <c r="KG8" s="24" t="s">
        <v>1560</v>
      </c>
      <c r="KH8" s="24"/>
      <c r="KI8" s="29" t="s">
        <v>1310</v>
      </c>
      <c r="KJ8" s="24"/>
      <c r="KK8" s="24"/>
      <c r="KL8" s="24" t="s">
        <v>1561</v>
      </c>
      <c r="KM8" s="24" t="s">
        <v>1562</v>
      </c>
      <c r="KN8" s="24" t="s">
        <v>1483</v>
      </c>
      <c r="KO8" s="24" t="s">
        <v>1554</v>
      </c>
      <c r="KP8" s="24" t="s">
        <v>1328</v>
      </c>
      <c r="KQ8" s="24" t="s">
        <v>3070</v>
      </c>
      <c r="KR8" s="24"/>
      <c r="KS8" s="24"/>
      <c r="KT8" s="24"/>
      <c r="KU8" s="24"/>
      <c r="KV8" s="24"/>
      <c r="KW8" s="24"/>
      <c r="KX8" s="24"/>
      <c r="KY8" s="24"/>
      <c r="LB8" s="24" t="s">
        <v>1563</v>
      </c>
      <c r="LC8" s="24" t="s">
        <v>1564</v>
      </c>
      <c r="LD8" s="24"/>
      <c r="LE8" s="24"/>
      <c r="LF8" s="24" t="s">
        <v>1565</v>
      </c>
      <c r="LG8" s="24"/>
      <c r="LH8" s="24" t="s">
        <v>1566</v>
      </c>
      <c r="LI8" s="24"/>
      <c r="LJ8" s="24"/>
      <c r="LK8" s="24"/>
      <c r="LL8" s="24"/>
      <c r="LM8" s="24"/>
      <c r="LN8" s="24"/>
      <c r="LO8" s="24"/>
      <c r="LP8" s="24"/>
      <c r="LQ8" s="24"/>
      <c r="LR8" s="24"/>
      <c r="LS8" s="24"/>
      <c r="LT8" s="24" t="s">
        <v>1533</v>
      </c>
      <c r="LU8" s="24"/>
      <c r="LV8" s="24"/>
      <c r="LW8" s="24"/>
      <c r="LX8" s="24"/>
      <c r="LY8" s="24"/>
      <c r="LZ8" s="24"/>
      <c r="MA8" s="24"/>
      <c r="MB8" s="24"/>
      <c r="MC8" s="24"/>
      <c r="MD8" s="8"/>
      <c r="MF8" s="24" t="s">
        <v>1567</v>
      </c>
      <c r="MG8" s="24"/>
      <c r="MH8" s="24"/>
      <c r="MI8" s="24"/>
      <c r="MJ8" s="24" t="s">
        <v>1568</v>
      </c>
      <c r="MK8" s="24"/>
      <c r="ML8" s="24" t="s">
        <v>1328</v>
      </c>
      <c r="MM8" s="24" t="s">
        <v>1569</v>
      </c>
      <c r="MN8" s="24" t="s">
        <v>1503</v>
      </c>
      <c r="MO8" s="24" t="s">
        <v>1328</v>
      </c>
      <c r="MP8" s="24"/>
      <c r="MQ8" s="24"/>
      <c r="MR8" s="24"/>
      <c r="MS8" s="24"/>
      <c r="MT8" s="24"/>
      <c r="MU8" s="24"/>
      <c r="MV8" s="24"/>
      <c r="MW8" s="24"/>
      <c r="MX8" s="24"/>
      <c r="MY8" s="24"/>
      <c r="MZ8" s="24"/>
      <c r="NA8" s="24"/>
      <c r="NB8" s="24"/>
      <c r="NC8" s="24"/>
      <c r="ND8" s="24"/>
      <c r="NE8" s="24"/>
      <c r="NF8" s="24"/>
      <c r="NG8" s="24"/>
      <c r="NH8" s="8" t="s">
        <v>3275</v>
      </c>
      <c r="NJ8" s="24" t="s">
        <v>1567</v>
      </c>
      <c r="NK8" s="24"/>
      <c r="NL8" s="24"/>
      <c r="NM8" s="24"/>
      <c r="NN8" s="24" t="s">
        <v>1568</v>
      </c>
      <c r="NO8" s="24"/>
      <c r="NP8" s="24" t="s">
        <v>1492</v>
      </c>
      <c r="NQ8" s="24" t="s">
        <v>1565</v>
      </c>
      <c r="NR8" s="24" t="s">
        <v>1570</v>
      </c>
      <c r="NS8" s="24" t="s">
        <v>1571</v>
      </c>
      <c r="NT8" s="24" t="s">
        <v>1499</v>
      </c>
      <c r="NU8" s="24"/>
      <c r="NV8" s="24"/>
      <c r="NW8" s="24"/>
      <c r="NX8" s="24"/>
      <c r="NY8" s="24"/>
      <c r="NZ8" s="24"/>
      <c r="OA8" s="24"/>
      <c r="OB8" s="24" t="s">
        <v>1425</v>
      </c>
      <c r="OC8" s="24"/>
      <c r="OD8" s="24"/>
      <c r="OE8" s="24"/>
      <c r="OF8" s="24" t="s">
        <v>1533</v>
      </c>
      <c r="OG8" s="24"/>
      <c r="OH8" s="24"/>
      <c r="OI8" s="24"/>
      <c r="OJ8" s="24"/>
      <c r="OK8" s="24"/>
      <c r="OL8" s="24"/>
      <c r="OM8" s="24"/>
      <c r="ON8" s="24" t="s">
        <v>1572</v>
      </c>
      <c r="OO8" s="8" t="s">
        <v>3275</v>
      </c>
      <c r="OQ8" s="24" t="s">
        <v>1573</v>
      </c>
      <c r="OR8" s="24"/>
      <c r="OS8" s="24"/>
      <c r="OT8" s="24"/>
      <c r="OU8" s="24" t="s">
        <v>1574</v>
      </c>
      <c r="OV8" s="24"/>
      <c r="OW8" s="24" t="s">
        <v>1492</v>
      </c>
      <c r="OX8" s="24" t="s">
        <v>1565</v>
      </c>
      <c r="OY8" s="24" t="s">
        <v>1575</v>
      </c>
      <c r="OZ8" s="24" t="s">
        <v>1328</v>
      </c>
      <c r="PA8" s="24"/>
      <c r="PB8" s="24"/>
      <c r="PC8" s="24"/>
      <c r="PD8" s="24"/>
      <c r="PE8" s="24"/>
      <c r="PF8" s="24" t="s">
        <v>1289</v>
      </c>
      <c r="PG8" s="24"/>
      <c r="PH8" s="24"/>
      <c r="PI8" s="24"/>
      <c r="PJ8" s="24"/>
      <c r="PK8" s="24"/>
      <c r="PL8" s="24" t="s">
        <v>1533</v>
      </c>
      <c r="PM8" s="24"/>
      <c r="PN8" s="24"/>
      <c r="PO8" s="24"/>
      <c r="PP8" s="24"/>
      <c r="PQ8" s="24"/>
      <c r="PR8" s="24"/>
      <c r="PT8" s="24" t="s">
        <v>1576</v>
      </c>
      <c r="PU8" s="24"/>
      <c r="PV8" s="24"/>
      <c r="PW8" s="24"/>
      <c r="PX8" s="24"/>
      <c r="PY8" s="24" t="s">
        <v>1577</v>
      </c>
      <c r="PZ8" s="24"/>
      <c r="QA8" s="24"/>
      <c r="QB8" s="24"/>
      <c r="QC8" s="24"/>
      <c r="QD8" s="24"/>
    </row>
    <row r="9" spans="1:446" ht="29" x14ac:dyDescent="0.35">
      <c r="B9" s="14" t="e">
        <f>'Roads &amp; Runways Attributes'!#REF!</f>
        <v>#REF!</v>
      </c>
      <c r="C9" s="14" t="e">
        <f>'Roads &amp; Runways Attributes'!#REF!</f>
        <v>#REF!</v>
      </c>
      <c r="D9" s="1" t="s">
        <v>1578</v>
      </c>
      <c r="E9" s="1" t="s">
        <v>1579</v>
      </c>
      <c r="F9" s="14" t="s">
        <v>1580</v>
      </c>
      <c r="G9" s="14"/>
      <c r="H9" s="14"/>
      <c r="I9" s="14" t="s">
        <v>3301</v>
      </c>
      <c r="J9" s="14" t="s">
        <v>2662</v>
      </c>
      <c r="K9" s="14" t="s">
        <v>2663</v>
      </c>
      <c r="L9" s="112" t="s">
        <v>2664</v>
      </c>
      <c r="M9" s="112"/>
      <c r="Q9" s="24" t="s">
        <v>1581</v>
      </c>
      <c r="R9" s="24"/>
      <c r="S9" s="24" t="s">
        <v>1582</v>
      </c>
      <c r="T9" s="24"/>
      <c r="U9" s="24" t="s">
        <v>3144</v>
      </c>
      <c r="V9" s="24"/>
      <c r="W9" s="24"/>
      <c r="X9" s="24" t="s">
        <v>1583</v>
      </c>
      <c r="Y9" s="24" t="s">
        <v>1328</v>
      </c>
      <c r="Z9" s="24" t="s">
        <v>1519</v>
      </c>
      <c r="AA9" s="24"/>
      <c r="AB9" s="24"/>
      <c r="AC9" s="24"/>
      <c r="AD9" s="24"/>
      <c r="AE9" s="24"/>
      <c r="AF9" s="24" t="s">
        <v>1328</v>
      </c>
      <c r="AG9" s="24"/>
      <c r="AH9" s="24"/>
      <c r="AI9" s="24"/>
      <c r="AJ9" s="24" t="s">
        <v>1328</v>
      </c>
      <c r="AK9" s="24" t="s">
        <v>1585</v>
      </c>
      <c r="AL9" s="24"/>
      <c r="AM9" s="24"/>
      <c r="AN9" s="24"/>
      <c r="AO9" s="24" t="s">
        <v>3144</v>
      </c>
      <c r="AP9" s="24" t="s">
        <v>3144</v>
      </c>
      <c r="AQ9" s="24" t="s">
        <v>3144</v>
      </c>
      <c r="AR9" s="24" t="s">
        <v>1328</v>
      </c>
      <c r="AS9" s="24" t="s">
        <v>1586</v>
      </c>
      <c r="AT9" s="24" t="s">
        <v>1587</v>
      </c>
      <c r="AU9" s="24"/>
      <c r="AV9" s="24"/>
      <c r="AW9" s="24"/>
      <c r="AY9" s="24" t="s">
        <v>1588</v>
      </c>
      <c r="AZ9" s="24"/>
      <c r="BA9" s="24"/>
      <c r="BB9" s="24" t="s">
        <v>1589</v>
      </c>
      <c r="BC9" s="24"/>
      <c r="BD9" s="24"/>
      <c r="BE9" s="24" t="s">
        <v>1328</v>
      </c>
      <c r="BF9" s="24" t="s">
        <v>1328</v>
      </c>
      <c r="BG9" s="24"/>
      <c r="BH9" s="24"/>
      <c r="BI9" s="29" t="s">
        <v>1590</v>
      </c>
      <c r="BJ9" s="24"/>
      <c r="BK9" s="24"/>
      <c r="BL9" s="24"/>
      <c r="BM9" s="24"/>
      <c r="BN9" s="24"/>
      <c r="BO9" s="24"/>
      <c r="BP9" s="24"/>
      <c r="BQ9" s="24" t="s">
        <v>1591</v>
      </c>
      <c r="BR9" s="24"/>
      <c r="BS9" s="24"/>
      <c r="BT9" s="24"/>
      <c r="BU9" s="24"/>
      <c r="BV9" s="24"/>
      <c r="BW9" s="24" t="s">
        <v>1592</v>
      </c>
      <c r="BX9" s="8"/>
      <c r="BZ9" s="24" t="s">
        <v>1221</v>
      </c>
      <c r="CA9" s="24"/>
      <c r="CB9" s="24"/>
      <c r="CC9" s="24"/>
      <c r="CD9" s="24" t="s">
        <v>3144</v>
      </c>
      <c r="CE9" s="24"/>
      <c r="CF9" s="24"/>
      <c r="CG9" s="24"/>
      <c r="CH9" s="24"/>
      <c r="CI9" s="24"/>
      <c r="CJ9" s="24"/>
      <c r="CK9" s="24"/>
      <c r="CL9" s="24"/>
      <c r="CM9" s="24" t="s">
        <v>3144</v>
      </c>
      <c r="CN9" s="24" t="s">
        <v>3144</v>
      </c>
      <c r="CO9" s="24"/>
      <c r="CP9" s="24"/>
      <c r="CQ9" s="24"/>
      <c r="CR9" s="24"/>
      <c r="CS9" s="24"/>
      <c r="CT9" s="24"/>
      <c r="CV9" s="24" t="s">
        <v>1593</v>
      </c>
      <c r="CW9" s="24"/>
      <c r="CX9" s="24"/>
      <c r="CY9" s="24"/>
      <c r="CZ9" s="24" t="s">
        <v>1538</v>
      </c>
      <c r="DA9" s="24"/>
      <c r="DB9" s="24"/>
      <c r="DC9" s="24" t="s">
        <v>1594</v>
      </c>
      <c r="DD9" s="24"/>
      <c r="DE9" s="24"/>
      <c r="DF9" s="24"/>
      <c r="DG9" s="24" t="s">
        <v>1328</v>
      </c>
      <c r="DH9" s="24"/>
      <c r="DI9" s="24"/>
      <c r="DJ9" s="24"/>
      <c r="DK9" s="24"/>
      <c r="DL9" s="24"/>
      <c r="DM9" s="24"/>
      <c r="DN9" s="24"/>
      <c r="DO9" s="24"/>
      <c r="DP9" s="8"/>
      <c r="DQ9" s="24"/>
      <c r="DS9" s="24" t="s">
        <v>1292</v>
      </c>
      <c r="DT9" s="24"/>
      <c r="DU9" s="24"/>
      <c r="DV9" s="24"/>
      <c r="DW9" s="24" t="s">
        <v>1595</v>
      </c>
      <c r="DX9" s="24"/>
      <c r="DY9" s="24" t="s">
        <v>1596</v>
      </c>
      <c r="DZ9" s="24"/>
      <c r="EA9" s="24"/>
      <c r="EB9" s="24"/>
      <c r="EC9" s="24"/>
      <c r="ED9" s="24"/>
      <c r="EE9" s="24"/>
      <c r="EF9" s="24"/>
      <c r="EG9" s="24"/>
      <c r="EH9" s="24" t="s">
        <v>3089</v>
      </c>
      <c r="EI9" s="24"/>
      <c r="EK9" s="24" t="s">
        <v>1328</v>
      </c>
      <c r="EL9" s="24"/>
      <c r="EM9" s="24"/>
      <c r="EN9" s="24"/>
      <c r="EO9" s="24" t="s">
        <v>1328</v>
      </c>
      <c r="EP9" s="24"/>
      <c r="EQ9" s="24"/>
      <c r="ER9" s="24"/>
      <c r="ES9" s="24"/>
      <c r="ET9" s="24"/>
      <c r="EU9" s="24"/>
      <c r="EV9" s="24"/>
      <c r="EW9" s="24"/>
      <c r="EX9" s="24"/>
      <c r="EY9" s="24"/>
      <c r="EZ9" s="24"/>
      <c r="FA9" s="24"/>
      <c r="FB9" s="24"/>
      <c r="FC9" s="24"/>
      <c r="FD9" s="24"/>
      <c r="FE9" s="24"/>
      <c r="FF9" s="24" t="s">
        <v>3089</v>
      </c>
      <c r="FG9" s="24"/>
      <c r="FI9" s="24"/>
      <c r="FJ9" s="24"/>
      <c r="FK9" s="24"/>
      <c r="FL9" s="24"/>
      <c r="FM9" s="24"/>
      <c r="FN9" s="24"/>
      <c r="FO9" s="24"/>
      <c r="FP9" s="24"/>
      <c r="FQ9" s="24"/>
      <c r="FR9" s="24"/>
      <c r="FT9" s="24" t="s">
        <v>1597</v>
      </c>
      <c r="FU9" s="24"/>
      <c r="FV9" s="24"/>
      <c r="FW9" s="24"/>
      <c r="FX9" s="24"/>
      <c r="FY9" s="24"/>
      <c r="FZ9" s="24"/>
      <c r="GA9" s="24"/>
      <c r="GB9" s="24"/>
      <c r="GC9" s="24"/>
      <c r="GD9" s="24"/>
      <c r="GF9" s="24"/>
      <c r="GG9" s="24"/>
      <c r="GH9" s="24"/>
      <c r="GI9" s="24"/>
      <c r="GJ9" s="24" t="s">
        <v>1328</v>
      </c>
      <c r="GK9" s="24"/>
      <c r="GL9" s="24"/>
      <c r="GM9" s="24"/>
      <c r="GN9" s="24"/>
      <c r="GO9" s="24"/>
      <c r="GP9" s="24"/>
      <c r="GQ9" s="24"/>
      <c r="GR9" s="24"/>
      <c r="GS9" s="24"/>
      <c r="GT9" s="24"/>
      <c r="GU9" s="24"/>
      <c r="GW9" s="24"/>
      <c r="GX9" s="24"/>
      <c r="GY9" s="24"/>
      <c r="GZ9" s="24"/>
      <c r="HA9" s="24"/>
      <c r="HB9" s="24"/>
      <c r="HC9" s="24"/>
      <c r="HD9" s="24"/>
      <c r="HE9" s="24"/>
      <c r="HF9" s="24"/>
      <c r="HG9" s="24"/>
      <c r="HH9" s="24"/>
      <c r="HI9" s="24"/>
      <c r="HJ9" s="24"/>
      <c r="HL9" t="s">
        <v>1598</v>
      </c>
      <c r="HX9" s="24"/>
      <c r="HZ9" s="24"/>
      <c r="IA9" s="24"/>
      <c r="IB9" s="24"/>
      <c r="IC9" s="24" t="s">
        <v>1599</v>
      </c>
      <c r="ID9" s="24"/>
      <c r="IE9" s="24" t="s">
        <v>1600</v>
      </c>
      <c r="IF9" s="24"/>
      <c r="IG9" s="24"/>
      <c r="IH9" s="24"/>
      <c r="II9" s="24"/>
      <c r="IJ9" s="24"/>
      <c r="IK9" s="24" t="s">
        <v>3097</v>
      </c>
      <c r="IL9" s="24"/>
      <c r="IN9" s="24"/>
      <c r="IO9" s="24"/>
      <c r="IP9" s="24"/>
      <c r="IQ9" s="24"/>
      <c r="IR9" s="24"/>
      <c r="IS9" s="24"/>
      <c r="IT9" s="24" t="s">
        <v>1600</v>
      </c>
      <c r="IU9" s="24"/>
      <c r="IV9" s="24"/>
      <c r="IW9" s="24"/>
      <c r="IX9" s="24"/>
      <c r="IY9" s="24"/>
      <c r="IZ9" s="24" t="s">
        <v>3109</v>
      </c>
      <c r="JA9" s="24" t="s">
        <v>3109</v>
      </c>
      <c r="JB9" s="24"/>
      <c r="JD9" s="24"/>
      <c r="JE9" s="24" t="s">
        <v>1601</v>
      </c>
      <c r="JF9" s="24"/>
      <c r="JG9" s="24"/>
      <c r="JH9" s="24"/>
      <c r="JI9" s="24" t="s">
        <v>1328</v>
      </c>
      <c r="JJ9" s="24" t="s">
        <v>1328</v>
      </c>
      <c r="JK9" s="24"/>
      <c r="JL9" s="24"/>
      <c r="JM9" s="24"/>
      <c r="JN9" s="24"/>
      <c r="JO9" s="24" t="s">
        <v>1381</v>
      </c>
      <c r="JP9" s="24" t="s">
        <v>1232</v>
      </c>
      <c r="JQ9" s="24" t="s">
        <v>1602</v>
      </c>
      <c r="JR9" s="24" t="s">
        <v>1603</v>
      </c>
      <c r="JS9" s="24"/>
      <c r="JT9" s="24"/>
      <c r="JU9" s="24"/>
      <c r="JV9" s="24"/>
      <c r="JW9" s="24"/>
      <c r="JX9" s="24"/>
      <c r="JY9" s="24"/>
      <c r="JZ9" s="24"/>
      <c r="KA9" s="24"/>
      <c r="KB9" s="24"/>
      <c r="KC9" s="24"/>
      <c r="KD9" s="24"/>
      <c r="KG9" s="24" t="s">
        <v>1604</v>
      </c>
      <c r="KH9" s="24"/>
      <c r="KI9" s="24"/>
      <c r="KJ9" s="24"/>
      <c r="KK9" s="24"/>
      <c r="KL9" s="24" t="s">
        <v>1368</v>
      </c>
      <c r="KM9" s="24" t="s">
        <v>1605</v>
      </c>
      <c r="KN9" s="24" t="s">
        <v>1600</v>
      </c>
      <c r="KO9" s="24"/>
      <c r="KP9" s="24"/>
      <c r="KQ9" s="24"/>
      <c r="KR9" s="24"/>
      <c r="KS9" s="24"/>
      <c r="KT9" s="24"/>
      <c r="KU9" s="24"/>
      <c r="KV9" s="24"/>
      <c r="KW9" s="24"/>
      <c r="KX9" s="24"/>
      <c r="KY9" s="24"/>
      <c r="LB9" s="24" t="s">
        <v>1606</v>
      </c>
      <c r="LC9" s="24"/>
      <c r="LD9" s="24"/>
      <c r="LE9" s="24"/>
      <c r="LF9" s="24" t="s">
        <v>1607</v>
      </c>
      <c r="LG9" s="24"/>
      <c r="LH9" s="24" t="s">
        <v>1608</v>
      </c>
      <c r="LI9" s="24"/>
      <c r="LJ9" s="24"/>
      <c r="LK9" s="24"/>
      <c r="LL9" s="24"/>
      <c r="LM9" s="24"/>
      <c r="LN9" s="24"/>
      <c r="LO9" s="24"/>
      <c r="LP9" s="24"/>
      <c r="LQ9" s="24"/>
      <c r="LR9" s="24"/>
      <c r="LS9" s="24"/>
      <c r="LT9" s="24"/>
      <c r="LU9" s="24"/>
      <c r="LV9" s="24"/>
      <c r="LW9" s="24"/>
      <c r="LX9" s="24"/>
      <c r="LY9" s="24"/>
      <c r="LZ9" s="24"/>
      <c r="MA9" s="24"/>
      <c r="MB9" s="24"/>
      <c r="MC9" s="24"/>
      <c r="MD9" s="8"/>
      <c r="MF9" s="24" t="s">
        <v>1609</v>
      </c>
      <c r="MG9" s="24"/>
      <c r="MH9" s="24"/>
      <c r="MI9" s="24"/>
      <c r="MJ9" s="24" t="s">
        <v>1610</v>
      </c>
      <c r="MK9" s="24"/>
      <c r="ML9" s="24"/>
      <c r="MM9" s="24" t="s">
        <v>1611</v>
      </c>
      <c r="MN9" s="24" t="s">
        <v>1381</v>
      </c>
      <c r="MO9" s="24"/>
      <c r="MP9" s="24"/>
      <c r="MQ9" s="24"/>
      <c r="MR9" s="24"/>
      <c r="MS9" s="24"/>
      <c r="MT9" s="24"/>
      <c r="MU9" s="24"/>
      <c r="MV9" s="24"/>
      <c r="MW9" s="24"/>
      <c r="MX9" s="24"/>
      <c r="MY9" s="24"/>
      <c r="MZ9" s="24"/>
      <c r="NA9" s="24"/>
      <c r="NB9" s="24"/>
      <c r="NC9" s="24"/>
      <c r="ND9" s="24"/>
      <c r="NE9" s="24"/>
      <c r="NF9" s="24"/>
      <c r="NG9" s="24"/>
      <c r="NH9" s="8" t="s">
        <v>3276</v>
      </c>
      <c r="NJ9" s="24" t="s">
        <v>1606</v>
      </c>
      <c r="NK9" s="24"/>
      <c r="NL9" s="24"/>
      <c r="NM9" s="24"/>
      <c r="NN9" s="24" t="s">
        <v>1610</v>
      </c>
      <c r="NO9" s="24"/>
      <c r="NP9" s="24" t="s">
        <v>1566</v>
      </c>
      <c r="NQ9" s="24" t="s">
        <v>1612</v>
      </c>
      <c r="NR9" s="24" t="s">
        <v>1613</v>
      </c>
      <c r="NS9" s="24" t="s">
        <v>1381</v>
      </c>
      <c r="NT9" s="24" t="s">
        <v>1328</v>
      </c>
      <c r="NU9" s="24"/>
      <c r="NV9" s="24"/>
      <c r="NW9" s="24"/>
      <c r="NX9" s="24"/>
      <c r="NY9" s="24"/>
      <c r="NZ9" s="24"/>
      <c r="OA9" s="24"/>
      <c r="OB9" s="24" t="s">
        <v>1614</v>
      </c>
      <c r="OC9" s="24"/>
      <c r="OD9" s="24"/>
      <c r="OE9" s="24"/>
      <c r="OF9" s="24"/>
      <c r="OG9" s="24"/>
      <c r="OH9" s="24"/>
      <c r="OI9" s="24"/>
      <c r="OJ9" s="24"/>
      <c r="OK9" s="24"/>
      <c r="OL9" s="24"/>
      <c r="OM9" s="24"/>
      <c r="ON9" s="24"/>
      <c r="OO9" s="8"/>
      <c r="OQ9" s="24" t="s">
        <v>1615</v>
      </c>
      <c r="OR9" s="24"/>
      <c r="OS9" s="24"/>
      <c r="OT9" s="24"/>
      <c r="OU9" s="24" t="s">
        <v>1616</v>
      </c>
      <c r="OV9" s="24"/>
      <c r="OW9" s="24" t="s">
        <v>1566</v>
      </c>
      <c r="OX9" s="24" t="s">
        <v>1612</v>
      </c>
      <c r="OY9" s="24" t="s">
        <v>1617</v>
      </c>
      <c r="OZ9" s="24"/>
      <c r="PA9" s="24"/>
      <c r="PB9" s="24"/>
      <c r="PC9" s="24"/>
      <c r="PD9" s="24"/>
      <c r="PE9" s="24"/>
      <c r="PF9" s="24"/>
      <c r="PG9" s="24"/>
      <c r="PH9" s="24"/>
      <c r="PI9" s="24"/>
      <c r="PJ9" s="24"/>
      <c r="PK9" s="24"/>
      <c r="PL9" s="24"/>
      <c r="PM9" s="24"/>
      <c r="PN9" s="24"/>
      <c r="PO9" s="24"/>
      <c r="PP9" s="24"/>
      <c r="PQ9" s="24"/>
      <c r="PR9" s="24"/>
      <c r="PT9" s="24" t="s">
        <v>1618</v>
      </c>
      <c r="PU9" s="24"/>
      <c r="PV9" s="24"/>
      <c r="PW9" s="24"/>
      <c r="PX9" s="24"/>
      <c r="PY9" s="24" t="s">
        <v>1619</v>
      </c>
      <c r="PZ9" s="24"/>
      <c r="QA9" s="24"/>
      <c r="QB9" s="24"/>
      <c r="QC9" s="24"/>
      <c r="QD9" s="24"/>
    </row>
    <row r="10" spans="1:446" x14ac:dyDescent="0.35">
      <c r="B10" s="14" t="e">
        <f>'Roads &amp; Runways Attributes'!#REF!</f>
        <v>#REF!</v>
      </c>
      <c r="C10" s="14" t="e">
        <f>'Roads &amp; Runways Attributes'!#REF!</f>
        <v>#REF!</v>
      </c>
      <c r="D10" s="1" t="s">
        <v>1620</v>
      </c>
      <c r="E10" s="1" t="s">
        <v>1621</v>
      </c>
      <c r="F10" s="14"/>
      <c r="G10" s="14"/>
      <c r="H10" s="14"/>
      <c r="I10" s="14"/>
      <c r="J10" s="14" t="s">
        <v>2665</v>
      </c>
      <c r="K10" s="14" t="s">
        <v>2666</v>
      </c>
      <c r="L10" s="112" t="s">
        <v>2667</v>
      </c>
      <c r="M10" s="112"/>
      <c r="Q10" s="24" t="s">
        <v>1622</v>
      </c>
      <c r="R10" s="24"/>
      <c r="S10" s="24" t="s">
        <v>1623</v>
      </c>
      <c r="T10" s="24"/>
      <c r="U10" s="24"/>
      <c r="V10" s="24"/>
      <c r="W10" s="24"/>
      <c r="X10" s="24" t="s">
        <v>3144</v>
      </c>
      <c r="Y10" s="24" t="s">
        <v>3144</v>
      </c>
      <c r="Z10" s="24" t="s">
        <v>1584</v>
      </c>
      <c r="AA10" s="24"/>
      <c r="AB10" s="24"/>
      <c r="AC10" s="24"/>
      <c r="AD10" s="24"/>
      <c r="AE10" s="24"/>
      <c r="AF10" s="24" t="s">
        <v>3144</v>
      </c>
      <c r="AG10" s="24"/>
      <c r="AH10" s="24"/>
      <c r="AI10" s="24"/>
      <c r="AJ10" s="24" t="s">
        <v>3144</v>
      </c>
      <c r="AK10" s="24" t="s">
        <v>3144</v>
      </c>
      <c r="AL10" s="24"/>
      <c r="AM10" s="24"/>
      <c r="AN10" s="24"/>
      <c r="AO10" s="24"/>
      <c r="AP10" s="24"/>
      <c r="AQ10" s="24"/>
      <c r="AR10" s="24" t="s">
        <v>3144</v>
      </c>
      <c r="AS10" s="24" t="s">
        <v>3144</v>
      </c>
      <c r="AT10" s="24" t="s">
        <v>1328</v>
      </c>
      <c r="AU10" s="24"/>
      <c r="AV10" s="24"/>
      <c r="AW10" s="24"/>
      <c r="AY10" s="24" t="s">
        <v>1624</v>
      </c>
      <c r="AZ10" s="24"/>
      <c r="BA10" s="24"/>
      <c r="BB10" s="24" t="s">
        <v>1625</v>
      </c>
      <c r="BC10" s="24"/>
      <c r="BD10" s="24"/>
      <c r="BE10" s="24"/>
      <c r="BF10" s="24"/>
      <c r="BG10" s="24"/>
      <c r="BH10" s="24"/>
      <c r="BI10" s="24" t="s">
        <v>1626</v>
      </c>
      <c r="BJ10" s="24"/>
      <c r="BK10" s="24"/>
      <c r="BL10" s="24"/>
      <c r="BM10" s="24"/>
      <c r="BN10" s="24"/>
      <c r="BO10" s="24"/>
      <c r="BP10" s="24"/>
      <c r="BQ10" s="24" t="s">
        <v>1627</v>
      </c>
      <c r="BR10" s="24"/>
      <c r="BS10" s="24"/>
      <c r="BT10" s="24"/>
      <c r="BU10" s="24"/>
      <c r="BV10" s="24"/>
      <c r="BW10" s="24" t="s">
        <v>1628</v>
      </c>
      <c r="BX10" s="8"/>
      <c r="BZ10" s="24" t="s">
        <v>1629</v>
      </c>
      <c r="CA10" s="24"/>
      <c r="CB10" s="24"/>
      <c r="CC10" s="24"/>
      <c r="CD10" s="24"/>
      <c r="CE10" s="24"/>
      <c r="CF10" s="24"/>
      <c r="CG10" s="24"/>
      <c r="CH10" s="24"/>
      <c r="CI10" s="24"/>
      <c r="CJ10" s="24"/>
      <c r="CK10" s="24"/>
      <c r="CL10" s="24"/>
      <c r="CM10" s="24"/>
      <c r="CN10" s="24"/>
      <c r="CO10" s="24"/>
      <c r="CP10" s="24"/>
      <c r="CQ10" s="24"/>
      <c r="CR10" s="24"/>
      <c r="CS10" s="24"/>
      <c r="CT10" s="24"/>
      <c r="CV10" s="24" t="s">
        <v>1630</v>
      </c>
      <c r="CW10" s="24"/>
      <c r="CX10" s="24"/>
      <c r="CY10" s="24"/>
      <c r="CZ10" s="24" t="s">
        <v>1328</v>
      </c>
      <c r="DA10" s="24"/>
      <c r="DB10" s="24"/>
      <c r="DC10" s="24" t="s">
        <v>1328</v>
      </c>
      <c r="DD10" s="24"/>
      <c r="DE10" s="24"/>
      <c r="DF10" s="24"/>
      <c r="DG10" s="24"/>
      <c r="DH10" s="24"/>
      <c r="DI10" s="24"/>
      <c r="DJ10" s="24"/>
      <c r="DK10" s="24"/>
      <c r="DL10" s="24"/>
      <c r="DM10" s="24"/>
      <c r="DN10" s="24"/>
      <c r="DO10" s="24"/>
      <c r="DP10" s="8"/>
      <c r="DQ10" s="24"/>
      <c r="DS10" s="24" t="s">
        <v>1631</v>
      </c>
      <c r="DT10" s="24"/>
      <c r="DU10" s="24"/>
      <c r="DV10" s="24"/>
      <c r="DW10" s="24" t="s">
        <v>1328</v>
      </c>
      <c r="DX10" s="24"/>
      <c r="DY10" s="24" t="s">
        <v>1328</v>
      </c>
      <c r="DZ10" s="24"/>
      <c r="EA10" s="24"/>
      <c r="EB10" s="24"/>
      <c r="EC10" s="24"/>
      <c r="ED10" s="24"/>
      <c r="EE10" s="24"/>
      <c r="EF10" s="24"/>
      <c r="EG10" s="24"/>
      <c r="EH10" s="24"/>
      <c r="EI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R10" s="24"/>
      <c r="FT10" s="24" t="s">
        <v>1632</v>
      </c>
      <c r="FU10" s="24"/>
      <c r="FV10" s="24"/>
      <c r="FW10" s="24"/>
      <c r="FX10" s="24"/>
      <c r="FY10" s="24"/>
      <c r="FZ10" s="24"/>
      <c r="GA10" s="24"/>
      <c r="GB10" s="24"/>
      <c r="GC10" s="24"/>
      <c r="GD10" s="24"/>
      <c r="GF10" s="24"/>
      <c r="GG10" s="24"/>
      <c r="GH10" s="24"/>
      <c r="GI10" s="24"/>
      <c r="GJ10" s="24"/>
      <c r="GK10" s="24"/>
      <c r="GL10" s="24"/>
      <c r="GM10" s="24"/>
      <c r="GN10" s="24"/>
      <c r="GO10" s="24"/>
      <c r="GP10" s="24"/>
      <c r="GQ10" s="24"/>
      <c r="GR10" s="24"/>
      <c r="GS10" s="24"/>
      <c r="GT10" s="24"/>
      <c r="GU10" s="24"/>
      <c r="HJ10" s="24"/>
      <c r="HL10" t="s">
        <v>1633</v>
      </c>
      <c r="HX10" s="24"/>
      <c r="HZ10" s="24"/>
      <c r="IA10" s="24"/>
      <c r="IB10" s="24"/>
      <c r="IC10" s="24" t="s">
        <v>1634</v>
      </c>
      <c r="ID10" s="24"/>
      <c r="IE10" s="24" t="s">
        <v>1575</v>
      </c>
      <c r="IF10" s="24"/>
      <c r="IG10" s="24"/>
      <c r="IH10" s="24"/>
      <c r="II10" s="24"/>
      <c r="IJ10" s="24"/>
      <c r="IK10" s="24"/>
      <c r="IL10" s="24"/>
      <c r="IN10" s="24"/>
      <c r="IO10" s="24"/>
      <c r="IP10" s="24"/>
      <c r="IQ10" s="24"/>
      <c r="IR10" s="24"/>
      <c r="IS10" s="24"/>
      <c r="IT10" s="24" t="s">
        <v>1575</v>
      </c>
      <c r="IU10" s="24"/>
      <c r="IV10" s="24"/>
      <c r="IW10" s="24"/>
      <c r="IX10" s="24"/>
      <c r="IY10" s="24"/>
      <c r="IZ10" s="24"/>
      <c r="JA10" s="24"/>
      <c r="JB10" s="24"/>
      <c r="JD10" s="24"/>
      <c r="JE10" s="24" t="s">
        <v>1635</v>
      </c>
      <c r="JF10" s="24"/>
      <c r="JG10" s="24"/>
      <c r="JH10" s="24"/>
      <c r="JI10" s="24"/>
      <c r="JJ10" s="24"/>
      <c r="JK10" s="24"/>
      <c r="JL10" s="29"/>
      <c r="JM10" s="29"/>
      <c r="JN10" s="24"/>
      <c r="JO10" s="24" t="s">
        <v>1636</v>
      </c>
      <c r="JP10" s="24" t="s">
        <v>1637</v>
      </c>
      <c r="JQ10" s="24"/>
      <c r="JR10" s="24"/>
      <c r="JS10" s="24"/>
      <c r="JT10" s="24"/>
      <c r="JU10" s="24"/>
      <c r="JV10" s="24"/>
      <c r="JW10" s="24"/>
      <c r="JX10" s="24"/>
      <c r="JY10" s="24"/>
      <c r="JZ10" s="24"/>
      <c r="KA10" s="24"/>
      <c r="KB10" s="24"/>
      <c r="KC10" s="24"/>
      <c r="KD10" s="24"/>
      <c r="KG10" s="24" t="s">
        <v>1638</v>
      </c>
      <c r="KH10" s="24"/>
      <c r="KI10" s="24"/>
      <c r="KJ10" s="24"/>
      <c r="KK10" s="24"/>
      <c r="KL10" s="24"/>
      <c r="KM10" s="24" t="s">
        <v>1328</v>
      </c>
      <c r="KN10" s="24" t="s">
        <v>1575</v>
      </c>
      <c r="KO10" s="24"/>
      <c r="KP10" s="24"/>
      <c r="KQ10" s="24"/>
      <c r="KR10" s="24"/>
      <c r="KS10" s="24"/>
      <c r="KT10" s="24"/>
      <c r="KU10" s="24"/>
      <c r="KV10" s="24"/>
      <c r="KW10" s="24"/>
      <c r="KX10" s="24"/>
      <c r="KY10" s="24"/>
      <c r="LB10" s="24" t="s">
        <v>1639</v>
      </c>
      <c r="LC10" s="24"/>
      <c r="LD10" s="24"/>
      <c r="LE10" s="24"/>
      <c r="LF10" s="24" t="s">
        <v>1640</v>
      </c>
      <c r="LG10" s="24"/>
      <c r="LH10" s="24" t="s">
        <v>1641</v>
      </c>
      <c r="LI10" s="24"/>
      <c r="LJ10" s="24"/>
      <c r="LK10" s="24"/>
      <c r="LL10" s="24"/>
      <c r="LM10" s="24"/>
      <c r="LN10" s="24"/>
      <c r="LO10" s="24"/>
      <c r="LP10" s="24"/>
      <c r="LQ10" s="24"/>
      <c r="LR10" s="24"/>
      <c r="LS10" s="24"/>
      <c r="LT10" s="24"/>
      <c r="LU10" s="24"/>
      <c r="LV10" s="24"/>
      <c r="LW10" s="24"/>
      <c r="LX10" s="24"/>
      <c r="LY10" s="24"/>
      <c r="LZ10" s="24"/>
      <c r="MA10" s="24"/>
      <c r="MB10" s="24"/>
      <c r="MC10" s="24"/>
      <c r="MD10" s="8"/>
      <c r="MF10" s="24" t="s">
        <v>1606</v>
      </c>
      <c r="MG10" s="24"/>
      <c r="MH10" s="24"/>
      <c r="MI10" s="24"/>
      <c r="MJ10" s="24"/>
      <c r="MK10" s="24"/>
      <c r="ML10" s="24"/>
      <c r="MM10" s="24" t="s">
        <v>1328</v>
      </c>
      <c r="MN10" s="24" t="s">
        <v>1642</v>
      </c>
      <c r="MO10" s="24"/>
      <c r="MP10" s="24"/>
      <c r="MQ10" s="24"/>
      <c r="MR10" s="24"/>
      <c r="MS10" s="24"/>
      <c r="MT10" s="24"/>
      <c r="MU10" s="24"/>
      <c r="MV10" s="24"/>
      <c r="MW10" s="24"/>
      <c r="MX10" s="24"/>
      <c r="MY10" s="24"/>
      <c r="MZ10" s="24"/>
      <c r="NA10" s="24"/>
      <c r="NB10" s="24"/>
      <c r="NC10" s="24"/>
      <c r="ND10" s="24"/>
      <c r="NE10" s="24"/>
      <c r="NF10" s="24"/>
      <c r="NG10" s="24"/>
      <c r="NH10" s="8"/>
      <c r="NJ10" s="24" t="s">
        <v>1639</v>
      </c>
      <c r="NK10" s="24"/>
      <c r="NL10" s="24"/>
      <c r="NM10" s="24"/>
      <c r="NN10" s="24"/>
      <c r="NO10" s="24"/>
      <c r="NP10" s="24" t="s">
        <v>1608</v>
      </c>
      <c r="NQ10" s="24" t="s">
        <v>1643</v>
      </c>
      <c r="NR10" s="24" t="s">
        <v>1369</v>
      </c>
      <c r="NS10" s="24" t="s">
        <v>1642</v>
      </c>
      <c r="NT10" s="24"/>
      <c r="NU10" s="24"/>
      <c r="NV10" s="24"/>
      <c r="NW10" s="24"/>
      <c r="NX10" s="24"/>
      <c r="NY10" s="24"/>
      <c r="NZ10" s="24"/>
      <c r="OA10" s="24"/>
      <c r="OB10" s="24"/>
      <c r="OC10" s="24"/>
      <c r="OD10" s="24"/>
      <c r="OE10" s="24"/>
      <c r="OF10" s="24"/>
      <c r="OG10" s="24"/>
      <c r="OH10" s="24"/>
      <c r="OI10" s="24"/>
      <c r="OJ10" s="24"/>
      <c r="OK10" s="24"/>
      <c r="OL10" s="24"/>
      <c r="OM10" s="24"/>
      <c r="ON10" s="24"/>
      <c r="OO10" s="8"/>
      <c r="OQ10" s="24" t="s">
        <v>1644</v>
      </c>
      <c r="OR10" s="24"/>
      <c r="OS10" s="24"/>
      <c r="OT10" s="24"/>
      <c r="OU10" s="24" t="s">
        <v>1645</v>
      </c>
      <c r="OV10" s="24"/>
      <c r="OW10" s="24" t="s">
        <v>1608</v>
      </c>
      <c r="OX10" s="24" t="s">
        <v>1643</v>
      </c>
      <c r="OY10" s="24" t="s">
        <v>1646</v>
      </c>
      <c r="OZ10" s="24"/>
      <c r="PA10" s="24"/>
      <c r="PB10" s="24"/>
      <c r="PC10" s="24"/>
      <c r="PD10" s="24"/>
      <c r="PE10" s="24"/>
      <c r="PF10" s="24"/>
      <c r="PG10" s="24"/>
      <c r="PH10" s="24"/>
      <c r="PI10" s="24"/>
      <c r="PJ10" s="24"/>
      <c r="PK10" s="24"/>
      <c r="PL10" s="24"/>
      <c r="PM10" s="24"/>
      <c r="PN10" s="24"/>
      <c r="PO10" s="24"/>
      <c r="PP10" s="24"/>
      <c r="PQ10" s="24"/>
      <c r="PR10" s="24"/>
      <c r="PT10" s="24" t="s">
        <v>1647</v>
      </c>
      <c r="PU10" s="24"/>
      <c r="PV10" s="24"/>
      <c r="PW10" s="24"/>
      <c r="PX10" s="24"/>
      <c r="PY10" s="24"/>
      <c r="PZ10" s="24"/>
      <c r="QA10" s="24"/>
      <c r="QB10" s="24"/>
      <c r="QC10" s="24"/>
      <c r="QD10" s="24"/>
    </row>
    <row r="11" spans="1:446" x14ac:dyDescent="0.35">
      <c r="B11" s="14" t="e">
        <f>'Roads &amp; Runways Attributes'!#REF!</f>
        <v>#REF!</v>
      </c>
      <c r="C11" s="14" t="e">
        <f>'Roads &amp; Runways Attributes'!#REF!</f>
        <v>#REF!</v>
      </c>
      <c r="D11" s="1" t="s">
        <v>1648</v>
      </c>
      <c r="E11" s="1" t="s">
        <v>1649</v>
      </c>
      <c r="J11" t="s">
        <v>2668</v>
      </c>
      <c r="K11" t="s">
        <v>2669</v>
      </c>
      <c r="L11" s="6" t="s">
        <v>2670</v>
      </c>
      <c r="Q11" s="24" t="s">
        <v>3144</v>
      </c>
      <c r="R11" s="24"/>
      <c r="S11" s="24" t="s">
        <v>1650</v>
      </c>
      <c r="T11" s="24"/>
      <c r="U11" s="24"/>
      <c r="V11" s="24"/>
      <c r="W11" s="24"/>
      <c r="X11" s="24"/>
      <c r="Y11" s="24"/>
      <c r="Z11" s="24" t="s">
        <v>3144</v>
      </c>
      <c r="AA11" s="24"/>
      <c r="AB11" s="24"/>
      <c r="AC11" s="24"/>
      <c r="AD11" s="24"/>
      <c r="AE11" s="24"/>
      <c r="AF11" s="24"/>
      <c r="AG11" s="24"/>
      <c r="AH11" s="24"/>
      <c r="AI11" s="24"/>
      <c r="AJ11" s="24"/>
      <c r="AK11" s="24"/>
      <c r="AL11" s="24"/>
      <c r="AM11" s="24"/>
      <c r="AN11" s="24"/>
      <c r="AO11" s="24"/>
      <c r="AP11" s="24"/>
      <c r="AQ11" s="24"/>
      <c r="AR11" s="24"/>
      <c r="AS11" s="24"/>
      <c r="AT11" s="24" t="s">
        <v>3144</v>
      </c>
      <c r="AU11" s="24"/>
      <c r="AV11" s="24"/>
      <c r="AW11" s="24"/>
      <c r="AY11" s="24" t="s">
        <v>1651</v>
      </c>
      <c r="AZ11" s="24"/>
      <c r="BA11" s="24"/>
      <c r="BB11" s="29" t="s">
        <v>1652</v>
      </c>
      <c r="BC11" s="24"/>
      <c r="BD11" s="24"/>
      <c r="BE11" s="24"/>
      <c r="BF11" s="24"/>
      <c r="BG11" s="24"/>
      <c r="BH11" s="24"/>
      <c r="BI11" s="29" t="s">
        <v>1653</v>
      </c>
      <c r="BJ11" s="24"/>
      <c r="BK11" s="24"/>
      <c r="BL11" s="24"/>
      <c r="BM11" s="24"/>
      <c r="BN11" s="24"/>
      <c r="BO11" s="24"/>
      <c r="BP11" s="24"/>
      <c r="BQ11" s="24"/>
      <c r="BR11" s="24"/>
      <c r="BS11" s="24"/>
      <c r="BT11" s="24"/>
      <c r="BU11" s="24"/>
      <c r="BV11" s="24"/>
      <c r="BW11" s="24" t="s">
        <v>1654</v>
      </c>
      <c r="BX11" s="8"/>
      <c r="BZ11" s="24" t="s">
        <v>1655</v>
      </c>
      <c r="CA11" s="24"/>
      <c r="CB11" s="24"/>
      <c r="CC11" s="24"/>
      <c r="CD11" s="24"/>
      <c r="CE11" s="24"/>
      <c r="CF11" s="24"/>
      <c r="CG11" s="24"/>
      <c r="CH11" s="24"/>
      <c r="CI11" s="24"/>
      <c r="CJ11" s="24"/>
      <c r="CK11" s="24"/>
      <c r="CL11" s="24"/>
      <c r="CM11" s="24"/>
      <c r="CN11" s="24"/>
      <c r="CO11" s="24"/>
      <c r="CP11" s="24"/>
      <c r="CQ11" s="24"/>
      <c r="CR11" s="24"/>
      <c r="CS11" s="24"/>
      <c r="CT11" s="24"/>
      <c r="CV11" s="24" t="s">
        <v>1328</v>
      </c>
      <c r="CW11" s="24"/>
      <c r="CX11" s="24"/>
      <c r="CY11" s="24"/>
      <c r="CZ11" s="24"/>
      <c r="DA11" s="24"/>
      <c r="DB11" s="24"/>
      <c r="DC11" s="24"/>
      <c r="DD11" s="24"/>
      <c r="DE11" s="24"/>
      <c r="DF11" s="24"/>
      <c r="DG11" s="24"/>
      <c r="DH11" s="24"/>
      <c r="DI11" s="24"/>
      <c r="DJ11" s="24"/>
      <c r="DK11" s="24"/>
      <c r="DL11" s="24"/>
      <c r="DM11" s="24"/>
      <c r="DN11" s="24"/>
      <c r="DO11" s="24"/>
      <c r="DP11" s="8"/>
      <c r="DQ11" s="24"/>
      <c r="DS11" s="24" t="s">
        <v>1328</v>
      </c>
      <c r="DT11" s="24"/>
      <c r="DU11" s="24"/>
      <c r="DV11" s="24"/>
      <c r="DW11" s="24"/>
      <c r="DX11" s="24"/>
      <c r="DY11" s="24"/>
      <c r="DZ11" s="24"/>
      <c r="EA11" s="24"/>
      <c r="EB11" s="24"/>
      <c r="EC11" s="24"/>
      <c r="ED11" s="24"/>
      <c r="EE11" s="24"/>
      <c r="EF11" s="24"/>
      <c r="EG11" s="24"/>
      <c r="EH11" s="24"/>
      <c r="EI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R11" s="24"/>
      <c r="FT11" s="24" t="s">
        <v>1656</v>
      </c>
      <c r="FU11" s="24"/>
      <c r="FV11" s="24"/>
      <c r="FW11" s="24"/>
      <c r="FX11" s="24"/>
      <c r="FY11" s="24"/>
      <c r="FZ11" s="24"/>
      <c r="GA11" s="24"/>
      <c r="GB11" s="24"/>
      <c r="GC11" s="24"/>
      <c r="GD11" s="24"/>
      <c r="GU11" s="24"/>
      <c r="HJ11" s="24"/>
      <c r="HL11" t="s">
        <v>1365</v>
      </c>
      <c r="HX11" s="24"/>
      <c r="HZ11" s="24"/>
      <c r="IA11" s="24"/>
      <c r="IB11" s="24"/>
      <c r="IC11" s="24" t="s">
        <v>1657</v>
      </c>
      <c r="ID11" s="24"/>
      <c r="IE11" s="24" t="s">
        <v>1381</v>
      </c>
      <c r="IF11" s="24"/>
      <c r="IG11" s="24"/>
      <c r="IH11" s="24"/>
      <c r="II11" s="24"/>
      <c r="IJ11" s="24"/>
      <c r="IK11" s="24"/>
      <c r="IL11" s="24"/>
      <c r="IN11" s="24"/>
      <c r="IO11" s="24"/>
      <c r="IP11" s="24"/>
      <c r="IQ11" s="24"/>
      <c r="IR11" s="24"/>
      <c r="IS11" s="24"/>
      <c r="IT11" s="24" t="s">
        <v>1381</v>
      </c>
      <c r="IU11" s="24"/>
      <c r="IV11" s="24"/>
      <c r="IW11" s="24"/>
      <c r="IX11" s="24"/>
      <c r="IY11" s="24"/>
      <c r="IZ11" s="24"/>
      <c r="JA11" s="24"/>
      <c r="JB11" s="24"/>
      <c r="JD11" s="24"/>
      <c r="JE11" s="24" t="s">
        <v>1658</v>
      </c>
      <c r="JF11" s="24"/>
      <c r="JG11" s="24"/>
      <c r="JH11" s="24"/>
      <c r="JI11" s="24"/>
      <c r="JJ11" s="24"/>
      <c r="JK11" s="24"/>
      <c r="JL11" s="24"/>
      <c r="JM11" s="24"/>
      <c r="JN11" s="24"/>
      <c r="JO11" s="24"/>
      <c r="JP11" s="24" t="s">
        <v>1566</v>
      </c>
      <c r="JQ11" s="24"/>
      <c r="JR11" s="24"/>
      <c r="JS11" s="24"/>
      <c r="JT11" s="24"/>
      <c r="JU11" s="24"/>
      <c r="JV11" s="24"/>
      <c r="JW11" s="24"/>
      <c r="JX11" s="24"/>
      <c r="JY11" s="24"/>
      <c r="JZ11" s="24"/>
      <c r="KA11" s="24"/>
      <c r="KB11" s="24"/>
      <c r="KC11" s="24"/>
      <c r="KD11" s="24"/>
      <c r="KG11" s="24" t="s">
        <v>1328</v>
      </c>
      <c r="KH11" s="24"/>
      <c r="KI11" s="24"/>
      <c r="KJ11" s="24"/>
      <c r="KK11" s="24"/>
      <c r="KL11" s="24"/>
      <c r="KM11" s="24"/>
      <c r="KN11" s="24" t="s">
        <v>1381</v>
      </c>
      <c r="KO11" s="24"/>
      <c r="KP11" s="24"/>
      <c r="KQ11" s="24"/>
      <c r="KR11" s="24"/>
      <c r="KS11" s="24"/>
      <c r="KT11" s="24"/>
      <c r="KU11" s="24"/>
      <c r="KV11" s="24"/>
      <c r="KW11" s="24"/>
      <c r="KX11" s="24"/>
      <c r="KY11" s="24"/>
      <c r="LB11" s="24" t="s">
        <v>1659</v>
      </c>
      <c r="LC11" s="24"/>
      <c r="LD11" s="24"/>
      <c r="LE11" s="24"/>
      <c r="LF11" s="24" t="s">
        <v>1660</v>
      </c>
      <c r="LG11" s="24"/>
      <c r="LH11" s="24" t="s">
        <v>1661</v>
      </c>
      <c r="LI11" s="24"/>
      <c r="LJ11" s="24"/>
      <c r="LK11" s="24"/>
      <c r="LL11" s="24"/>
      <c r="LM11" s="24"/>
      <c r="LN11" s="24"/>
      <c r="LO11" s="24"/>
      <c r="LP11" s="24"/>
      <c r="LQ11" s="24"/>
      <c r="LR11" s="24"/>
      <c r="LS11" s="24"/>
      <c r="LT11" s="24"/>
      <c r="LU11" s="24"/>
      <c r="LV11" s="24"/>
      <c r="LW11" s="24"/>
      <c r="LX11" s="24"/>
      <c r="LY11" s="24"/>
      <c r="LZ11" s="24"/>
      <c r="MA11" s="24"/>
      <c r="MB11" s="24"/>
      <c r="MC11" s="24"/>
      <c r="MD11" s="8"/>
      <c r="MF11" s="24" t="s">
        <v>1639</v>
      </c>
      <c r="MG11" s="24"/>
      <c r="MH11" s="24"/>
      <c r="MI11" s="24"/>
      <c r="MJ11" s="24"/>
      <c r="MK11" s="24"/>
      <c r="ML11" s="24"/>
      <c r="MM11" s="24"/>
      <c r="MN11" s="24" t="s">
        <v>1662</v>
      </c>
      <c r="MO11" s="24"/>
      <c r="MP11" s="24"/>
      <c r="MQ11" s="24"/>
      <c r="MR11" s="24"/>
      <c r="MS11" s="24"/>
      <c r="MT11" s="24"/>
      <c r="MU11" s="24"/>
      <c r="MV11" s="24"/>
      <c r="MW11" s="24"/>
      <c r="MX11" s="24"/>
      <c r="MY11" s="24"/>
      <c r="MZ11" s="24"/>
      <c r="NA11" s="24"/>
      <c r="NB11" s="24"/>
      <c r="NC11" s="24"/>
      <c r="ND11" s="24"/>
      <c r="NE11" s="24"/>
      <c r="NF11" s="24"/>
      <c r="NG11" s="24"/>
      <c r="NH11" s="8"/>
      <c r="NJ11" s="24" t="s">
        <v>1663</v>
      </c>
      <c r="NK11" s="24"/>
      <c r="NL11" s="24"/>
      <c r="NM11" s="24"/>
      <c r="NN11" s="24"/>
      <c r="NO11" s="24"/>
      <c r="NP11" s="24" t="s">
        <v>1415</v>
      </c>
      <c r="NQ11" s="24" t="s">
        <v>1328</v>
      </c>
      <c r="NR11" s="24" t="s">
        <v>1664</v>
      </c>
      <c r="NS11" s="24" t="s">
        <v>1665</v>
      </c>
      <c r="NT11" s="24"/>
      <c r="NU11" s="24"/>
      <c r="NV11" s="24"/>
      <c r="NW11" s="24"/>
      <c r="NX11" s="24"/>
      <c r="NY11" s="24"/>
      <c r="NZ11" s="24"/>
      <c r="OA11" s="24"/>
      <c r="OB11" s="24"/>
      <c r="OC11" s="24"/>
      <c r="OD11" s="24"/>
      <c r="OE11" s="24"/>
      <c r="OF11" s="24"/>
      <c r="OG11" s="24"/>
      <c r="OH11" s="24"/>
      <c r="OI11" s="24"/>
      <c r="OJ11" s="24"/>
      <c r="OK11" s="24"/>
      <c r="OL11" s="24"/>
      <c r="OM11" s="24"/>
      <c r="ON11" s="24"/>
      <c r="OO11" s="8"/>
      <c r="OQ11" s="24" t="s">
        <v>1666</v>
      </c>
      <c r="OR11" s="24"/>
      <c r="OS11" s="24"/>
      <c r="OT11" s="24"/>
      <c r="OU11" s="24" t="s">
        <v>1194</v>
      </c>
      <c r="OV11" s="24"/>
      <c r="OW11" s="24" t="s">
        <v>1415</v>
      </c>
      <c r="OX11" s="24" t="s">
        <v>1328</v>
      </c>
      <c r="OY11" s="24" t="s">
        <v>1667</v>
      </c>
      <c r="OZ11" s="24"/>
      <c r="PA11" s="24"/>
      <c r="PB11" s="24"/>
      <c r="PC11" s="24"/>
      <c r="PD11" s="24"/>
      <c r="PE11" s="24"/>
      <c r="PF11" s="24"/>
      <c r="PG11" s="24"/>
      <c r="PH11" s="24"/>
      <c r="PI11" s="24"/>
      <c r="PJ11" s="24"/>
      <c r="PK11" s="24"/>
      <c r="PL11" s="24"/>
      <c r="PM11" s="24"/>
      <c r="PN11" s="24"/>
      <c r="PO11" s="24"/>
      <c r="PP11" s="24"/>
      <c r="PQ11" s="24"/>
      <c r="PR11" s="24"/>
      <c r="PT11" s="24" t="s">
        <v>1328</v>
      </c>
      <c r="PU11" s="24"/>
      <c r="PV11" s="24"/>
      <c r="PW11" s="24"/>
      <c r="PX11" s="24"/>
      <c r="PY11" s="24"/>
      <c r="PZ11" s="24"/>
      <c r="QA11" s="24"/>
      <c r="QB11" s="24"/>
      <c r="QC11" s="24"/>
      <c r="QD11" s="24"/>
    </row>
    <row r="12" spans="1:446" x14ac:dyDescent="0.35">
      <c r="B12" s="14" t="e">
        <f>'Roads &amp; Runways Attributes'!#REF!</f>
        <v>#REF!</v>
      </c>
      <c r="C12" s="14" t="e">
        <f>'Roads &amp; Runways Attributes'!#REF!</f>
        <v>#REF!</v>
      </c>
      <c r="D12" s="1" t="s">
        <v>1668</v>
      </c>
      <c r="E12" s="1" t="s">
        <v>1669</v>
      </c>
      <c r="J12" t="s">
        <v>2671</v>
      </c>
      <c r="K12" t="s">
        <v>2672</v>
      </c>
      <c r="L12" s="6" t="s">
        <v>2667</v>
      </c>
      <c r="R12" s="24"/>
      <c r="S12" s="24" t="s">
        <v>1636</v>
      </c>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Y12" s="24" t="s">
        <v>1670</v>
      </c>
      <c r="AZ12" s="24"/>
      <c r="BA12" s="24"/>
      <c r="BB12" s="24" t="s">
        <v>1671</v>
      </c>
      <c r="BC12" s="24"/>
      <c r="BD12" s="24"/>
      <c r="BE12" s="24"/>
      <c r="BF12" s="24"/>
      <c r="BG12" s="24"/>
      <c r="BH12" s="24"/>
      <c r="BI12" s="29" t="s">
        <v>1672</v>
      </c>
      <c r="BJ12" s="24"/>
      <c r="BK12" s="24"/>
      <c r="BL12" s="24"/>
      <c r="BM12" s="24"/>
      <c r="BN12" s="24"/>
      <c r="BO12" s="24"/>
      <c r="BP12" s="24"/>
      <c r="BQ12" s="24"/>
      <c r="BR12" s="24"/>
      <c r="BS12" s="24"/>
      <c r="BT12" s="24"/>
      <c r="BU12" s="24"/>
      <c r="BV12" s="24"/>
      <c r="BW12" s="24" t="s">
        <v>1673</v>
      </c>
      <c r="BX12" s="8"/>
      <c r="BZ12" s="24" t="s">
        <v>1674</v>
      </c>
      <c r="CA12" s="24"/>
      <c r="CB12" s="24"/>
      <c r="CC12" s="24"/>
      <c r="CD12" s="24"/>
      <c r="CE12" s="24"/>
      <c r="CF12" s="24"/>
      <c r="CG12" s="24"/>
      <c r="CH12" s="24"/>
      <c r="CI12" s="24"/>
      <c r="CJ12" s="24"/>
      <c r="CK12" s="24"/>
      <c r="CL12" s="24"/>
      <c r="CM12" s="24"/>
      <c r="CN12" s="24"/>
      <c r="CO12" s="24"/>
      <c r="CP12" s="24"/>
      <c r="CQ12" s="24"/>
      <c r="CR12" s="24"/>
      <c r="CS12" s="24"/>
      <c r="CT12" s="24"/>
      <c r="CV12" s="24"/>
      <c r="CW12" s="24"/>
      <c r="CX12" s="24"/>
      <c r="CY12" s="24"/>
      <c r="CZ12" s="24"/>
      <c r="DA12" s="24"/>
      <c r="DB12" s="24"/>
      <c r="DC12" s="24"/>
      <c r="DD12" s="24"/>
      <c r="DE12" s="24"/>
      <c r="DF12" s="24"/>
      <c r="DG12" s="24"/>
      <c r="DH12" s="24"/>
      <c r="DI12" s="24"/>
      <c r="DJ12" s="24"/>
      <c r="DK12" s="24"/>
      <c r="DL12" s="24"/>
      <c r="DM12" s="24"/>
      <c r="DN12" s="24"/>
      <c r="DO12" s="24"/>
      <c r="DP12" s="8"/>
      <c r="DQ12" s="24"/>
      <c r="FT12" s="24" t="s">
        <v>1675</v>
      </c>
      <c r="FU12" s="24"/>
      <c r="FV12" s="24"/>
      <c r="FW12" s="24"/>
      <c r="FX12" s="24"/>
      <c r="FY12" s="24"/>
      <c r="FZ12" s="24"/>
      <c r="GA12" s="24"/>
      <c r="GB12" s="24"/>
      <c r="GC12" s="24"/>
      <c r="HL12" t="s">
        <v>1676</v>
      </c>
      <c r="HZ12" s="24"/>
      <c r="IA12" s="24"/>
      <c r="IB12" s="24"/>
      <c r="IC12" s="24" t="s">
        <v>1677</v>
      </c>
      <c r="ID12" s="24"/>
      <c r="IE12" s="24" t="s">
        <v>1678</v>
      </c>
      <c r="IF12" s="24"/>
      <c r="IG12" s="24"/>
      <c r="IH12" s="24"/>
      <c r="II12" s="24"/>
      <c r="IJ12" s="24"/>
      <c r="IK12" s="24"/>
      <c r="IN12" s="24"/>
      <c r="IO12" s="24"/>
      <c r="IP12" s="24"/>
      <c r="IQ12" s="24"/>
      <c r="IR12" s="24"/>
      <c r="IS12" s="24"/>
      <c r="IT12" s="24" t="s">
        <v>1678</v>
      </c>
      <c r="IU12" s="24"/>
      <c r="IV12" s="24"/>
      <c r="IW12" s="24"/>
      <c r="IX12" s="24"/>
      <c r="IY12" s="24"/>
      <c r="IZ12" s="24"/>
      <c r="JA12" s="24"/>
      <c r="JD12" s="24"/>
      <c r="JE12" s="24" t="s">
        <v>1679</v>
      </c>
      <c r="JF12" s="24"/>
      <c r="JG12" s="24"/>
      <c r="JH12" s="24"/>
      <c r="JI12" s="24"/>
      <c r="JJ12" s="24"/>
      <c r="JK12" s="24"/>
      <c r="JL12" s="24"/>
      <c r="JM12" s="24"/>
      <c r="JN12" s="24"/>
      <c r="JO12" s="24"/>
      <c r="JP12" s="24" t="s">
        <v>1328</v>
      </c>
      <c r="JQ12" s="24"/>
      <c r="JR12" s="24"/>
      <c r="JS12" s="24"/>
      <c r="JT12" s="24"/>
      <c r="JU12" s="24"/>
      <c r="JV12" s="24"/>
      <c r="JW12" s="24"/>
      <c r="JX12" s="24"/>
      <c r="JY12" s="24"/>
      <c r="JZ12" s="24"/>
      <c r="KA12" s="24"/>
      <c r="KB12" s="24"/>
      <c r="KC12" s="24"/>
      <c r="KG12" s="24"/>
      <c r="KH12" s="24"/>
      <c r="KI12" s="24"/>
      <c r="KJ12" s="24"/>
      <c r="KK12" s="24"/>
      <c r="KL12" s="24"/>
      <c r="KM12" s="24"/>
      <c r="KN12" s="24" t="s">
        <v>1678</v>
      </c>
      <c r="KO12" s="24"/>
      <c r="KP12" s="24"/>
      <c r="KQ12" s="24"/>
      <c r="KR12" s="24"/>
      <c r="KS12" s="24"/>
      <c r="KT12" s="24"/>
      <c r="KU12" s="24"/>
      <c r="KV12" s="24"/>
      <c r="KW12" s="24"/>
      <c r="KX12" s="24"/>
      <c r="LB12" s="24" t="s">
        <v>1680</v>
      </c>
      <c r="LC12" s="24"/>
      <c r="LD12" s="24"/>
      <c r="LE12" s="24"/>
      <c r="LF12" s="24" t="s">
        <v>1681</v>
      </c>
      <c r="LG12" s="24"/>
      <c r="LH12" s="24" t="s">
        <v>1682</v>
      </c>
      <c r="LI12" s="24"/>
      <c r="LJ12" s="24"/>
      <c r="LK12" s="24"/>
      <c r="LL12" s="24"/>
      <c r="LM12" s="24"/>
      <c r="LN12" s="24"/>
      <c r="LO12" s="24"/>
      <c r="LP12" s="24"/>
      <c r="LQ12" s="24"/>
      <c r="LR12" s="24"/>
      <c r="LS12" s="24"/>
      <c r="LT12" s="24"/>
      <c r="LU12" s="24"/>
      <c r="LV12" s="24"/>
      <c r="LW12" s="24"/>
      <c r="LX12" s="24"/>
      <c r="LY12" s="24"/>
      <c r="LZ12" s="24"/>
      <c r="MA12" s="24"/>
      <c r="MB12" s="24"/>
      <c r="MC12" s="24"/>
      <c r="MF12" s="24" t="s">
        <v>1663</v>
      </c>
      <c r="MG12" s="24"/>
      <c r="MH12" s="24"/>
      <c r="MI12" s="24"/>
      <c r="MJ12" s="24"/>
      <c r="MK12" s="24"/>
      <c r="ML12" s="24"/>
      <c r="MM12" s="24"/>
      <c r="MN12" s="24" t="s">
        <v>1636</v>
      </c>
      <c r="MO12" s="24"/>
      <c r="MP12" s="24"/>
      <c r="MQ12" s="24"/>
      <c r="MR12" s="24"/>
      <c r="MS12" s="24"/>
      <c r="MT12" s="24"/>
      <c r="MU12" s="24"/>
      <c r="MV12" s="24"/>
      <c r="MW12" s="24"/>
      <c r="MX12" s="24"/>
      <c r="MY12" s="24"/>
      <c r="MZ12" s="24"/>
      <c r="NA12" s="24"/>
      <c r="NB12" s="24"/>
      <c r="NC12" s="24"/>
      <c r="ND12" s="24"/>
      <c r="NE12" s="24"/>
      <c r="NF12" s="24"/>
      <c r="NG12" s="24"/>
      <c r="NJ12" s="24" t="s">
        <v>1683</v>
      </c>
      <c r="NK12" s="24"/>
      <c r="NL12" s="24"/>
      <c r="NM12" s="24"/>
      <c r="NN12" s="24"/>
      <c r="NO12" s="24"/>
      <c r="NP12" s="24" t="s">
        <v>1641</v>
      </c>
      <c r="NQ12" s="24"/>
      <c r="NR12" s="24" t="s">
        <v>1684</v>
      </c>
      <c r="NS12" s="24" t="s">
        <v>1685</v>
      </c>
      <c r="NT12" s="24"/>
      <c r="NU12" s="24"/>
      <c r="NV12" s="24"/>
      <c r="NW12" s="24"/>
      <c r="NX12" s="24"/>
      <c r="NY12" s="24"/>
      <c r="NZ12" s="24"/>
      <c r="OA12" s="24"/>
      <c r="OB12" s="24"/>
      <c r="OC12" s="24"/>
      <c r="OD12" s="24"/>
      <c r="OE12" s="24"/>
      <c r="OF12" s="24"/>
      <c r="OG12" s="24"/>
      <c r="OH12" s="24"/>
      <c r="OI12" s="24"/>
      <c r="OJ12" s="24"/>
      <c r="OK12" s="24"/>
      <c r="OL12" s="24"/>
      <c r="OM12" s="24"/>
      <c r="ON12" s="24"/>
      <c r="OQ12" s="24" t="s">
        <v>1686</v>
      </c>
      <c r="OR12" s="24"/>
      <c r="OS12" s="24"/>
      <c r="OT12" s="24"/>
      <c r="OU12" s="24" t="s">
        <v>1687</v>
      </c>
      <c r="OV12" s="24"/>
      <c r="OW12" s="24" t="s">
        <v>1641</v>
      </c>
      <c r="OX12" s="24"/>
      <c r="OY12" s="24" t="s">
        <v>1688</v>
      </c>
      <c r="OZ12" s="24"/>
      <c r="PA12" s="24"/>
      <c r="PB12" s="24"/>
      <c r="PC12" s="24"/>
      <c r="PD12" s="24"/>
      <c r="PE12" s="24"/>
      <c r="PF12" s="24"/>
      <c r="PG12" s="24"/>
      <c r="PH12" s="24"/>
      <c r="PI12" s="24"/>
      <c r="PJ12" s="24"/>
      <c r="PK12" s="24"/>
      <c r="PL12" s="24"/>
      <c r="PM12" s="24"/>
      <c r="PN12" s="24"/>
      <c r="PO12" s="24"/>
      <c r="PP12" s="24"/>
      <c r="PQ12" s="24"/>
      <c r="PT12" s="24"/>
      <c r="PU12" s="24"/>
      <c r="PV12" s="24"/>
      <c r="PW12" s="24"/>
      <c r="PX12" s="24"/>
      <c r="PY12" s="24"/>
      <c r="PZ12" s="24"/>
      <c r="QA12" s="24"/>
      <c r="QB12" s="24"/>
      <c r="QC12" s="24"/>
    </row>
    <row r="13" spans="1:446" x14ac:dyDescent="0.35">
      <c r="B13" s="14" t="e">
        <f>'Roads &amp; Runways Attributes'!#REF!</f>
        <v>#REF!</v>
      </c>
      <c r="C13" s="14" t="e">
        <f>'Roads &amp; Runways Attributes'!#REF!</f>
        <v>#REF!</v>
      </c>
      <c r="D13" s="1" t="s">
        <v>1689</v>
      </c>
      <c r="E13" s="1" t="s">
        <v>1690</v>
      </c>
      <c r="J13" t="s">
        <v>2673</v>
      </c>
      <c r="K13" t="s">
        <v>2674</v>
      </c>
      <c r="L13" s="6" t="s">
        <v>2675</v>
      </c>
      <c r="Q13" s="24"/>
      <c r="R13" s="24"/>
      <c r="S13" s="24" t="s">
        <v>1691</v>
      </c>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Y13" s="24" t="s">
        <v>1692</v>
      </c>
      <c r="AZ13" s="24"/>
      <c r="BA13" s="24"/>
      <c r="BB13" s="24"/>
      <c r="BC13" s="24"/>
      <c r="BD13" s="24"/>
      <c r="BE13" s="24"/>
      <c r="BF13" s="24"/>
      <c r="BG13" s="24"/>
      <c r="BH13" s="24"/>
      <c r="BI13" s="29" t="s">
        <v>1693</v>
      </c>
      <c r="BJ13" s="24"/>
      <c r="BK13" s="24"/>
      <c r="BL13" s="24"/>
      <c r="BM13" s="24"/>
      <c r="BN13" s="24"/>
      <c r="BO13" s="24"/>
      <c r="BP13" s="24"/>
      <c r="BQ13" s="24"/>
      <c r="BR13" s="24"/>
      <c r="BS13" s="24"/>
      <c r="BT13" s="24"/>
      <c r="BU13" s="24"/>
      <c r="BV13" s="24"/>
      <c r="BW13" s="24" t="s">
        <v>1694</v>
      </c>
      <c r="BX13" s="8"/>
      <c r="BZ13" s="24" t="s">
        <v>3144</v>
      </c>
      <c r="CA13" s="24"/>
      <c r="CB13" s="24"/>
      <c r="CC13" s="24"/>
      <c r="CD13" s="24"/>
      <c r="CE13" s="24"/>
      <c r="CF13" s="24"/>
      <c r="CG13" s="24"/>
      <c r="CH13" s="24"/>
      <c r="CI13" s="24"/>
      <c r="CJ13" s="24"/>
      <c r="CK13" s="24"/>
      <c r="CL13" s="24"/>
      <c r="CM13" s="24"/>
      <c r="CN13" s="24"/>
      <c r="CO13" s="24"/>
      <c r="CP13" s="24"/>
      <c r="CQ13" s="24"/>
      <c r="CR13" s="24"/>
      <c r="CS13" s="24"/>
      <c r="CT13" s="24"/>
      <c r="CV13" s="24"/>
      <c r="CW13" s="24"/>
      <c r="CX13" s="24"/>
      <c r="CY13" s="24"/>
      <c r="CZ13" s="24"/>
      <c r="DA13" s="24"/>
      <c r="DB13" s="24"/>
      <c r="DC13" s="24"/>
      <c r="DD13" s="24"/>
      <c r="DE13" s="24"/>
      <c r="DF13" s="24"/>
      <c r="DG13" s="24"/>
      <c r="DH13" s="24"/>
      <c r="DI13" s="24"/>
      <c r="DJ13" s="24"/>
      <c r="DK13" s="24"/>
      <c r="DL13" s="24"/>
      <c r="DM13" s="24"/>
      <c r="DN13" s="24"/>
      <c r="DO13" s="24"/>
      <c r="DP13" s="8"/>
      <c r="DQ13" s="24"/>
      <c r="FT13" s="24" t="s">
        <v>1695</v>
      </c>
      <c r="FU13" s="24"/>
      <c r="FV13" s="24"/>
      <c r="FW13" s="24"/>
      <c r="FX13" s="24"/>
      <c r="FY13" s="24"/>
      <c r="FZ13" s="24"/>
      <c r="GA13" s="24"/>
      <c r="GB13" s="24"/>
      <c r="GC13" s="24"/>
      <c r="HL13" t="s">
        <v>1255</v>
      </c>
      <c r="HZ13" s="24"/>
      <c r="IA13" s="24"/>
      <c r="IB13" s="24"/>
      <c r="IC13" s="24" t="s">
        <v>1696</v>
      </c>
      <c r="ID13" s="24"/>
      <c r="IE13" s="24" t="s">
        <v>1642</v>
      </c>
      <c r="IF13" s="24"/>
      <c r="IG13" s="24"/>
      <c r="IH13" s="24"/>
      <c r="II13" s="24"/>
      <c r="IJ13" s="24"/>
      <c r="IK13" s="24"/>
      <c r="IN13" s="24"/>
      <c r="IO13" s="24"/>
      <c r="IP13" s="24"/>
      <c r="IQ13" s="24"/>
      <c r="IR13" s="24"/>
      <c r="IS13" s="24"/>
      <c r="IT13" s="24" t="s">
        <v>1642</v>
      </c>
      <c r="IU13" s="24"/>
      <c r="IV13" s="24"/>
      <c r="IW13" s="24"/>
      <c r="IX13" s="24"/>
      <c r="IY13" s="24"/>
      <c r="IZ13" s="24"/>
      <c r="JA13" s="24"/>
      <c r="JD13" s="24"/>
      <c r="JE13" s="24" t="s">
        <v>1328</v>
      </c>
      <c r="JF13" s="24"/>
      <c r="JG13" s="24"/>
      <c r="JH13" s="24"/>
      <c r="JI13" s="24"/>
      <c r="JJ13" s="24"/>
      <c r="JK13" s="24"/>
      <c r="JL13" s="24"/>
      <c r="JM13" s="24"/>
      <c r="JN13" s="24"/>
      <c r="JO13" s="24"/>
      <c r="JP13" s="24"/>
      <c r="JQ13" s="24"/>
      <c r="JR13" s="24"/>
      <c r="JS13" s="24"/>
      <c r="JT13" s="24"/>
      <c r="JU13" s="24"/>
      <c r="JV13" s="24"/>
      <c r="JW13" s="24"/>
      <c r="JX13" s="24"/>
      <c r="JY13" s="24"/>
      <c r="JZ13" s="24"/>
      <c r="KA13" s="24"/>
      <c r="KB13" s="24"/>
      <c r="KC13" s="24"/>
      <c r="KG13" s="24"/>
      <c r="KH13" s="24"/>
      <c r="KI13" s="24"/>
      <c r="KJ13" s="24"/>
      <c r="KK13" s="24"/>
      <c r="KL13" s="24"/>
      <c r="KM13" s="24"/>
      <c r="KN13" s="24" t="s">
        <v>1642</v>
      </c>
      <c r="KO13" s="24"/>
      <c r="KP13" s="24"/>
      <c r="KQ13" s="24"/>
      <c r="KR13" s="24"/>
      <c r="KS13" s="24"/>
      <c r="KT13" s="24"/>
      <c r="KU13" s="24"/>
      <c r="KV13" s="24"/>
      <c r="KW13" s="24"/>
      <c r="KX13" s="24"/>
      <c r="LB13" s="24" t="s">
        <v>1697</v>
      </c>
      <c r="LC13" s="24"/>
      <c r="LD13" s="24"/>
      <c r="LE13" s="24"/>
      <c r="LF13" s="24" t="s">
        <v>1698</v>
      </c>
      <c r="LG13" s="24"/>
      <c r="LH13" s="24" t="s">
        <v>1328</v>
      </c>
      <c r="LI13" s="24"/>
      <c r="LJ13" s="24"/>
      <c r="LK13" s="24"/>
      <c r="LL13" s="24"/>
      <c r="LM13" s="24"/>
      <c r="LN13" s="24"/>
      <c r="LO13" s="24"/>
      <c r="LP13" s="24"/>
      <c r="LQ13" s="24"/>
      <c r="LR13" s="24"/>
      <c r="LS13" s="24"/>
      <c r="LT13" s="24"/>
      <c r="LU13" s="24"/>
      <c r="LV13" s="24"/>
      <c r="LW13" s="24"/>
      <c r="LX13" s="24"/>
      <c r="LY13" s="24"/>
      <c r="LZ13" s="24"/>
      <c r="MA13" s="24"/>
      <c r="MB13" s="24"/>
      <c r="MC13" s="24"/>
      <c r="MF13" s="24" t="s">
        <v>1683</v>
      </c>
      <c r="MG13" s="24"/>
      <c r="MH13" s="24"/>
      <c r="MI13" s="24"/>
      <c r="MJ13" s="24"/>
      <c r="MK13" s="24"/>
      <c r="ML13" s="24"/>
      <c r="MM13" s="24"/>
      <c r="MN13" s="24" t="s">
        <v>1699</v>
      </c>
      <c r="MO13" s="24"/>
      <c r="MP13" s="24"/>
      <c r="MQ13" s="24"/>
      <c r="MR13" s="24"/>
      <c r="MS13" s="24"/>
      <c r="MT13" s="24"/>
      <c r="MU13" s="24"/>
      <c r="MV13" s="24"/>
      <c r="MW13" s="24"/>
      <c r="MX13" s="24"/>
      <c r="MY13" s="24"/>
      <c r="MZ13" s="24"/>
      <c r="NA13" s="24"/>
      <c r="NB13" s="24"/>
      <c r="NC13" s="24"/>
      <c r="ND13" s="24"/>
      <c r="NE13" s="24"/>
      <c r="NF13" s="24"/>
      <c r="NG13" s="24"/>
      <c r="NJ13" s="24" t="s">
        <v>1700</v>
      </c>
      <c r="NK13" s="24"/>
      <c r="NL13" s="24"/>
      <c r="NM13" s="24"/>
      <c r="NN13" s="24"/>
      <c r="NO13" s="24"/>
      <c r="NP13" s="24" t="s">
        <v>1701</v>
      </c>
      <c r="NQ13" s="24"/>
      <c r="NR13" s="24" t="s">
        <v>1328</v>
      </c>
      <c r="NS13" s="24" t="s">
        <v>1702</v>
      </c>
      <c r="NT13" s="24"/>
      <c r="NU13" s="24"/>
      <c r="NV13" s="24"/>
      <c r="NW13" s="24"/>
      <c r="NX13" s="24"/>
      <c r="NY13" s="24"/>
      <c r="NZ13" s="24"/>
      <c r="OA13" s="24"/>
      <c r="OB13" s="24"/>
      <c r="OC13" s="24"/>
      <c r="OD13" s="24"/>
      <c r="OE13" s="24"/>
      <c r="OF13" s="24"/>
      <c r="OG13" s="24"/>
      <c r="OH13" s="24"/>
      <c r="OI13" s="24"/>
      <c r="OJ13" s="24"/>
      <c r="OK13" s="24"/>
      <c r="OL13" s="24"/>
      <c r="OM13" s="24"/>
      <c r="ON13" s="24"/>
      <c r="OQ13" s="24" t="s">
        <v>1703</v>
      </c>
      <c r="OR13" s="24"/>
      <c r="OS13" s="24"/>
      <c r="OT13" s="24"/>
      <c r="OU13" s="24" t="s">
        <v>1607</v>
      </c>
      <c r="OV13" s="24"/>
      <c r="OW13" s="24" t="s">
        <v>1701</v>
      </c>
      <c r="OX13" s="24"/>
      <c r="OY13" s="24" t="s">
        <v>1328</v>
      </c>
      <c r="OZ13" s="24"/>
      <c r="PA13" s="24"/>
      <c r="PB13" s="24"/>
      <c r="PC13" s="24"/>
      <c r="PD13" s="24"/>
      <c r="PE13" s="24"/>
      <c r="PF13" s="24"/>
      <c r="PG13" s="24"/>
      <c r="PH13" s="24"/>
      <c r="PI13" s="24"/>
      <c r="PJ13" s="24"/>
      <c r="PK13" s="24"/>
      <c r="PL13" s="24"/>
      <c r="PM13" s="24"/>
      <c r="PN13" s="24"/>
      <c r="PO13" s="24"/>
      <c r="PP13" s="24"/>
      <c r="PQ13" s="24"/>
    </row>
    <row r="14" spans="1:446" x14ac:dyDescent="0.35">
      <c r="B14" s="14" t="e">
        <f>'Roads &amp; Runways Attributes'!#REF!</f>
        <v>#REF!</v>
      </c>
      <c r="C14" s="14" t="e">
        <f>'Roads &amp; Runways Attributes'!#REF!</f>
        <v>#REF!</v>
      </c>
      <c r="D14" s="1" t="s">
        <v>1704</v>
      </c>
      <c r="E14" s="1" t="s">
        <v>1705</v>
      </c>
      <c r="J14" t="s">
        <v>2676</v>
      </c>
      <c r="K14" t="s">
        <v>2677</v>
      </c>
      <c r="L14" s="6" t="s">
        <v>2667</v>
      </c>
      <c r="Q14" s="24"/>
      <c r="R14" s="24"/>
      <c r="S14" s="24" t="s">
        <v>1706</v>
      </c>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Y14" s="24" t="s">
        <v>1707</v>
      </c>
      <c r="AZ14" s="24"/>
      <c r="BA14" s="24"/>
      <c r="BB14" s="24"/>
      <c r="BC14" s="24"/>
      <c r="BD14" s="24"/>
      <c r="BE14" s="24"/>
      <c r="BF14" s="24"/>
      <c r="BG14" s="24"/>
      <c r="BH14" s="24"/>
      <c r="BI14" s="29" t="s">
        <v>1708</v>
      </c>
      <c r="BJ14" s="24"/>
      <c r="BK14" s="24"/>
      <c r="BL14" s="24"/>
      <c r="BM14" s="24"/>
      <c r="BN14" s="24"/>
      <c r="BO14" s="24"/>
      <c r="BP14" s="24"/>
      <c r="BQ14" s="24"/>
      <c r="BR14" s="24"/>
      <c r="BS14" s="24"/>
      <c r="BT14" s="24"/>
      <c r="BU14" s="24"/>
      <c r="BV14" s="24"/>
      <c r="BW14" s="24" t="s">
        <v>1709</v>
      </c>
      <c r="BX14" s="8"/>
      <c r="BZ14" s="24"/>
      <c r="CA14" s="24"/>
      <c r="CB14" s="24"/>
      <c r="CC14" s="24"/>
      <c r="CD14" s="24"/>
      <c r="CE14" s="24"/>
      <c r="CF14" s="24"/>
      <c r="CG14" s="24"/>
      <c r="CH14" s="24"/>
      <c r="CI14" s="24"/>
      <c r="CJ14" s="24"/>
      <c r="CK14" s="24"/>
      <c r="CL14" s="24"/>
      <c r="CM14" s="24"/>
      <c r="CN14" s="24"/>
      <c r="CO14" s="24"/>
      <c r="CP14" s="24"/>
      <c r="CQ14" s="24"/>
      <c r="CR14" s="24"/>
      <c r="CS14" s="24"/>
      <c r="CT14" s="24"/>
      <c r="CV14" s="24"/>
      <c r="CW14" s="24"/>
      <c r="CX14" s="24"/>
      <c r="CY14" s="24"/>
      <c r="CZ14" s="24"/>
      <c r="DA14" s="24"/>
      <c r="DB14" s="24"/>
      <c r="DC14" s="24"/>
      <c r="DD14" s="24"/>
      <c r="DE14" s="24"/>
      <c r="DF14" s="24"/>
      <c r="DG14" s="24"/>
      <c r="DH14" s="24"/>
      <c r="DI14" s="24"/>
      <c r="DJ14" s="24"/>
      <c r="DK14" s="24"/>
      <c r="DL14" s="24"/>
      <c r="DM14" s="24"/>
      <c r="DN14" s="24"/>
      <c r="DO14" s="24"/>
      <c r="DP14" s="8"/>
      <c r="DQ14" s="24"/>
      <c r="FT14" s="24" t="s">
        <v>1710</v>
      </c>
      <c r="FU14" s="24"/>
      <c r="FV14" s="24"/>
      <c r="FW14" s="24"/>
      <c r="FX14" s="24"/>
      <c r="FY14" s="24"/>
      <c r="FZ14" s="24"/>
      <c r="GA14" s="24"/>
      <c r="GB14" s="24"/>
      <c r="GC14" s="24"/>
      <c r="HL14" t="s">
        <v>1328</v>
      </c>
      <c r="HZ14" s="24"/>
      <c r="IA14" s="24"/>
      <c r="IB14" s="24"/>
      <c r="IC14" s="24" t="s">
        <v>1711</v>
      </c>
      <c r="ID14" s="24"/>
      <c r="IE14" s="24" t="s">
        <v>1712</v>
      </c>
      <c r="IF14" s="24"/>
      <c r="IG14" s="24"/>
      <c r="IH14" s="24"/>
      <c r="II14" s="24"/>
      <c r="IJ14" s="24"/>
      <c r="IK14" s="24"/>
      <c r="IN14" s="24"/>
      <c r="IO14" s="24"/>
      <c r="IP14" s="24"/>
      <c r="IQ14" s="24"/>
      <c r="IR14" s="24"/>
      <c r="IS14" s="24"/>
      <c r="IT14" s="24" t="s">
        <v>1712</v>
      </c>
      <c r="IU14" s="24"/>
      <c r="IV14" s="24"/>
      <c r="IW14" s="24"/>
      <c r="IX14" s="24"/>
      <c r="IY14" s="24"/>
      <c r="IZ14" s="24"/>
      <c r="JA14" s="24"/>
      <c r="JD14" s="24"/>
      <c r="JE14" s="24"/>
      <c r="JF14" s="24"/>
      <c r="JG14" s="24"/>
      <c r="JH14" s="24"/>
      <c r="JI14" s="24"/>
      <c r="JJ14" s="24"/>
      <c r="JK14" s="24"/>
      <c r="JL14" s="24"/>
      <c r="JM14" s="24"/>
      <c r="JN14" s="24"/>
      <c r="JO14" s="24"/>
      <c r="JP14" s="24"/>
      <c r="JQ14" s="24"/>
      <c r="JR14" s="24"/>
      <c r="JS14" s="24"/>
      <c r="JT14" s="24"/>
      <c r="JU14" s="24"/>
      <c r="JV14" s="24"/>
      <c r="JW14" s="24"/>
      <c r="JX14" s="24"/>
      <c r="JY14" s="24"/>
      <c r="JZ14" s="24"/>
      <c r="KA14" s="24"/>
      <c r="KB14" s="24"/>
      <c r="KC14" s="24"/>
      <c r="KG14" s="24"/>
      <c r="KH14" s="24"/>
      <c r="KI14" s="24"/>
      <c r="KJ14" s="24"/>
      <c r="KK14" s="24"/>
      <c r="KL14" s="24"/>
      <c r="KM14" s="24"/>
      <c r="KN14" s="24" t="s">
        <v>1712</v>
      </c>
      <c r="KO14" s="24"/>
      <c r="KP14" s="24"/>
      <c r="KQ14" s="24"/>
      <c r="KR14" s="24"/>
      <c r="KS14" s="24"/>
      <c r="KT14" s="24"/>
      <c r="KU14" s="24"/>
      <c r="KV14" s="24"/>
      <c r="KW14" s="24"/>
      <c r="KX14" s="24"/>
      <c r="LB14" s="24" t="s">
        <v>1713</v>
      </c>
      <c r="LC14" s="24"/>
      <c r="LD14" s="24"/>
      <c r="LE14" s="24"/>
      <c r="LF14" s="24" t="s">
        <v>1714</v>
      </c>
      <c r="LG14" s="24"/>
      <c r="LH14" s="24"/>
      <c r="LI14" s="24"/>
      <c r="LJ14" s="24"/>
      <c r="LK14" s="24"/>
      <c r="LL14" s="24"/>
      <c r="LM14" s="24"/>
      <c r="LN14" s="24"/>
      <c r="LO14" s="24"/>
      <c r="LP14" s="24"/>
      <c r="LQ14" s="24"/>
      <c r="LR14" s="24"/>
      <c r="LS14" s="24"/>
      <c r="LT14" s="24"/>
      <c r="LU14" s="24"/>
      <c r="LV14" s="24"/>
      <c r="LW14" s="24"/>
      <c r="LX14" s="24"/>
      <c r="LY14" s="24"/>
      <c r="LZ14" s="24"/>
      <c r="MA14" s="24"/>
      <c r="MB14" s="24"/>
      <c r="MC14" s="24"/>
      <c r="MF14" s="24" t="s">
        <v>1700</v>
      </c>
      <c r="MG14" s="24"/>
      <c r="MH14" s="24"/>
      <c r="MI14" s="24"/>
      <c r="MJ14" s="24"/>
      <c r="MK14" s="24"/>
      <c r="ML14" s="24"/>
      <c r="MM14" s="24"/>
      <c r="MN14" s="24" t="s">
        <v>1715</v>
      </c>
      <c r="MO14" s="24"/>
      <c r="MP14" s="24"/>
      <c r="MQ14" s="24"/>
      <c r="MR14" s="24"/>
      <c r="MS14" s="24"/>
      <c r="MT14" s="24"/>
      <c r="MU14" s="24"/>
      <c r="MV14" s="24"/>
      <c r="MW14" s="24"/>
      <c r="MX14" s="24"/>
      <c r="MY14" s="24"/>
      <c r="MZ14" s="24"/>
      <c r="NA14" s="24"/>
      <c r="NB14" s="24"/>
      <c r="NC14" s="24"/>
      <c r="ND14" s="24"/>
      <c r="NE14" s="24"/>
      <c r="NF14" s="24"/>
      <c r="NG14" s="24"/>
      <c r="NJ14" s="24" t="s">
        <v>1716</v>
      </c>
      <c r="NK14" s="24"/>
      <c r="NL14" s="24"/>
      <c r="NM14" s="24"/>
      <c r="NN14" s="24"/>
      <c r="NO14" s="24"/>
      <c r="NP14" s="24" t="s">
        <v>1661</v>
      </c>
      <c r="NQ14" s="24"/>
      <c r="NR14" s="24"/>
      <c r="NS14" s="24" t="s">
        <v>1717</v>
      </c>
      <c r="NT14" s="24"/>
      <c r="NU14" s="24"/>
      <c r="NV14" s="24"/>
      <c r="NW14" s="24"/>
      <c r="NX14" s="24"/>
      <c r="NY14" s="24"/>
      <c r="NZ14" s="24"/>
      <c r="OA14" s="24"/>
      <c r="OB14" s="24"/>
      <c r="OC14" s="24"/>
      <c r="OD14" s="24"/>
      <c r="OE14" s="24"/>
      <c r="OF14" s="24"/>
      <c r="OG14" s="24"/>
      <c r="OH14" s="24"/>
      <c r="OI14" s="24"/>
      <c r="OJ14" s="24"/>
      <c r="OK14" s="24"/>
      <c r="OL14" s="24"/>
      <c r="OM14" s="24"/>
      <c r="ON14" s="24"/>
      <c r="OQ14" s="24" t="s">
        <v>1718</v>
      </c>
      <c r="OR14" s="24"/>
      <c r="OS14" s="24"/>
      <c r="OT14" s="24"/>
      <c r="OU14" s="24" t="s">
        <v>1719</v>
      </c>
      <c r="OV14" s="24"/>
      <c r="OW14" s="24" t="s">
        <v>1661</v>
      </c>
      <c r="OX14" s="24"/>
      <c r="OY14" s="24"/>
      <c r="OZ14" s="24"/>
      <c r="PA14" s="24"/>
      <c r="PB14" s="24"/>
      <c r="PC14" s="24"/>
      <c r="PD14" s="24"/>
      <c r="PE14" s="24"/>
      <c r="PF14" s="24"/>
      <c r="PG14" s="24"/>
      <c r="PH14" s="24"/>
      <c r="PI14" s="24"/>
      <c r="PJ14" s="24"/>
      <c r="PK14" s="24"/>
      <c r="PL14" s="24"/>
      <c r="PM14" s="24"/>
      <c r="PN14" s="24"/>
      <c r="PO14" s="24"/>
      <c r="PP14" s="24"/>
      <c r="PQ14" s="24"/>
    </row>
    <row r="15" spans="1:446" x14ac:dyDescent="0.35">
      <c r="B15" s="14" t="e">
        <f>'Roads &amp; Runways Attributes'!#REF!</f>
        <v>#REF!</v>
      </c>
      <c r="C15" s="14" t="e">
        <f>'Roads &amp; Runways Attributes'!#REF!</f>
        <v>#REF!</v>
      </c>
      <c r="D15" s="1" t="s">
        <v>1720</v>
      </c>
      <c r="E15" s="1" t="s">
        <v>1721</v>
      </c>
      <c r="J15" t="s">
        <v>2678</v>
      </c>
      <c r="K15" t="s">
        <v>2679</v>
      </c>
      <c r="L15" s="6" t="s">
        <v>2667</v>
      </c>
      <c r="Q15" s="24"/>
      <c r="R15" s="24"/>
      <c r="S15" s="24" t="s">
        <v>1722</v>
      </c>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Y15" s="24" t="s">
        <v>1723</v>
      </c>
      <c r="AZ15" s="24"/>
      <c r="BA15" s="24"/>
      <c r="BB15" s="24"/>
      <c r="BC15" s="24"/>
      <c r="BD15" s="24"/>
      <c r="BE15" s="24"/>
      <c r="BF15" s="24"/>
      <c r="BG15" s="24"/>
      <c r="BH15" s="24"/>
      <c r="BI15" s="29" t="s">
        <v>1724</v>
      </c>
      <c r="BJ15" s="24"/>
      <c r="BK15" s="24"/>
      <c r="BL15" s="24"/>
      <c r="BM15" s="24"/>
      <c r="BN15" s="24"/>
      <c r="BO15" s="24"/>
      <c r="BP15" s="24"/>
      <c r="BQ15" s="24"/>
      <c r="BR15" s="24"/>
      <c r="BS15" s="24"/>
      <c r="BT15" s="24"/>
      <c r="BU15" s="24"/>
      <c r="BV15" s="24"/>
      <c r="BW15" s="24" t="s">
        <v>1328</v>
      </c>
      <c r="BX15" s="8"/>
      <c r="BZ15" s="24"/>
      <c r="CA15" s="24"/>
      <c r="CB15" s="24"/>
      <c r="CC15" s="24"/>
      <c r="CD15" s="24"/>
      <c r="CE15" s="24"/>
      <c r="CF15" s="24"/>
      <c r="CG15" s="24"/>
      <c r="CH15" s="24"/>
      <c r="CI15" s="24"/>
      <c r="CJ15" s="24"/>
      <c r="CK15" s="24"/>
      <c r="CL15" s="24"/>
      <c r="CM15" s="24"/>
      <c r="CN15" s="24"/>
      <c r="CO15" s="24"/>
      <c r="CP15" s="24"/>
      <c r="CQ15" s="24"/>
      <c r="CR15" s="24"/>
      <c r="CS15" s="24"/>
      <c r="CT15" s="24"/>
      <c r="CV15" s="24"/>
      <c r="CW15" s="24"/>
      <c r="CX15" s="24"/>
      <c r="CY15" s="24"/>
      <c r="CZ15" s="24"/>
      <c r="DA15" s="24"/>
      <c r="DB15" s="24"/>
      <c r="DC15" s="24"/>
      <c r="DD15" s="24"/>
      <c r="DE15" s="24"/>
      <c r="DF15" s="24"/>
      <c r="DG15" s="24"/>
      <c r="DH15" s="24"/>
      <c r="DI15" s="24"/>
      <c r="DJ15" s="24"/>
      <c r="DK15" s="24"/>
      <c r="DL15" s="24"/>
      <c r="DM15" s="24"/>
      <c r="DN15" s="24"/>
      <c r="DO15" s="24"/>
      <c r="DP15" s="8"/>
      <c r="DQ15" s="24"/>
      <c r="FT15" s="24" t="s">
        <v>1328</v>
      </c>
      <c r="FU15" s="24"/>
      <c r="FV15" s="24"/>
      <c r="FW15" s="24"/>
      <c r="FX15" s="24"/>
      <c r="FY15" s="24"/>
      <c r="FZ15" s="24"/>
      <c r="GA15" s="24"/>
      <c r="GB15" s="24"/>
      <c r="GC15" s="24"/>
      <c r="HZ15" s="24"/>
      <c r="IA15" s="24"/>
      <c r="IB15" s="24"/>
      <c r="IC15" s="24" t="s">
        <v>1725</v>
      </c>
      <c r="ID15" s="24"/>
      <c r="IE15" s="24" t="s">
        <v>1726</v>
      </c>
      <c r="IF15" s="24"/>
      <c r="IG15" s="24"/>
      <c r="IH15" s="24"/>
      <c r="II15" s="24"/>
      <c r="IJ15" s="24"/>
      <c r="IK15" s="24"/>
      <c r="IN15" s="24"/>
      <c r="IO15" s="24"/>
      <c r="IP15" s="24"/>
      <c r="IQ15" s="24"/>
      <c r="IR15" s="24"/>
      <c r="IS15" s="24"/>
      <c r="IT15" s="24" t="s">
        <v>1726</v>
      </c>
      <c r="IU15" s="24"/>
      <c r="IV15" s="24"/>
      <c r="IW15" s="24"/>
      <c r="IX15" s="24"/>
      <c r="IY15" s="24"/>
      <c r="IZ15" s="24"/>
      <c r="JA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G15" s="24"/>
      <c r="KH15" s="24"/>
      <c r="KI15" s="24"/>
      <c r="KJ15" s="24"/>
      <c r="KK15" s="24"/>
      <c r="KL15" s="24"/>
      <c r="KM15" s="24"/>
      <c r="KN15" s="24" t="s">
        <v>1726</v>
      </c>
      <c r="KO15" s="24"/>
      <c r="KP15" s="24"/>
      <c r="KQ15" s="24"/>
      <c r="KR15" s="24"/>
      <c r="KS15" s="24"/>
      <c r="KT15" s="24"/>
      <c r="KU15" s="24"/>
      <c r="KV15" s="24"/>
      <c r="KW15" s="24"/>
      <c r="KX15" s="24"/>
      <c r="LB15" s="24" t="s">
        <v>1727</v>
      </c>
      <c r="LC15" s="24"/>
      <c r="LD15" s="24"/>
      <c r="LE15" s="24"/>
      <c r="LF15" s="24" t="s">
        <v>1728</v>
      </c>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F15" s="24" t="s">
        <v>1716</v>
      </c>
      <c r="MG15" s="24"/>
      <c r="MH15" s="24"/>
      <c r="MI15" s="24"/>
      <c r="MJ15" s="24"/>
      <c r="MK15" s="24"/>
      <c r="ML15" s="24"/>
      <c r="MM15" s="24"/>
      <c r="MN15" s="24" t="s">
        <v>1729</v>
      </c>
      <c r="MO15" s="24"/>
      <c r="MP15" s="24"/>
      <c r="MQ15" s="24"/>
      <c r="MR15" s="24"/>
      <c r="MS15" s="24"/>
      <c r="MT15" s="24"/>
      <c r="MU15" s="24"/>
      <c r="MV15" s="24"/>
      <c r="MW15" s="24"/>
      <c r="MX15" s="24"/>
      <c r="MY15" s="24"/>
      <c r="MZ15" s="24"/>
      <c r="NA15" s="24"/>
      <c r="NB15" s="24"/>
      <c r="NC15" s="24"/>
      <c r="ND15" s="24"/>
      <c r="NE15" s="24"/>
      <c r="NF15" s="24"/>
      <c r="NG15" s="24"/>
      <c r="NJ15" s="24" t="s">
        <v>1730</v>
      </c>
      <c r="NK15" s="24"/>
      <c r="NL15" s="24"/>
      <c r="NM15" s="24"/>
      <c r="NN15" s="24"/>
      <c r="NO15" s="24"/>
      <c r="NP15" s="24" t="s">
        <v>1682</v>
      </c>
      <c r="NQ15" s="24"/>
      <c r="NR15" s="24"/>
      <c r="NS15" s="24" t="s">
        <v>1731</v>
      </c>
      <c r="NT15" s="24"/>
      <c r="NU15" s="24"/>
      <c r="NV15" s="24"/>
      <c r="NW15" s="24"/>
      <c r="NX15" s="24"/>
      <c r="NY15" s="24"/>
      <c r="NZ15" s="24"/>
      <c r="OA15" s="24"/>
      <c r="OB15" s="24"/>
      <c r="OC15" s="24"/>
      <c r="OD15" s="24"/>
      <c r="OE15" s="24"/>
      <c r="OF15" s="24"/>
      <c r="OG15" s="24"/>
      <c r="OH15" s="24"/>
      <c r="OI15" s="24"/>
      <c r="OJ15" s="24"/>
      <c r="OK15" s="24"/>
      <c r="OL15" s="24"/>
      <c r="OM15" s="24"/>
      <c r="ON15" s="24"/>
      <c r="OQ15" s="24" t="s">
        <v>1732</v>
      </c>
      <c r="OR15" s="24"/>
      <c r="OS15" s="24"/>
      <c r="OT15" s="24"/>
      <c r="OU15" s="24" t="s">
        <v>1733</v>
      </c>
      <c r="OV15" s="24"/>
      <c r="OW15" s="24" t="s">
        <v>1682</v>
      </c>
      <c r="OX15" s="24"/>
      <c r="OY15" s="24"/>
      <c r="OZ15" s="24"/>
      <c r="PA15" s="24"/>
      <c r="PB15" s="24"/>
      <c r="PC15" s="24"/>
      <c r="PD15" s="24"/>
      <c r="PE15" s="24"/>
      <c r="PF15" s="24"/>
      <c r="PG15" s="24"/>
      <c r="PH15" s="24"/>
      <c r="PI15" s="24"/>
      <c r="PJ15" s="24"/>
      <c r="PK15" s="24"/>
      <c r="PL15" s="24"/>
      <c r="PM15" s="24"/>
      <c r="PN15" s="24"/>
      <c r="PO15" s="24"/>
      <c r="PP15" s="24"/>
      <c r="PQ15" s="24"/>
    </row>
    <row r="16" spans="1:446" x14ac:dyDescent="0.35">
      <c r="B16" s="14" t="e">
        <f>'Roads &amp; Runways Attributes'!#REF!</f>
        <v>#REF!</v>
      </c>
      <c r="C16" s="14" t="e">
        <f>'Roads &amp; Runways Attributes'!#REF!</f>
        <v>#REF!</v>
      </c>
      <c r="D16" s="1" t="s">
        <v>1734</v>
      </c>
      <c r="E16" s="1" t="s">
        <v>1735</v>
      </c>
      <c r="J16" t="s">
        <v>2680</v>
      </c>
      <c r="K16" t="s">
        <v>2681</v>
      </c>
      <c r="L16" s="6" t="s">
        <v>2682</v>
      </c>
      <c r="Q16" s="24"/>
      <c r="R16" s="24"/>
      <c r="S16" s="24" t="s">
        <v>1736</v>
      </c>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Y16" s="24" t="s">
        <v>1737</v>
      </c>
      <c r="AZ16" s="24"/>
      <c r="BA16" s="24"/>
      <c r="BB16" s="24"/>
      <c r="BC16" s="24"/>
      <c r="BD16" s="24"/>
      <c r="BE16" s="24"/>
      <c r="BF16" s="24"/>
      <c r="BG16" s="24"/>
      <c r="BH16" s="24"/>
      <c r="BI16" s="29" t="s">
        <v>1738</v>
      </c>
      <c r="BJ16" s="24"/>
      <c r="BK16" s="24"/>
      <c r="BL16" s="24"/>
      <c r="BM16" s="24"/>
      <c r="BN16" s="24"/>
      <c r="BO16" s="24"/>
      <c r="BP16" s="24"/>
      <c r="BQ16" s="24"/>
      <c r="BR16" s="24"/>
      <c r="BS16" s="24"/>
      <c r="BT16" s="24"/>
      <c r="BU16" s="24"/>
      <c r="BV16" s="24"/>
      <c r="BW16" s="24"/>
      <c r="BX16" s="8"/>
      <c r="BZ16" s="24"/>
      <c r="CA16" s="24"/>
      <c r="CB16" s="24"/>
      <c r="CC16" s="24"/>
      <c r="CD16" s="24"/>
      <c r="CE16" s="24"/>
      <c r="CF16" s="24"/>
      <c r="CG16" s="24"/>
      <c r="CH16" s="24"/>
      <c r="CI16" s="24"/>
      <c r="CJ16" s="24"/>
      <c r="CK16" s="24"/>
      <c r="CL16" s="24"/>
      <c r="CM16" s="24"/>
      <c r="CN16" s="24"/>
      <c r="CO16" s="24"/>
      <c r="CP16" s="24"/>
      <c r="CQ16" s="24"/>
      <c r="CR16" s="24"/>
      <c r="CS16" s="24"/>
      <c r="CT16" s="24"/>
      <c r="CV16" s="24"/>
      <c r="CW16" s="24"/>
      <c r="CX16" s="24"/>
      <c r="CY16" s="24"/>
      <c r="CZ16" s="24"/>
      <c r="DA16" s="24"/>
      <c r="DB16" s="24"/>
      <c r="DC16" s="24"/>
      <c r="DD16" s="24"/>
      <c r="DE16" s="24"/>
      <c r="DF16" s="24"/>
      <c r="DG16" s="24"/>
      <c r="DH16" s="24"/>
      <c r="DI16" s="24"/>
      <c r="DJ16" s="24"/>
      <c r="DK16" s="24"/>
      <c r="DL16" s="24"/>
      <c r="DM16" s="24"/>
      <c r="DN16" s="24"/>
      <c r="DO16" s="24"/>
      <c r="DP16" s="8"/>
      <c r="DQ16" s="24"/>
      <c r="FT16" s="24"/>
      <c r="FU16" s="24"/>
      <c r="FV16" s="24"/>
      <c r="FW16" s="24"/>
      <c r="FX16" s="24"/>
      <c r="FY16" s="24"/>
      <c r="FZ16" s="24"/>
      <c r="GA16" s="24"/>
      <c r="GB16" s="24"/>
      <c r="GC16" s="24"/>
      <c r="HZ16" s="24"/>
      <c r="IA16" s="24"/>
      <c r="IB16" s="24"/>
      <c r="IC16" s="24" t="s">
        <v>1739</v>
      </c>
      <c r="ID16" s="24"/>
      <c r="IE16" s="24" t="s">
        <v>1740</v>
      </c>
      <c r="IF16" s="24"/>
      <c r="IG16" s="24"/>
      <c r="IH16" s="24"/>
      <c r="II16" s="24"/>
      <c r="IJ16" s="24"/>
      <c r="IK16" s="24"/>
      <c r="IN16" s="24"/>
      <c r="IO16" s="24"/>
      <c r="IP16" s="24"/>
      <c r="IQ16" s="24"/>
      <c r="IR16" s="24"/>
      <c r="IS16" s="24"/>
      <c r="IT16" s="24" t="s">
        <v>1740</v>
      </c>
      <c r="IU16" s="24"/>
      <c r="IV16" s="24"/>
      <c r="IW16" s="24"/>
      <c r="IX16" s="24"/>
      <c r="IY16" s="24"/>
      <c r="IZ16" s="24"/>
      <c r="JA16" s="24"/>
      <c r="KG16" s="24"/>
      <c r="KH16" s="24"/>
      <c r="KI16" s="24"/>
      <c r="KJ16" s="24"/>
      <c r="KK16" s="24"/>
      <c r="KL16" s="24"/>
      <c r="KM16" s="24"/>
      <c r="KN16" s="24" t="s">
        <v>1740</v>
      </c>
      <c r="KO16" s="24"/>
      <c r="KP16" s="24"/>
      <c r="KQ16" s="24"/>
      <c r="KR16" s="24"/>
      <c r="KS16" s="24"/>
      <c r="KT16" s="24"/>
      <c r="KU16" s="24"/>
      <c r="KV16" s="24"/>
      <c r="KW16" s="24"/>
      <c r="KX16" s="24"/>
      <c r="LB16" s="24" t="s">
        <v>1741</v>
      </c>
      <c r="LC16" s="24"/>
      <c r="LD16" s="24"/>
      <c r="LE16" s="24"/>
      <c r="LF16" s="24" t="s">
        <v>1742</v>
      </c>
      <c r="LG16" s="24"/>
      <c r="LH16" s="24"/>
      <c r="LI16" s="24"/>
      <c r="LJ16" s="24"/>
      <c r="LK16" s="24"/>
      <c r="LL16" s="24"/>
      <c r="LM16" s="24"/>
      <c r="LN16" s="24"/>
      <c r="LO16" s="24"/>
      <c r="LP16" s="24"/>
      <c r="LQ16" s="24"/>
      <c r="LR16" s="24"/>
      <c r="LS16" s="24"/>
      <c r="LT16" s="24"/>
      <c r="LU16" s="24"/>
      <c r="LV16" s="24"/>
      <c r="LW16" s="24"/>
      <c r="LX16" s="24"/>
      <c r="LY16" s="24"/>
      <c r="LZ16" s="24"/>
      <c r="MA16" s="24"/>
      <c r="MB16" s="24"/>
      <c r="MC16" s="24"/>
      <c r="MF16" s="24" t="s">
        <v>1659</v>
      </c>
      <c r="MG16" s="24"/>
      <c r="MH16" s="24"/>
      <c r="MI16" s="24"/>
      <c r="MJ16" s="24"/>
      <c r="MK16" s="24"/>
      <c r="ML16" s="24"/>
      <c r="MM16" s="24"/>
      <c r="MN16" s="24" t="s">
        <v>1743</v>
      </c>
      <c r="MO16" s="24"/>
      <c r="MP16" s="24"/>
      <c r="MQ16" s="24"/>
      <c r="MR16" s="24"/>
      <c r="MS16" s="24"/>
      <c r="MT16" s="24"/>
      <c r="MU16" s="24"/>
      <c r="MV16" s="24"/>
      <c r="MW16" s="24"/>
      <c r="MX16" s="24"/>
      <c r="MY16" s="24"/>
      <c r="MZ16" s="24"/>
      <c r="NA16" s="24"/>
      <c r="NB16" s="24"/>
      <c r="NC16" s="24"/>
      <c r="ND16" s="24"/>
      <c r="NE16" s="24"/>
      <c r="NF16" s="24"/>
      <c r="NG16" s="24"/>
      <c r="NJ16" s="24" t="s">
        <v>1680</v>
      </c>
      <c r="NK16" s="24"/>
      <c r="NL16" s="24"/>
      <c r="NM16" s="24"/>
      <c r="NN16" s="24"/>
      <c r="NO16" s="24"/>
      <c r="NP16" s="24" t="s">
        <v>1744</v>
      </c>
      <c r="NQ16" s="24"/>
      <c r="NR16" s="24"/>
      <c r="NS16" s="24" t="s">
        <v>1745</v>
      </c>
      <c r="NT16" s="24"/>
      <c r="NU16" s="24"/>
      <c r="NV16" s="24"/>
      <c r="NW16" s="24"/>
      <c r="NX16" s="24"/>
      <c r="NY16" s="24"/>
      <c r="NZ16" s="24"/>
      <c r="OA16" s="24"/>
      <c r="OB16" s="24"/>
      <c r="OC16" s="24"/>
      <c r="OD16" s="24"/>
      <c r="OE16" s="24"/>
      <c r="OF16" s="24"/>
      <c r="OG16" s="24"/>
      <c r="OH16" s="24"/>
      <c r="OI16" s="24"/>
      <c r="OJ16" s="24"/>
      <c r="OK16" s="24"/>
      <c r="OL16" s="24"/>
      <c r="OM16" s="24"/>
      <c r="ON16" s="24"/>
      <c r="OQ16" s="24" t="s">
        <v>1746</v>
      </c>
      <c r="OR16" s="24"/>
      <c r="OS16" s="24"/>
      <c r="OT16" s="24"/>
      <c r="OU16" s="24" t="s">
        <v>1396</v>
      </c>
      <c r="OV16" s="24"/>
      <c r="OW16" s="24" t="s">
        <v>1747</v>
      </c>
      <c r="OX16" s="24"/>
      <c r="OY16" s="24"/>
      <c r="OZ16" s="24"/>
      <c r="PA16" s="24"/>
      <c r="PB16" s="24"/>
      <c r="PC16" s="24"/>
      <c r="PD16" s="24"/>
      <c r="PE16" s="24"/>
      <c r="PF16" s="24"/>
      <c r="PG16" s="24"/>
      <c r="PH16" s="24"/>
      <c r="PI16" s="24"/>
      <c r="PJ16" s="24"/>
      <c r="PK16" s="24"/>
      <c r="PL16" s="24"/>
      <c r="PM16" s="24"/>
      <c r="PN16" s="24"/>
      <c r="PO16" s="24"/>
      <c r="PP16" s="24"/>
      <c r="PQ16" s="24"/>
    </row>
    <row r="17" spans="2:433" x14ac:dyDescent="0.35">
      <c r="B17" s="14" t="e">
        <f>'Roads &amp; Runways Attributes'!#REF!</f>
        <v>#REF!</v>
      </c>
      <c r="C17" s="14" t="e">
        <f>'Roads &amp; Runways Attributes'!#REF!</f>
        <v>#REF!</v>
      </c>
      <c r="D17" s="1" t="s">
        <v>1748</v>
      </c>
      <c r="E17" s="1" t="s">
        <v>1749</v>
      </c>
      <c r="J17" t="s">
        <v>2683</v>
      </c>
      <c r="K17" t="s">
        <v>2684</v>
      </c>
      <c r="L17" s="6" t="s">
        <v>2685</v>
      </c>
      <c r="Q17" s="24"/>
      <c r="R17" s="24"/>
      <c r="S17" s="24" t="s">
        <v>1750</v>
      </c>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Y17" s="24" t="s">
        <v>1751</v>
      </c>
      <c r="AZ17" s="24"/>
      <c r="BA17" s="24"/>
      <c r="BB17" s="24"/>
      <c r="BC17" s="24"/>
      <c r="BD17" s="24"/>
      <c r="BE17" s="24"/>
      <c r="BF17" s="24"/>
      <c r="BG17" s="24"/>
      <c r="BH17" s="24"/>
      <c r="BI17" s="29" t="s">
        <v>1752</v>
      </c>
      <c r="BJ17" s="24"/>
      <c r="BK17" s="24"/>
      <c r="BL17" s="24"/>
      <c r="BM17" s="24"/>
      <c r="BN17" s="24"/>
      <c r="BO17" s="24"/>
      <c r="BP17" s="24"/>
      <c r="BQ17" s="24"/>
      <c r="BR17" s="24"/>
      <c r="BS17" s="24"/>
      <c r="BT17" s="24"/>
      <c r="BU17" s="24"/>
      <c r="BV17" s="24"/>
      <c r="BW17" s="24"/>
      <c r="BX17" s="8"/>
      <c r="CF17" s="24"/>
      <c r="CV17" s="24"/>
      <c r="CW17" s="24"/>
      <c r="CX17" s="24"/>
      <c r="CY17" s="24"/>
      <c r="CZ17" s="24"/>
      <c r="DA17" s="24"/>
      <c r="DB17" s="24"/>
      <c r="DC17" s="24"/>
      <c r="DD17" s="24"/>
      <c r="DE17" s="24"/>
      <c r="DF17" s="24"/>
      <c r="DG17" s="24"/>
      <c r="DH17" s="24"/>
      <c r="DI17" s="24"/>
      <c r="DJ17" s="24"/>
      <c r="DK17" s="24"/>
      <c r="DL17" s="24"/>
      <c r="DM17" s="24"/>
      <c r="DN17" s="24"/>
      <c r="DO17" s="24"/>
      <c r="DP17" s="8"/>
      <c r="FT17" s="24"/>
      <c r="FU17" s="24"/>
      <c r="FV17" s="24"/>
      <c r="FW17" s="24"/>
      <c r="FX17" s="24"/>
      <c r="FY17" s="24"/>
      <c r="FZ17" s="24"/>
      <c r="GA17" s="24"/>
      <c r="GB17" s="24"/>
      <c r="GC17" s="24"/>
      <c r="HZ17" s="24"/>
      <c r="IA17" s="24"/>
      <c r="IB17" s="24"/>
      <c r="IC17" s="24" t="s">
        <v>1753</v>
      </c>
      <c r="ID17" s="24"/>
      <c r="IE17" s="24" t="s">
        <v>1754</v>
      </c>
      <c r="IF17" s="24"/>
      <c r="IG17" s="24"/>
      <c r="IH17" s="24"/>
      <c r="II17" s="24"/>
      <c r="IJ17" s="24"/>
      <c r="IK17" s="24"/>
      <c r="IN17" s="24"/>
      <c r="IO17" s="24"/>
      <c r="IP17" s="24"/>
      <c r="IQ17" s="24"/>
      <c r="IR17" s="24"/>
      <c r="IS17" s="24"/>
      <c r="IT17" s="24" t="s">
        <v>1754</v>
      </c>
      <c r="IU17" s="24"/>
      <c r="IV17" s="24"/>
      <c r="IW17" s="24"/>
      <c r="IX17" s="24"/>
      <c r="IY17" s="24"/>
      <c r="IZ17" s="24"/>
      <c r="JA17" s="24"/>
      <c r="KG17" s="24"/>
      <c r="KH17" s="24"/>
      <c r="KI17" s="24"/>
      <c r="KJ17" s="24"/>
      <c r="KK17" s="24"/>
      <c r="KL17" s="24"/>
      <c r="KM17" s="24"/>
      <c r="KN17" s="24" t="s">
        <v>1754</v>
      </c>
      <c r="KO17" s="24"/>
      <c r="KP17" s="24"/>
      <c r="KQ17" s="24"/>
      <c r="KR17" s="24"/>
      <c r="KS17" s="24"/>
      <c r="KT17" s="24"/>
      <c r="KU17" s="24"/>
      <c r="KV17" s="24"/>
      <c r="KW17" s="24"/>
      <c r="KX17" s="24"/>
      <c r="LB17" s="24" t="s">
        <v>1328</v>
      </c>
      <c r="LC17" s="24"/>
      <c r="LD17" s="24"/>
      <c r="LE17" s="24"/>
      <c r="LF17" s="24" t="s">
        <v>1755</v>
      </c>
      <c r="LG17" s="24"/>
      <c r="LH17" s="24"/>
      <c r="LI17" s="24"/>
      <c r="LJ17" s="24"/>
      <c r="LK17" s="24"/>
      <c r="LL17" s="24"/>
      <c r="LM17" s="24"/>
      <c r="LN17" s="24"/>
      <c r="LO17" s="24"/>
      <c r="LP17" s="24"/>
      <c r="LQ17" s="24"/>
      <c r="LR17" s="24"/>
      <c r="LS17" s="24"/>
      <c r="LT17" s="24"/>
      <c r="LU17" s="24"/>
      <c r="LV17" s="24"/>
      <c r="LW17" s="24"/>
      <c r="LX17" s="24"/>
      <c r="LY17" s="24"/>
      <c r="LZ17" s="24"/>
      <c r="MA17" s="24"/>
      <c r="MB17" s="24"/>
      <c r="MC17" s="24"/>
      <c r="MF17" s="24" t="s">
        <v>1680</v>
      </c>
      <c r="MG17" s="24"/>
      <c r="MH17" s="24"/>
      <c r="MI17" s="24"/>
      <c r="MJ17" s="24"/>
      <c r="MK17" s="24"/>
      <c r="ML17" s="24"/>
      <c r="MM17" s="24"/>
      <c r="MN17" s="24" t="s">
        <v>1756</v>
      </c>
      <c r="MO17" s="24"/>
      <c r="MP17" s="24"/>
      <c r="MQ17" s="24"/>
      <c r="MR17" s="24"/>
      <c r="MS17" s="24"/>
      <c r="MT17" s="24"/>
      <c r="MU17" s="24"/>
      <c r="MV17" s="24"/>
      <c r="MW17" s="24"/>
      <c r="MX17" s="24"/>
      <c r="MY17" s="24"/>
      <c r="MZ17" s="24"/>
      <c r="NA17" s="24"/>
      <c r="NB17" s="24"/>
      <c r="NC17" s="24"/>
      <c r="ND17" s="24"/>
      <c r="NE17" s="24"/>
      <c r="NF17" s="24"/>
      <c r="NG17" s="24"/>
      <c r="NJ17" s="24" t="s">
        <v>1697</v>
      </c>
      <c r="NK17" s="24"/>
      <c r="NL17" s="24"/>
      <c r="NM17" s="24"/>
      <c r="NN17" s="24"/>
      <c r="NO17" s="24"/>
      <c r="NP17" s="24"/>
      <c r="NQ17" s="24"/>
      <c r="NR17" s="24"/>
      <c r="NS17" s="24" t="s">
        <v>1757</v>
      </c>
      <c r="NT17" s="24"/>
      <c r="NU17" s="24"/>
      <c r="NV17" s="24"/>
      <c r="NW17" s="24"/>
      <c r="NX17" s="24"/>
      <c r="NY17" s="24"/>
      <c r="NZ17" s="24"/>
      <c r="OA17" s="24"/>
      <c r="OB17" s="24"/>
      <c r="OC17" s="24"/>
      <c r="OD17" s="24"/>
      <c r="OE17" s="24"/>
      <c r="OF17" s="24"/>
      <c r="OG17" s="24"/>
      <c r="OH17" s="24"/>
      <c r="OI17" s="24"/>
      <c r="OJ17" s="24"/>
      <c r="OK17" s="24"/>
      <c r="OL17" s="24"/>
      <c r="OM17" s="24"/>
      <c r="ON17" s="24"/>
      <c r="OQ17" s="24" t="s">
        <v>1758</v>
      </c>
      <c r="OR17" s="24"/>
      <c r="OS17" s="24"/>
      <c r="OT17" s="24"/>
      <c r="OU17" s="24" t="s">
        <v>1759</v>
      </c>
      <c r="OV17" s="24"/>
      <c r="OW17" s="24" t="s">
        <v>1760</v>
      </c>
      <c r="OX17" s="24"/>
      <c r="OY17" s="24"/>
      <c r="OZ17" s="24"/>
      <c r="PA17" s="24"/>
      <c r="PB17" s="24"/>
      <c r="PC17" s="24"/>
      <c r="PD17" s="24"/>
      <c r="PE17" s="24"/>
      <c r="PF17" s="24"/>
      <c r="PG17" s="24"/>
      <c r="PH17" s="24"/>
      <c r="PI17" s="24"/>
      <c r="PJ17" s="24"/>
      <c r="PK17" s="24"/>
      <c r="PL17" s="24"/>
      <c r="PM17" s="24"/>
      <c r="PN17" s="24"/>
      <c r="PO17" s="24"/>
      <c r="PP17" s="24"/>
      <c r="PQ17" s="24"/>
    </row>
    <row r="18" spans="2:433" x14ac:dyDescent="0.35">
      <c r="B18" s="14" t="e">
        <f>'Roads &amp; Runways Attributes'!#REF!</f>
        <v>#REF!</v>
      </c>
      <c r="C18" s="14" t="e">
        <f>'Roads &amp; Runways Attributes'!#REF!</f>
        <v>#REF!</v>
      </c>
      <c r="D18" s="1" t="s">
        <v>1761</v>
      </c>
      <c r="E18" s="1" t="s">
        <v>1762</v>
      </c>
      <c r="J18" t="s">
        <v>2686</v>
      </c>
      <c r="K18" t="s">
        <v>2687</v>
      </c>
      <c r="L18" s="6" t="s">
        <v>2667</v>
      </c>
      <c r="Q18" s="24"/>
      <c r="R18" s="24"/>
      <c r="S18" s="24" t="s">
        <v>1763</v>
      </c>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Y18" s="24" t="s">
        <v>1764</v>
      </c>
      <c r="AZ18" s="24"/>
      <c r="BA18" s="24"/>
      <c r="BB18" s="24"/>
      <c r="BC18" s="24"/>
      <c r="BD18" s="24"/>
      <c r="BE18" s="24"/>
      <c r="BF18" s="24"/>
      <c r="BG18" s="24"/>
      <c r="BH18" s="24"/>
      <c r="BI18" s="29" t="s">
        <v>1765</v>
      </c>
      <c r="BJ18" s="24"/>
      <c r="BK18" s="24"/>
      <c r="BL18" s="24"/>
      <c r="BM18" s="24"/>
      <c r="BN18" s="24"/>
      <c r="BO18" s="24"/>
      <c r="BP18" s="24"/>
      <c r="BQ18" s="24"/>
      <c r="BR18" s="24"/>
      <c r="BS18" s="24"/>
      <c r="BT18" s="24"/>
      <c r="BU18" s="24"/>
      <c r="BV18" s="24"/>
      <c r="BW18" s="24"/>
      <c r="BX18" s="8"/>
      <c r="CV18" s="24"/>
      <c r="CW18" s="24"/>
      <c r="CX18" s="24"/>
      <c r="CY18" s="24"/>
      <c r="CZ18" s="24"/>
      <c r="DA18" s="24"/>
      <c r="DB18" s="24"/>
      <c r="DC18" s="24"/>
      <c r="DD18" s="24"/>
      <c r="DE18" s="24"/>
      <c r="DF18" s="24"/>
      <c r="DG18" s="24"/>
      <c r="DH18" s="24"/>
      <c r="DI18" s="24"/>
      <c r="DJ18" s="24"/>
      <c r="DK18" s="24"/>
      <c r="DL18" s="24"/>
      <c r="DM18" s="24"/>
      <c r="DN18" s="24"/>
      <c r="DO18" s="24"/>
      <c r="DP18" s="8"/>
      <c r="HZ18" s="24"/>
      <c r="IA18" s="24"/>
      <c r="IB18" s="24"/>
      <c r="IC18" s="24" t="s">
        <v>1766</v>
      </c>
      <c r="ID18" s="24"/>
      <c r="IE18" s="24" t="s">
        <v>1294</v>
      </c>
      <c r="IF18" s="24"/>
      <c r="IG18" s="24"/>
      <c r="IH18" s="24"/>
      <c r="II18" s="24"/>
      <c r="IJ18" s="24"/>
      <c r="IK18" s="24"/>
      <c r="IN18" s="24"/>
      <c r="IO18" s="24"/>
      <c r="IP18" s="24"/>
      <c r="IQ18" s="24"/>
      <c r="IR18" s="24"/>
      <c r="IS18" s="24"/>
      <c r="IT18" s="24" t="s">
        <v>1294</v>
      </c>
      <c r="IU18" s="24"/>
      <c r="IV18" s="24"/>
      <c r="IW18" s="24"/>
      <c r="IX18" s="24"/>
      <c r="IY18" s="24"/>
      <c r="IZ18" s="24"/>
      <c r="JA18" s="24"/>
      <c r="KG18" s="24"/>
      <c r="KH18" s="24"/>
      <c r="KI18" s="24"/>
      <c r="KJ18" s="24"/>
      <c r="KK18" s="24"/>
      <c r="KL18" s="24"/>
      <c r="KM18" s="24"/>
      <c r="KN18" s="24" t="s">
        <v>1294</v>
      </c>
      <c r="KO18" s="24"/>
      <c r="KP18" s="24"/>
      <c r="KQ18" s="24"/>
      <c r="KR18" s="24"/>
      <c r="KS18" s="24"/>
      <c r="KT18" s="24"/>
      <c r="KU18" s="24"/>
      <c r="KV18" s="24"/>
      <c r="KW18" s="24"/>
      <c r="KX18" s="24"/>
      <c r="LB18" s="24"/>
      <c r="LC18" s="24"/>
      <c r="LD18" s="24"/>
      <c r="LE18" s="24"/>
      <c r="LF18" s="24" t="s">
        <v>1767</v>
      </c>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F18" s="24" t="s">
        <v>1697</v>
      </c>
      <c r="MG18" s="24"/>
      <c r="MH18" s="24"/>
      <c r="MI18" s="24"/>
      <c r="MJ18" s="24"/>
      <c r="MK18" s="24"/>
      <c r="ML18" s="24"/>
      <c r="MM18" s="24"/>
      <c r="MN18" s="24" t="s">
        <v>1768</v>
      </c>
      <c r="MO18" s="24"/>
      <c r="MP18" s="24"/>
      <c r="MQ18" s="24"/>
      <c r="MR18" s="24"/>
      <c r="MS18" s="24"/>
      <c r="MT18" s="24"/>
      <c r="MU18" s="24"/>
      <c r="MV18" s="24"/>
      <c r="MW18" s="24"/>
      <c r="MX18" s="24"/>
      <c r="MY18" s="24"/>
      <c r="MZ18" s="24"/>
      <c r="NA18" s="24"/>
      <c r="NB18" s="24"/>
      <c r="NC18" s="24"/>
      <c r="ND18" s="24"/>
      <c r="NE18" s="24"/>
      <c r="NF18" s="24"/>
      <c r="NG18" s="24"/>
      <c r="NJ18" s="24" t="s">
        <v>1769</v>
      </c>
      <c r="NK18" s="24"/>
      <c r="NL18" s="24"/>
      <c r="NM18" s="24"/>
      <c r="NN18" s="24"/>
      <c r="NO18" s="24"/>
      <c r="NP18" s="24"/>
      <c r="NQ18" s="24"/>
      <c r="NR18" s="24"/>
      <c r="NS18" s="24" t="s">
        <v>1770</v>
      </c>
      <c r="NT18" s="24"/>
      <c r="NU18" s="24"/>
      <c r="NV18" s="24"/>
      <c r="NW18" s="24"/>
      <c r="NX18" s="24"/>
      <c r="NY18" s="24"/>
      <c r="NZ18" s="24"/>
      <c r="OA18" s="24"/>
      <c r="OB18" s="24"/>
      <c r="OC18" s="24"/>
      <c r="OD18" s="24"/>
      <c r="OE18" s="24"/>
      <c r="OF18" s="24"/>
      <c r="OG18" s="24"/>
      <c r="OH18" s="24"/>
      <c r="OI18" s="24"/>
      <c r="OJ18" s="24"/>
      <c r="OK18" s="24"/>
      <c r="OL18" s="24"/>
      <c r="OM18" s="24"/>
      <c r="ON18" s="24"/>
      <c r="OQ18" s="24" t="s">
        <v>1771</v>
      </c>
      <c r="OR18" s="24"/>
      <c r="OS18" s="24"/>
      <c r="OT18" s="24"/>
      <c r="OU18" s="24" t="s">
        <v>1772</v>
      </c>
      <c r="OV18" s="24"/>
      <c r="OW18" s="24" t="s">
        <v>1328</v>
      </c>
      <c r="OX18" s="24"/>
      <c r="OY18" s="24"/>
      <c r="OZ18" s="24"/>
      <c r="PA18" s="24"/>
      <c r="PB18" s="24"/>
      <c r="PC18" s="24"/>
      <c r="PD18" s="24"/>
      <c r="PE18" s="24"/>
      <c r="PF18" s="24"/>
      <c r="PG18" s="24"/>
      <c r="PH18" s="24"/>
      <c r="PI18" s="24"/>
      <c r="PJ18" s="24"/>
      <c r="PK18" s="24"/>
      <c r="PL18" s="24"/>
      <c r="PM18" s="24"/>
      <c r="PN18" s="24"/>
      <c r="PO18" s="24"/>
      <c r="PP18" s="24"/>
      <c r="PQ18" s="24"/>
    </row>
    <row r="19" spans="2:433" x14ac:dyDescent="0.35">
      <c r="B19" s="14" t="e">
        <f>'Roads &amp; Runways Attributes'!#REF!</f>
        <v>#REF!</v>
      </c>
      <c r="C19" s="14" t="e">
        <f>'Roads &amp; Runways Attributes'!#REF!</f>
        <v>#REF!</v>
      </c>
      <c r="D19" s="1" t="s">
        <v>1773</v>
      </c>
      <c r="E19" s="1" t="s">
        <v>1774</v>
      </c>
      <c r="J19" t="s">
        <v>2688</v>
      </c>
      <c r="K19" t="s">
        <v>2689</v>
      </c>
      <c r="L19" s="6" t="s">
        <v>2690</v>
      </c>
      <c r="Q19" s="24"/>
      <c r="R19" s="24"/>
      <c r="S19" s="24" t="s">
        <v>1775</v>
      </c>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Y19" s="24" t="s">
        <v>1328</v>
      </c>
      <c r="AZ19" s="24"/>
      <c r="BA19" s="24"/>
      <c r="BB19" s="24"/>
      <c r="BC19" s="24"/>
      <c r="BD19" s="24"/>
      <c r="BE19" s="24"/>
      <c r="BF19" s="24"/>
      <c r="BG19" s="24"/>
      <c r="BH19" s="24"/>
      <c r="BI19" s="29" t="s">
        <v>1328</v>
      </c>
      <c r="BJ19" s="24"/>
      <c r="BK19" s="24"/>
      <c r="BL19" s="24"/>
      <c r="BM19" s="24"/>
      <c r="BN19" s="24"/>
      <c r="BO19" s="24"/>
      <c r="BP19" s="24"/>
      <c r="BQ19" s="24"/>
      <c r="BR19" s="24"/>
      <c r="BS19" s="24"/>
      <c r="BT19" s="24"/>
      <c r="BU19" s="24"/>
      <c r="BV19" s="24"/>
      <c r="BW19" s="24"/>
      <c r="BX19" s="8"/>
      <c r="HZ19" s="24"/>
      <c r="IA19" s="24"/>
      <c r="IB19" s="24"/>
      <c r="IC19" s="24" t="s">
        <v>1776</v>
      </c>
      <c r="ID19" s="24"/>
      <c r="IE19" s="24" t="s">
        <v>1777</v>
      </c>
      <c r="IF19" s="24"/>
      <c r="IG19" s="24"/>
      <c r="IH19" s="24"/>
      <c r="II19" s="24"/>
      <c r="IJ19" s="24"/>
      <c r="IK19" s="24"/>
      <c r="IN19" s="24"/>
      <c r="IO19" s="24"/>
      <c r="IP19" s="24"/>
      <c r="IQ19" s="24"/>
      <c r="IR19" s="24"/>
      <c r="IS19" s="24"/>
      <c r="IT19" s="24" t="s">
        <v>1777</v>
      </c>
      <c r="IU19" s="24"/>
      <c r="IV19" s="24"/>
      <c r="IW19" s="24"/>
      <c r="IX19" s="24"/>
      <c r="IY19" s="24"/>
      <c r="IZ19" s="24"/>
      <c r="JA19" s="24"/>
      <c r="KG19" s="24"/>
      <c r="KH19" s="24"/>
      <c r="KI19" s="24"/>
      <c r="KJ19" s="24"/>
      <c r="KK19" s="24"/>
      <c r="KL19" s="24"/>
      <c r="KM19" s="24"/>
      <c r="KN19" s="24" t="s">
        <v>1777</v>
      </c>
      <c r="KO19" s="24"/>
      <c r="KP19" s="24"/>
      <c r="KQ19" s="24"/>
      <c r="KR19" s="24"/>
      <c r="KS19" s="24"/>
      <c r="KT19" s="24"/>
      <c r="KU19" s="24"/>
      <c r="KV19" s="24"/>
      <c r="KW19" s="24"/>
      <c r="KX19" s="24"/>
      <c r="LB19" s="24"/>
      <c r="LC19" s="24"/>
      <c r="LD19" s="24"/>
      <c r="LE19" s="24"/>
      <c r="LF19" s="24" t="s">
        <v>1778</v>
      </c>
      <c r="LG19" s="24"/>
      <c r="LH19" s="24"/>
      <c r="LI19" s="24"/>
      <c r="LJ19" s="24"/>
      <c r="LK19" s="24"/>
      <c r="LL19" s="24"/>
      <c r="LM19" s="24"/>
      <c r="LN19" s="24"/>
      <c r="LO19" s="24"/>
      <c r="LP19" s="24"/>
      <c r="LQ19" s="24"/>
      <c r="LR19" s="24"/>
      <c r="LS19" s="24"/>
      <c r="LT19" s="24"/>
      <c r="LU19" s="24"/>
      <c r="LV19" s="24"/>
      <c r="LW19" s="24"/>
      <c r="LX19" s="24"/>
      <c r="LY19" s="24"/>
      <c r="LZ19" s="24"/>
      <c r="MA19" s="24"/>
      <c r="MB19" s="24"/>
      <c r="MC19" s="24"/>
      <c r="MF19" s="24" t="s">
        <v>1779</v>
      </c>
      <c r="MG19" s="24"/>
      <c r="MH19" s="24"/>
      <c r="MI19" s="24"/>
      <c r="MJ19" s="24"/>
      <c r="MK19" s="24"/>
      <c r="ML19" s="24"/>
      <c r="MM19" s="24"/>
      <c r="MN19" s="24" t="s">
        <v>1780</v>
      </c>
      <c r="MO19" s="24"/>
      <c r="MP19" s="24"/>
      <c r="MQ19" s="24"/>
      <c r="MR19" s="24"/>
      <c r="MS19" s="24"/>
      <c r="MT19" s="24"/>
      <c r="MU19" s="24"/>
      <c r="MV19" s="24"/>
      <c r="MW19" s="24"/>
      <c r="MX19" s="24"/>
      <c r="MY19" s="24"/>
      <c r="MZ19" s="24"/>
      <c r="NA19" s="24"/>
      <c r="NB19" s="24"/>
      <c r="NC19" s="24"/>
      <c r="ND19" s="24"/>
      <c r="NE19" s="24"/>
      <c r="NF19" s="24"/>
      <c r="NG19" s="24"/>
      <c r="NJ19" s="24" t="s">
        <v>1670</v>
      </c>
      <c r="NK19" s="24"/>
      <c r="NL19" s="24"/>
      <c r="NM19" s="24"/>
      <c r="NN19" s="24"/>
      <c r="NO19" s="24"/>
      <c r="NP19" s="24"/>
      <c r="NQ19" s="24"/>
      <c r="NR19" s="24"/>
      <c r="NS19" s="24" t="s">
        <v>1781</v>
      </c>
      <c r="NT19" s="24"/>
      <c r="NU19" s="24"/>
      <c r="NV19" s="24"/>
      <c r="NW19" s="24"/>
      <c r="NX19" s="24"/>
      <c r="NY19" s="24"/>
      <c r="NZ19" s="24"/>
      <c r="OA19" s="24"/>
      <c r="OB19" s="24"/>
      <c r="OC19" s="24"/>
      <c r="OD19" s="24"/>
      <c r="OE19" s="24"/>
      <c r="OF19" s="24"/>
      <c r="OG19" s="24"/>
      <c r="OH19" s="24"/>
      <c r="OI19" s="24"/>
      <c r="OJ19" s="24"/>
      <c r="OK19" s="24"/>
      <c r="OL19" s="24"/>
      <c r="OM19" s="24"/>
      <c r="ON19" s="24"/>
      <c r="OQ19" s="24" t="s">
        <v>1779</v>
      </c>
      <c r="OR19" s="24"/>
      <c r="OS19" s="24"/>
      <c r="OT19" s="24"/>
      <c r="OU19" s="24" t="s">
        <v>1328</v>
      </c>
      <c r="OV19" s="24"/>
      <c r="OW19" s="24"/>
      <c r="OX19" s="24"/>
      <c r="OY19" s="24"/>
      <c r="OZ19" s="24"/>
      <c r="PA19" s="24"/>
      <c r="PB19" s="24"/>
      <c r="PC19" s="24"/>
      <c r="PD19" s="24"/>
      <c r="PE19" s="24"/>
      <c r="PF19" s="24"/>
      <c r="PG19" s="24"/>
      <c r="PH19" s="24"/>
      <c r="PI19" s="24"/>
      <c r="PJ19" s="24"/>
      <c r="PK19" s="24"/>
      <c r="PL19" s="24"/>
      <c r="PM19" s="24"/>
      <c r="PN19" s="24"/>
      <c r="PO19" s="24"/>
      <c r="PP19" s="24"/>
      <c r="PQ19" s="24"/>
    </row>
    <row r="20" spans="2:433" x14ac:dyDescent="0.35">
      <c r="B20" s="14" t="e">
        <f>'Roads &amp; Runways Attributes'!#REF!</f>
        <v>#REF!</v>
      </c>
      <c r="C20" s="14" t="e">
        <f>'Roads &amp; Runways Attributes'!#REF!</f>
        <v>#REF!</v>
      </c>
      <c r="D20" s="1" t="s">
        <v>1782</v>
      </c>
      <c r="E20" s="1" t="s">
        <v>1783</v>
      </c>
      <c r="J20" t="s">
        <v>2691</v>
      </c>
      <c r="K20" t="s">
        <v>2692</v>
      </c>
      <c r="L20" s="6" t="s">
        <v>2693</v>
      </c>
      <c r="Q20" s="24"/>
      <c r="R20" s="24"/>
      <c r="S20" s="24" t="s">
        <v>1784</v>
      </c>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8"/>
      <c r="HZ20" s="24"/>
      <c r="IA20" s="24"/>
      <c r="IB20" s="24"/>
      <c r="IC20" s="24" t="s">
        <v>1785</v>
      </c>
      <c r="ID20" s="24"/>
      <c r="IE20" s="24" t="s">
        <v>1786</v>
      </c>
      <c r="IF20" s="24"/>
      <c r="IG20" s="24"/>
      <c r="IH20" s="24"/>
      <c r="II20" s="24"/>
      <c r="IJ20" s="24"/>
      <c r="IK20" s="24"/>
      <c r="IN20" s="24"/>
      <c r="IO20" s="24"/>
      <c r="IP20" s="24"/>
      <c r="IQ20" s="24"/>
      <c r="IR20" s="24"/>
      <c r="IS20" s="24"/>
      <c r="IT20" s="24" t="s">
        <v>1786</v>
      </c>
      <c r="IU20" s="24"/>
      <c r="IV20" s="24"/>
      <c r="IW20" s="24"/>
      <c r="IX20" s="24"/>
      <c r="IY20" s="24"/>
      <c r="IZ20" s="24"/>
      <c r="JA20" s="24"/>
      <c r="KG20" s="24"/>
      <c r="KH20" s="24"/>
      <c r="KI20" s="24"/>
      <c r="KJ20" s="24"/>
      <c r="KK20" s="24"/>
      <c r="KL20" s="24"/>
      <c r="KM20" s="24"/>
      <c r="KN20" s="24" t="s">
        <v>1786</v>
      </c>
      <c r="KO20" s="24"/>
      <c r="KP20" s="24"/>
      <c r="KQ20" s="24"/>
      <c r="KR20" s="24"/>
      <c r="KS20" s="24"/>
      <c r="KT20" s="24"/>
      <c r="KU20" s="24"/>
      <c r="KV20" s="24"/>
      <c r="KW20" s="24"/>
      <c r="KX20" s="24"/>
      <c r="LB20" s="24"/>
      <c r="LC20" s="24"/>
      <c r="LD20" s="24"/>
      <c r="LE20" s="24"/>
      <c r="LF20" s="24" t="s">
        <v>1787</v>
      </c>
      <c r="LG20" s="24"/>
      <c r="LH20" s="24"/>
      <c r="LI20" s="24"/>
      <c r="LJ20" s="24"/>
      <c r="LK20" s="24"/>
      <c r="LL20" s="24"/>
      <c r="LM20" s="24"/>
      <c r="LN20" s="24"/>
      <c r="LO20" s="24"/>
      <c r="LP20" s="24"/>
      <c r="LQ20" s="24"/>
      <c r="LR20" s="24"/>
      <c r="LS20" s="24"/>
      <c r="LT20" s="24"/>
      <c r="LU20" s="24"/>
      <c r="LV20" s="24"/>
      <c r="LW20" s="24"/>
      <c r="LX20" s="24"/>
      <c r="LY20" s="24"/>
      <c r="LZ20" s="24"/>
      <c r="MA20" s="24"/>
      <c r="MB20" s="24"/>
      <c r="MC20" s="24"/>
      <c r="MF20" s="24" t="s">
        <v>1788</v>
      </c>
      <c r="MG20" s="24"/>
      <c r="MH20" s="24"/>
      <c r="MI20" s="24"/>
      <c r="MJ20" s="24"/>
      <c r="MK20" s="24"/>
      <c r="ML20" s="24"/>
      <c r="MM20" s="24"/>
      <c r="MN20" s="24" t="s">
        <v>1328</v>
      </c>
      <c r="MO20" s="24"/>
      <c r="MP20" s="24"/>
      <c r="MQ20" s="24"/>
      <c r="MR20" s="24"/>
      <c r="MS20" s="24"/>
      <c r="MT20" s="24"/>
      <c r="MU20" s="24"/>
      <c r="MV20" s="24"/>
      <c r="MW20" s="24"/>
      <c r="MX20" s="24"/>
      <c r="MY20" s="24"/>
      <c r="MZ20" s="24"/>
      <c r="NA20" s="24"/>
      <c r="NB20" s="24"/>
      <c r="NC20" s="24"/>
      <c r="ND20" s="24"/>
      <c r="NE20" s="24"/>
      <c r="NF20" s="24"/>
      <c r="NG20" s="24"/>
      <c r="NJ20" s="24" t="s">
        <v>1789</v>
      </c>
      <c r="NK20" s="24"/>
      <c r="NL20" s="24"/>
      <c r="NM20" s="24"/>
      <c r="NN20" s="24"/>
      <c r="NO20" s="24"/>
      <c r="NP20" s="24"/>
      <c r="NQ20" s="24"/>
      <c r="NR20" s="24"/>
      <c r="NS20" s="24" t="s">
        <v>1790</v>
      </c>
      <c r="NT20" s="24"/>
      <c r="NU20" s="24"/>
      <c r="NV20" s="24"/>
      <c r="NW20" s="24"/>
      <c r="NX20" s="24"/>
      <c r="NY20" s="24"/>
      <c r="NZ20" s="24"/>
      <c r="OA20" s="24"/>
      <c r="OB20" s="24"/>
      <c r="OC20" s="24"/>
      <c r="OD20" s="24"/>
      <c r="OE20" s="24"/>
      <c r="OF20" s="24"/>
      <c r="OG20" s="24"/>
      <c r="OH20" s="24"/>
      <c r="OI20" s="24"/>
      <c r="OJ20" s="24"/>
      <c r="OK20" s="24"/>
      <c r="OL20" s="24"/>
      <c r="OM20" s="24"/>
      <c r="ON20" s="24"/>
      <c r="OQ20" s="24" t="s">
        <v>1482</v>
      </c>
      <c r="OR20" s="24"/>
      <c r="OS20" s="24"/>
      <c r="OT20" s="24"/>
      <c r="OU20" s="24"/>
      <c r="OV20" s="24"/>
      <c r="OW20" s="24"/>
      <c r="OX20" s="24"/>
      <c r="OY20" s="24"/>
      <c r="OZ20" s="24"/>
      <c r="PA20" s="24"/>
      <c r="PB20" s="24"/>
      <c r="PC20" s="24"/>
      <c r="PD20" s="24"/>
      <c r="PE20" s="24"/>
      <c r="PF20" s="24"/>
      <c r="PG20" s="24"/>
      <c r="PH20" s="24"/>
      <c r="PI20" s="24"/>
      <c r="PJ20" s="24"/>
      <c r="PK20" s="24"/>
      <c r="PL20" s="24"/>
      <c r="PM20" s="24"/>
      <c r="PN20" s="24"/>
      <c r="PO20" s="24"/>
      <c r="PP20" s="24"/>
      <c r="PQ20" s="24"/>
    </row>
    <row r="21" spans="2:433" x14ac:dyDescent="0.35">
      <c r="B21" s="14" t="e">
        <f>'Roads &amp; Runways Attributes'!#REF!</f>
        <v>#REF!</v>
      </c>
      <c r="C21" s="14" t="e">
        <f>'Roads &amp; Runways Attributes'!#REF!</f>
        <v>#REF!</v>
      </c>
      <c r="D21" s="1" t="s">
        <v>1791</v>
      </c>
      <c r="E21" s="1" t="s">
        <v>1792</v>
      </c>
      <c r="J21" t="s">
        <v>2694</v>
      </c>
      <c r="K21" t="s">
        <v>2695</v>
      </c>
      <c r="L21" s="6" t="s">
        <v>1783</v>
      </c>
      <c r="Q21" s="24"/>
      <c r="R21" s="24"/>
      <c r="S21" s="24" t="s">
        <v>1793</v>
      </c>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HZ21" s="24"/>
      <c r="IA21" s="24"/>
      <c r="IB21" s="24"/>
      <c r="IC21" s="24" t="s">
        <v>1794</v>
      </c>
      <c r="ID21" s="24"/>
      <c r="IE21" s="24" t="s">
        <v>1795</v>
      </c>
      <c r="IF21" s="24"/>
      <c r="IG21" s="24"/>
      <c r="IH21" s="24"/>
      <c r="II21" s="24"/>
      <c r="IJ21" s="24"/>
      <c r="IK21" s="24"/>
      <c r="IN21" s="24"/>
      <c r="IO21" s="24"/>
      <c r="IP21" s="24"/>
      <c r="IQ21" s="24"/>
      <c r="IR21" s="24"/>
      <c r="IS21" s="24"/>
      <c r="IT21" s="24" t="s">
        <v>1795</v>
      </c>
      <c r="IU21" s="24"/>
      <c r="IV21" s="24"/>
      <c r="IW21" s="24"/>
      <c r="IX21" s="24"/>
      <c r="IY21" s="24"/>
      <c r="IZ21" s="24"/>
      <c r="JA21" s="24"/>
      <c r="KG21" s="24"/>
      <c r="KH21" s="24"/>
      <c r="KI21" s="24"/>
      <c r="KJ21" s="24"/>
      <c r="KK21" s="24"/>
      <c r="KL21" s="24"/>
      <c r="KM21" s="24"/>
      <c r="KN21" s="24" t="s">
        <v>1795</v>
      </c>
      <c r="KO21" s="24"/>
      <c r="KP21" s="24"/>
      <c r="KQ21" s="24"/>
      <c r="KR21" s="24"/>
      <c r="KS21" s="24"/>
      <c r="KT21" s="24"/>
      <c r="KU21" s="24"/>
      <c r="KV21" s="24"/>
      <c r="KW21" s="24"/>
      <c r="KX21" s="24"/>
      <c r="LB21" s="24"/>
      <c r="LC21" s="24"/>
      <c r="LD21" s="24"/>
      <c r="LE21" s="24"/>
      <c r="LF21" s="24" t="s">
        <v>1796</v>
      </c>
      <c r="LG21" s="24"/>
      <c r="LH21" s="24"/>
      <c r="LI21" s="24"/>
      <c r="LJ21" s="24"/>
      <c r="LK21" s="24"/>
      <c r="LL21" s="24"/>
      <c r="LM21" s="24"/>
      <c r="LN21" s="24"/>
      <c r="LO21" s="24"/>
      <c r="LP21" s="24"/>
      <c r="LQ21" s="24"/>
      <c r="LR21" s="24"/>
      <c r="LS21" s="24"/>
      <c r="LT21" s="24"/>
      <c r="LU21" s="24"/>
      <c r="LV21" s="24"/>
      <c r="LW21" s="24"/>
      <c r="LX21" s="24"/>
      <c r="LY21" s="24"/>
      <c r="LZ21" s="24"/>
      <c r="MA21" s="24"/>
      <c r="MB21" s="24"/>
      <c r="MC21" s="24"/>
      <c r="MF21" s="24" t="s">
        <v>1797</v>
      </c>
      <c r="MG21" s="24"/>
      <c r="MH21" s="24"/>
      <c r="MI21" s="24"/>
      <c r="MJ21" s="24"/>
      <c r="MK21" s="24"/>
      <c r="ML21" s="24"/>
      <c r="MM21" s="24"/>
      <c r="MN21" s="24"/>
      <c r="MO21" s="24"/>
      <c r="MP21" s="24"/>
      <c r="MQ21" s="24"/>
      <c r="MR21" s="24"/>
      <c r="MS21" s="24"/>
      <c r="MT21" s="24"/>
      <c r="MU21" s="24"/>
      <c r="MV21" s="24"/>
      <c r="MW21" s="24"/>
      <c r="MX21" s="24"/>
      <c r="MY21" s="24"/>
      <c r="MZ21" s="24"/>
      <c r="NA21" s="24"/>
      <c r="NB21" s="24"/>
      <c r="NC21" s="24"/>
      <c r="ND21" s="24"/>
      <c r="NE21" s="24"/>
      <c r="NF21" s="24"/>
      <c r="NG21" s="24"/>
      <c r="NJ21" s="24" t="s">
        <v>1798</v>
      </c>
      <c r="NK21" s="24"/>
      <c r="NL21" s="24"/>
      <c r="NM21" s="24"/>
      <c r="NN21" s="24"/>
      <c r="NO21" s="24"/>
      <c r="NP21" s="24"/>
      <c r="NQ21" s="24"/>
      <c r="NR21" s="24"/>
      <c r="NS21" s="24" t="s">
        <v>1799</v>
      </c>
      <c r="NT21" s="24"/>
      <c r="NU21" s="24"/>
      <c r="NV21" s="24"/>
      <c r="NW21" s="24"/>
      <c r="NX21" s="24"/>
      <c r="NY21" s="24"/>
      <c r="NZ21" s="24"/>
      <c r="OA21" s="24"/>
      <c r="OB21" s="24"/>
      <c r="OC21" s="24"/>
      <c r="OD21" s="24"/>
      <c r="OE21" s="24"/>
      <c r="OF21" s="24"/>
      <c r="OG21" s="24"/>
      <c r="OH21" s="24"/>
      <c r="OI21" s="24"/>
      <c r="OJ21" s="24"/>
      <c r="OK21" s="24"/>
      <c r="OL21" s="24"/>
      <c r="OM21" s="24"/>
      <c r="ON21" s="24"/>
      <c r="OQ21" s="24" t="s">
        <v>1800</v>
      </c>
      <c r="OR21" s="24"/>
      <c r="OS21" s="24"/>
      <c r="OT21" s="24"/>
      <c r="OU21" s="24"/>
      <c r="OV21" s="24"/>
      <c r="OW21" s="24"/>
      <c r="OX21" s="24"/>
      <c r="OY21" s="24"/>
      <c r="OZ21" s="24"/>
      <c r="PA21" s="24"/>
      <c r="PB21" s="24"/>
      <c r="PC21" s="24"/>
      <c r="PD21" s="24"/>
      <c r="PE21" s="24"/>
      <c r="PF21" s="24"/>
      <c r="PG21" s="24"/>
      <c r="PH21" s="24"/>
      <c r="PI21" s="24"/>
      <c r="PJ21" s="24"/>
      <c r="PK21" s="24"/>
      <c r="PL21" s="24"/>
      <c r="PM21" s="24"/>
      <c r="PN21" s="24"/>
      <c r="PO21" s="24"/>
      <c r="PP21" s="24"/>
      <c r="PQ21" s="24"/>
    </row>
    <row r="22" spans="2:433" x14ac:dyDescent="0.35">
      <c r="B22" s="14" t="e">
        <f>'Roads &amp; Runways Attributes'!#REF!</f>
        <v>#REF!</v>
      </c>
      <c r="C22" s="14" t="e">
        <f>'Roads &amp; Runways Attributes'!#REF!</f>
        <v>#REF!</v>
      </c>
      <c r="D22" s="1" t="s">
        <v>1801</v>
      </c>
      <c r="E22" s="1" t="s">
        <v>1802</v>
      </c>
      <c r="J22" t="s">
        <v>2696</v>
      </c>
      <c r="K22" t="s">
        <v>2697</v>
      </c>
      <c r="L22" s="6" t="s">
        <v>2698</v>
      </c>
      <c r="Q22" s="24"/>
      <c r="R22" s="24"/>
      <c r="S22" s="24" t="s">
        <v>1803</v>
      </c>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HZ22" s="24"/>
      <c r="IA22" s="24"/>
      <c r="IB22" s="24"/>
      <c r="IC22" s="24" t="s">
        <v>1804</v>
      </c>
      <c r="ID22" s="24"/>
      <c r="IE22" s="24" t="s">
        <v>1805</v>
      </c>
      <c r="IF22" s="24"/>
      <c r="IG22" s="24"/>
      <c r="IH22" s="24"/>
      <c r="II22" s="24"/>
      <c r="IJ22" s="24"/>
      <c r="IK22" s="24"/>
      <c r="IN22" s="24"/>
      <c r="IO22" s="24"/>
      <c r="IP22" s="24"/>
      <c r="IQ22" s="24"/>
      <c r="IR22" s="24"/>
      <c r="IS22" s="24"/>
      <c r="IT22" s="24" t="s">
        <v>1805</v>
      </c>
      <c r="IU22" s="24"/>
      <c r="IV22" s="24"/>
      <c r="IW22" s="24"/>
      <c r="IX22" s="24"/>
      <c r="IY22" s="24"/>
      <c r="IZ22" s="24"/>
      <c r="JA22" s="24"/>
      <c r="KG22" s="24"/>
      <c r="KH22" s="24"/>
      <c r="KI22" s="24"/>
      <c r="KJ22" s="24"/>
      <c r="KK22" s="24"/>
      <c r="KL22" s="24"/>
      <c r="KM22" s="24"/>
      <c r="KN22" s="24" t="s">
        <v>1805</v>
      </c>
      <c r="KO22" s="24"/>
      <c r="KP22" s="24"/>
      <c r="KQ22" s="24"/>
      <c r="KR22" s="24"/>
      <c r="KS22" s="24"/>
      <c r="KT22" s="24"/>
      <c r="KU22" s="24"/>
      <c r="KV22" s="24"/>
      <c r="KW22" s="24"/>
      <c r="KX22" s="24"/>
      <c r="LB22" s="24"/>
      <c r="LC22" s="24"/>
      <c r="LD22" s="24"/>
      <c r="LE22" s="24"/>
      <c r="LF22" s="24" t="s">
        <v>1328</v>
      </c>
      <c r="LG22" s="24"/>
      <c r="LH22" s="24"/>
      <c r="LI22" s="24"/>
      <c r="LJ22" s="24"/>
      <c r="LK22" s="24"/>
      <c r="LL22" s="24"/>
      <c r="LM22" s="24"/>
      <c r="LN22" s="24"/>
      <c r="LO22" s="24"/>
      <c r="LP22" s="24"/>
      <c r="LQ22" s="24"/>
      <c r="LR22" s="24"/>
      <c r="LS22" s="24"/>
      <c r="LT22" s="24"/>
      <c r="LU22" s="24"/>
      <c r="LV22" s="24"/>
      <c r="LW22" s="24"/>
      <c r="LX22" s="24"/>
      <c r="LY22" s="24"/>
      <c r="LZ22" s="24"/>
      <c r="MA22" s="24"/>
      <c r="MB22" s="24"/>
      <c r="MC22" s="24"/>
      <c r="MF22" s="24" t="s">
        <v>1328</v>
      </c>
      <c r="MG22" s="24"/>
      <c r="MH22" s="24"/>
      <c r="MI22" s="24"/>
      <c r="MJ22" s="24"/>
      <c r="MK22" s="24"/>
      <c r="ML22" s="24"/>
      <c r="MM22" s="24"/>
      <c r="MN22" s="24"/>
      <c r="MO22" s="24"/>
      <c r="MP22" s="24"/>
      <c r="MQ22" s="24"/>
      <c r="MR22" s="24"/>
      <c r="MS22" s="24"/>
      <c r="MT22" s="24"/>
      <c r="MU22" s="24"/>
      <c r="MV22" s="24"/>
      <c r="MW22" s="24"/>
      <c r="MX22" s="24"/>
      <c r="MY22" s="24"/>
      <c r="MZ22" s="24"/>
      <c r="NA22" s="24"/>
      <c r="NB22" s="24"/>
      <c r="NC22" s="24"/>
      <c r="ND22" s="24"/>
      <c r="NE22" s="24"/>
      <c r="NF22" s="24"/>
      <c r="NG22" s="24"/>
      <c r="NJ22" s="24" t="s">
        <v>1751</v>
      </c>
      <c r="NK22" s="24"/>
      <c r="NL22" s="24"/>
      <c r="NM22" s="24"/>
      <c r="NN22" s="24"/>
      <c r="NO22" s="24"/>
      <c r="NP22" s="24"/>
      <c r="NQ22" s="24"/>
      <c r="NR22" s="24"/>
      <c r="NS22" s="24" t="s">
        <v>1806</v>
      </c>
      <c r="NT22" s="24"/>
      <c r="NU22" s="24"/>
      <c r="NV22" s="24"/>
      <c r="NW22" s="24"/>
      <c r="NX22" s="24"/>
      <c r="NY22" s="24"/>
      <c r="NZ22" s="24"/>
      <c r="OA22" s="24"/>
      <c r="OB22" s="24"/>
      <c r="OC22" s="24"/>
      <c r="OD22" s="24"/>
      <c r="OE22" s="24"/>
      <c r="OF22" s="24"/>
      <c r="OG22" s="24"/>
      <c r="OH22" s="24"/>
      <c r="OI22" s="24"/>
      <c r="OJ22" s="24"/>
      <c r="OK22" s="24"/>
      <c r="OL22" s="24"/>
      <c r="OM22" s="24"/>
      <c r="ON22" s="24"/>
      <c r="OQ22" s="24" t="s">
        <v>1807</v>
      </c>
      <c r="OR22" s="24"/>
      <c r="OS22" s="24"/>
      <c r="OT22" s="24"/>
      <c r="OU22" s="24"/>
      <c r="OV22" s="24"/>
      <c r="OW22" s="24"/>
      <c r="OX22" s="24"/>
      <c r="OY22" s="24"/>
      <c r="OZ22" s="24"/>
      <c r="PA22" s="24"/>
      <c r="PB22" s="24"/>
      <c r="PC22" s="24"/>
      <c r="PD22" s="24"/>
      <c r="PE22" s="24"/>
      <c r="PF22" s="24"/>
      <c r="PG22" s="24"/>
      <c r="PH22" s="24"/>
      <c r="PI22" s="24"/>
      <c r="PJ22" s="24"/>
      <c r="PK22" s="24"/>
      <c r="PL22" s="24"/>
      <c r="PM22" s="24"/>
      <c r="PN22" s="24"/>
      <c r="PO22" s="24"/>
      <c r="PP22" s="24"/>
      <c r="PQ22" s="24"/>
    </row>
    <row r="23" spans="2:433" ht="15.5" x14ac:dyDescent="0.35">
      <c r="B23" s="14" t="e">
        <f>'Roads &amp; Runways Attributes'!#REF!</f>
        <v>#REF!</v>
      </c>
      <c r="C23" s="14" t="e">
        <f>'Roads &amp; Runways Attributes'!#REF!</f>
        <v>#REF!</v>
      </c>
      <c r="J23" t="s">
        <v>2699</v>
      </c>
      <c r="K23" t="s">
        <v>2700</v>
      </c>
      <c r="L23" s="6" t="s">
        <v>2701</v>
      </c>
      <c r="Q23" s="24"/>
      <c r="R23" s="24"/>
      <c r="S23" s="24" t="s">
        <v>1808</v>
      </c>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HZ23" s="24"/>
      <c r="IA23" s="24"/>
      <c r="IB23" s="24"/>
      <c r="IC23" s="24" t="s">
        <v>1809</v>
      </c>
      <c r="ID23" s="24"/>
      <c r="IE23" s="24"/>
      <c r="IF23" s="24"/>
      <c r="IG23" s="24"/>
      <c r="IH23" s="24"/>
      <c r="II23" s="24"/>
      <c r="IJ23" s="24"/>
      <c r="IK23" s="24"/>
      <c r="IN23" s="24"/>
      <c r="IO23" s="24"/>
      <c r="IP23" s="24"/>
      <c r="IQ23" s="24"/>
      <c r="IR23" s="24"/>
      <c r="IS23" s="24"/>
      <c r="IT23" s="24"/>
      <c r="IU23" s="24"/>
      <c r="IV23" s="24"/>
      <c r="IW23" s="24"/>
      <c r="IX23" s="24"/>
      <c r="IY23" s="24"/>
      <c r="IZ23" s="24"/>
      <c r="JA23" s="24"/>
      <c r="KG23" s="24"/>
      <c r="KH23" s="24"/>
      <c r="KI23" s="24"/>
      <c r="KJ23" s="24"/>
      <c r="KK23" s="24"/>
      <c r="KL23" s="24"/>
      <c r="KM23" s="24"/>
      <c r="KN23" s="24"/>
      <c r="KO23" s="24"/>
      <c r="KP23" s="24"/>
      <c r="KQ23" s="24"/>
      <c r="KR23" s="24"/>
      <c r="KS23" s="24"/>
      <c r="KT23" s="24"/>
      <c r="KU23" s="24"/>
      <c r="KV23" s="24"/>
      <c r="KW23" s="24"/>
      <c r="KX23" s="24"/>
      <c r="LB23" s="31"/>
      <c r="LC23" s="31"/>
      <c r="LD23" s="31"/>
      <c r="LE23" s="31"/>
      <c r="LF23" s="31"/>
      <c r="LG23" s="31"/>
      <c r="LH23" s="31"/>
      <c r="LI23" s="31"/>
      <c r="LJ23" s="31"/>
      <c r="LK23" s="31"/>
      <c r="LL23" s="31"/>
      <c r="LM23" s="31"/>
      <c r="LN23" s="31"/>
      <c r="LO23" s="31"/>
      <c r="LP23" s="31"/>
      <c r="LQ23" s="31"/>
      <c r="LR23" s="31"/>
      <c r="LS23" s="31"/>
      <c r="LT23" s="31"/>
      <c r="LU23" s="31"/>
      <c r="LV23" s="31"/>
      <c r="LW23" s="31"/>
      <c r="LX23" s="31"/>
      <c r="LY23" s="31"/>
      <c r="LZ23" s="31"/>
      <c r="MA23" s="31"/>
      <c r="MB23" s="31"/>
      <c r="MC23" s="31"/>
      <c r="MF23" s="24"/>
      <c r="MG23" s="24"/>
      <c r="MH23" s="24"/>
      <c r="MI23" s="24"/>
      <c r="MJ23" s="24"/>
      <c r="MK23" s="24"/>
      <c r="ML23" s="24"/>
      <c r="MM23" s="24"/>
      <c r="MN23" s="24"/>
      <c r="MO23" s="24"/>
      <c r="MP23" s="24"/>
      <c r="MQ23" s="24"/>
      <c r="MR23" s="24"/>
      <c r="MS23" s="24"/>
      <c r="MT23" s="24"/>
      <c r="MU23" s="24"/>
      <c r="MV23" s="24"/>
      <c r="MW23" s="24"/>
      <c r="MX23" s="24"/>
      <c r="MY23" s="24"/>
      <c r="MZ23" s="24"/>
      <c r="NA23" s="24"/>
      <c r="NB23" s="24"/>
      <c r="NC23" s="24"/>
      <c r="ND23" s="24"/>
      <c r="NE23" s="24"/>
      <c r="NF23" s="24"/>
      <c r="NG23" s="24"/>
      <c r="NJ23" s="24" t="s">
        <v>1810</v>
      </c>
      <c r="NK23" s="24"/>
      <c r="NL23" s="24"/>
      <c r="NM23" s="24"/>
      <c r="NN23" s="24"/>
      <c r="NO23" s="24"/>
      <c r="NP23" s="24"/>
      <c r="NQ23" s="24"/>
      <c r="NR23" s="24"/>
      <c r="NS23" s="24" t="s">
        <v>1811</v>
      </c>
      <c r="NT23" s="24"/>
      <c r="NU23" s="24"/>
      <c r="NV23" s="24"/>
      <c r="NW23" s="24"/>
      <c r="NX23" s="24"/>
      <c r="NY23" s="24"/>
      <c r="NZ23" s="24"/>
      <c r="OA23" s="24"/>
      <c r="OB23" s="24"/>
      <c r="OC23" s="24"/>
      <c r="OD23" s="24"/>
      <c r="OE23" s="24"/>
      <c r="OF23" s="24"/>
      <c r="OG23" s="24"/>
      <c r="OH23" s="24"/>
      <c r="OI23" s="24"/>
      <c r="OJ23" s="24"/>
      <c r="OK23" s="24"/>
      <c r="OL23" s="24"/>
      <c r="OM23" s="24"/>
      <c r="ON23" s="24"/>
      <c r="OQ23" s="24" t="s">
        <v>1812</v>
      </c>
      <c r="OR23" s="24"/>
      <c r="OS23" s="24"/>
      <c r="OT23" s="24"/>
      <c r="OU23" s="24"/>
      <c r="OV23" s="24"/>
      <c r="OW23" s="24"/>
      <c r="OX23" s="24"/>
      <c r="OY23" s="24"/>
      <c r="OZ23" s="24"/>
      <c r="PA23" s="24"/>
      <c r="PB23" s="24"/>
      <c r="PC23" s="24"/>
      <c r="PD23" s="24"/>
      <c r="PE23" s="24"/>
      <c r="PF23" s="24"/>
      <c r="PG23" s="24"/>
      <c r="PH23" s="24"/>
      <c r="PI23" s="24"/>
      <c r="PJ23" s="24"/>
      <c r="PK23" s="24"/>
      <c r="PL23" s="24"/>
      <c r="PM23" s="24"/>
      <c r="PN23" s="24"/>
      <c r="PO23" s="24"/>
      <c r="PP23" s="24"/>
      <c r="PQ23" s="24"/>
    </row>
    <row r="24" spans="2:433" x14ac:dyDescent="0.35">
      <c r="B24" s="58"/>
      <c r="C24" s="58"/>
      <c r="J24" t="s">
        <v>2702</v>
      </c>
      <c r="K24" t="s">
        <v>2703</v>
      </c>
      <c r="L24" s="6" t="s">
        <v>2667</v>
      </c>
      <c r="Q24" s="24"/>
      <c r="R24" s="24"/>
      <c r="S24" s="24" t="s">
        <v>1813</v>
      </c>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HZ24" s="24"/>
      <c r="IA24" s="24"/>
      <c r="IB24" s="24"/>
      <c r="IC24" s="24" t="s">
        <v>1814</v>
      </c>
      <c r="ID24" s="24"/>
      <c r="IE24" s="24"/>
      <c r="IF24" s="24"/>
      <c r="IG24" s="24"/>
      <c r="IH24" s="24"/>
      <c r="II24" s="24"/>
      <c r="IJ24" s="24"/>
      <c r="IK24" s="24"/>
      <c r="LB24" s="24"/>
      <c r="LC24" s="24"/>
      <c r="LD24" s="24"/>
      <c r="LE24" s="24"/>
      <c r="LF24" s="24"/>
      <c r="LG24" s="24"/>
      <c r="LH24" s="24"/>
      <c r="LI24" s="24"/>
      <c r="LJ24" s="24"/>
      <c r="LK24" s="24"/>
      <c r="LL24" s="24"/>
      <c r="LM24" s="24"/>
      <c r="LN24" s="24"/>
      <c r="LO24" s="24"/>
      <c r="LP24" s="24"/>
      <c r="LQ24" s="24"/>
      <c r="LR24" s="24"/>
      <c r="LS24" s="24"/>
      <c r="LT24" s="24"/>
      <c r="LU24" s="24"/>
      <c r="LV24" s="24"/>
      <c r="LW24" s="24"/>
      <c r="LX24" s="24"/>
      <c r="LY24" s="24"/>
      <c r="LZ24" s="24"/>
      <c r="MA24" s="24"/>
      <c r="MB24" s="24"/>
      <c r="MC24" s="24"/>
      <c r="MF24" s="24"/>
      <c r="MG24" s="24"/>
      <c r="MH24" s="24"/>
      <c r="MI24" s="24"/>
      <c r="MJ24" s="24"/>
      <c r="MK24" s="24"/>
      <c r="ML24" s="24"/>
      <c r="MM24" s="24"/>
      <c r="MN24" s="24"/>
      <c r="MO24" s="24"/>
      <c r="MP24" s="24"/>
      <c r="MQ24" s="24"/>
      <c r="MR24" s="24"/>
      <c r="MS24" s="24"/>
      <c r="MT24" s="24"/>
      <c r="MU24" s="24"/>
      <c r="MV24" s="24"/>
      <c r="MW24" s="24"/>
      <c r="MX24" s="24"/>
      <c r="MY24" s="24"/>
      <c r="MZ24" s="24"/>
      <c r="NA24" s="24"/>
      <c r="NB24" s="24"/>
      <c r="NC24" s="24"/>
      <c r="ND24" s="24"/>
      <c r="NE24" s="24"/>
      <c r="NF24" s="24"/>
      <c r="NG24" s="24"/>
      <c r="NJ24" s="24" t="s">
        <v>1815</v>
      </c>
      <c r="NK24" s="24"/>
      <c r="NL24" s="24"/>
      <c r="NM24" s="24"/>
      <c r="NN24" s="24"/>
      <c r="NO24" s="24"/>
      <c r="NP24" s="24"/>
      <c r="NQ24" s="24"/>
      <c r="NR24" s="24"/>
      <c r="NS24" s="24" t="s">
        <v>1328</v>
      </c>
      <c r="NT24" s="24"/>
      <c r="NU24" s="24"/>
      <c r="NV24" s="24"/>
      <c r="NW24" s="24"/>
      <c r="NX24" s="24"/>
      <c r="NY24" s="24"/>
      <c r="NZ24" s="24"/>
      <c r="OA24" s="24"/>
      <c r="OB24" s="24"/>
      <c r="OC24" s="24"/>
      <c r="OD24" s="24"/>
      <c r="OE24" s="24"/>
      <c r="OF24" s="24"/>
      <c r="OG24" s="24"/>
      <c r="OH24" s="24"/>
      <c r="OI24" s="24"/>
      <c r="OJ24" s="24"/>
      <c r="OK24" s="24"/>
      <c r="OL24" s="24"/>
      <c r="OM24" s="24"/>
      <c r="ON24" s="24"/>
      <c r="OQ24" s="24" t="s">
        <v>1816</v>
      </c>
      <c r="OR24" s="24"/>
      <c r="OS24" s="24"/>
      <c r="OT24" s="24"/>
      <c r="OU24" s="24"/>
      <c r="OV24" s="24"/>
      <c r="OW24" s="24"/>
      <c r="OX24" s="24"/>
      <c r="OY24" s="24"/>
      <c r="OZ24" s="24"/>
      <c r="PA24" s="24"/>
      <c r="PB24" s="24"/>
      <c r="PC24" s="24"/>
      <c r="PD24" s="24"/>
      <c r="PE24" s="24"/>
      <c r="PF24" s="24"/>
      <c r="PG24" s="24"/>
      <c r="PH24" s="24"/>
      <c r="PI24" s="24"/>
      <c r="PJ24" s="24"/>
      <c r="PK24" s="24"/>
      <c r="PL24" s="24"/>
      <c r="PM24" s="24"/>
      <c r="PN24" s="24"/>
      <c r="PO24" s="24"/>
      <c r="PP24" s="24"/>
      <c r="PQ24" s="24"/>
    </row>
    <row r="25" spans="2:433" ht="15.5" x14ac:dyDescent="0.35">
      <c r="B25" s="58"/>
      <c r="C25" s="58"/>
      <c r="J25" t="s">
        <v>2704</v>
      </c>
      <c r="K25" t="s">
        <v>2705</v>
      </c>
      <c r="L25" s="6" t="s">
        <v>2706</v>
      </c>
      <c r="Q25" s="24"/>
      <c r="R25" s="24"/>
      <c r="S25" s="24" t="s">
        <v>1328</v>
      </c>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HZ25" s="24"/>
      <c r="IA25" s="24"/>
      <c r="IB25" s="24"/>
      <c r="IC25" s="24" t="s">
        <v>1328</v>
      </c>
      <c r="ID25" s="24"/>
      <c r="IE25" s="24"/>
      <c r="IF25" s="24"/>
      <c r="IG25" s="24"/>
      <c r="IH25" s="24"/>
      <c r="II25" s="24"/>
      <c r="IJ25" s="24"/>
      <c r="IK25" s="24"/>
      <c r="MF25" s="31"/>
      <c r="MG25" s="31"/>
      <c r="MH25" s="31"/>
      <c r="MI25" s="31"/>
      <c r="MJ25" s="31"/>
      <c r="MK25" s="31"/>
      <c r="ML25" s="31"/>
      <c r="MM25" s="31"/>
      <c r="MN25" s="31"/>
      <c r="MO25" s="31"/>
      <c r="MP25" s="31"/>
      <c r="MQ25" s="31"/>
      <c r="MR25" s="31"/>
      <c r="MS25" s="31"/>
      <c r="MT25" s="31"/>
      <c r="MU25" s="31"/>
      <c r="MV25" s="31"/>
      <c r="MW25" s="31"/>
      <c r="MX25" s="31"/>
      <c r="MY25" s="31"/>
      <c r="MZ25" s="31"/>
      <c r="NA25" s="31"/>
      <c r="NB25" s="31"/>
      <c r="NC25" s="31"/>
      <c r="ND25" s="31"/>
      <c r="NE25" s="31"/>
      <c r="NF25" s="31"/>
      <c r="NG25" s="31"/>
      <c r="NJ25" s="24" t="s">
        <v>1817</v>
      </c>
      <c r="NK25" s="24"/>
      <c r="NL25" s="24"/>
      <c r="NM25" s="24"/>
      <c r="NN25" s="24"/>
      <c r="NO25" s="24"/>
      <c r="NP25" s="24"/>
      <c r="NQ25" s="24"/>
      <c r="NR25" s="24"/>
      <c r="NS25" s="24"/>
      <c r="NT25" s="24"/>
      <c r="NU25" s="24"/>
      <c r="NV25" s="24"/>
      <c r="NW25" s="24"/>
      <c r="NX25" s="24"/>
      <c r="NY25" s="24"/>
      <c r="NZ25" s="24"/>
      <c r="OA25" s="24"/>
      <c r="OB25" s="24"/>
      <c r="OC25" s="24"/>
      <c r="OD25" s="24"/>
      <c r="OE25" s="24"/>
      <c r="OF25" s="24"/>
      <c r="OG25" s="24"/>
      <c r="OH25" s="24"/>
      <c r="OI25" s="24"/>
      <c r="OJ25" s="24"/>
      <c r="OK25" s="24"/>
      <c r="OL25" s="24"/>
      <c r="OM25" s="24"/>
      <c r="ON25" s="24"/>
      <c r="OQ25" s="24" t="s">
        <v>1772</v>
      </c>
      <c r="OR25" s="24"/>
      <c r="OS25" s="24"/>
      <c r="OT25" s="24"/>
      <c r="OU25" s="24"/>
      <c r="OV25" s="24"/>
      <c r="OW25" s="24"/>
      <c r="OX25" s="24"/>
      <c r="OY25" s="24"/>
      <c r="OZ25" s="24"/>
      <c r="PA25" s="24"/>
      <c r="PB25" s="24"/>
      <c r="PC25" s="24"/>
      <c r="PD25" s="24"/>
      <c r="PE25" s="24"/>
      <c r="PF25" s="24"/>
      <c r="PG25" s="24"/>
      <c r="PH25" s="24"/>
      <c r="PI25" s="24"/>
      <c r="PJ25" s="24"/>
      <c r="PK25" s="24"/>
      <c r="PL25" s="24"/>
      <c r="PM25" s="24"/>
      <c r="PN25" s="24"/>
      <c r="PO25" s="24"/>
      <c r="PP25" s="24"/>
      <c r="PQ25" s="24"/>
    </row>
    <row r="26" spans="2:433" x14ac:dyDescent="0.35">
      <c r="B26" s="58"/>
      <c r="C26" s="58"/>
      <c r="J26" t="s">
        <v>2707</v>
      </c>
      <c r="K26" t="s">
        <v>2708</v>
      </c>
      <c r="L26" s="6" t="s">
        <v>2667</v>
      </c>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HZ26" s="24"/>
      <c r="IA26" s="24"/>
      <c r="IB26" s="24"/>
      <c r="IC26" s="24"/>
      <c r="ID26" s="24"/>
      <c r="IE26" s="24"/>
      <c r="IF26" s="24"/>
      <c r="IG26" s="24"/>
      <c r="IH26" s="24"/>
      <c r="II26" s="24"/>
      <c r="IJ26" s="24"/>
      <c r="IK26" s="24"/>
      <c r="NJ26" s="24" t="s">
        <v>1328</v>
      </c>
      <c r="NK26" s="24"/>
      <c r="NL26" s="24"/>
      <c r="NM26" s="24"/>
      <c r="NN26" s="24"/>
      <c r="NO26" s="24"/>
      <c r="NP26" s="24"/>
      <c r="NQ26" s="24"/>
      <c r="NR26" s="24"/>
      <c r="NS26" s="24"/>
      <c r="NT26" s="24"/>
      <c r="NU26" s="24"/>
      <c r="NV26" s="24"/>
      <c r="NW26" s="24"/>
      <c r="NX26" s="24"/>
      <c r="NY26" s="24"/>
      <c r="NZ26" s="24"/>
      <c r="OA26" s="24"/>
      <c r="OB26" s="24"/>
      <c r="OC26" s="24"/>
      <c r="OD26" s="24"/>
      <c r="OE26" s="24"/>
      <c r="OF26" s="24"/>
      <c r="OG26" s="24"/>
      <c r="OH26" s="24"/>
      <c r="OI26" s="24"/>
      <c r="OJ26" s="24"/>
      <c r="OK26" s="24"/>
      <c r="OL26" s="24"/>
      <c r="OM26" s="24"/>
      <c r="ON26" s="24"/>
      <c r="OQ26" s="24" t="s">
        <v>1818</v>
      </c>
      <c r="OR26" s="24"/>
      <c r="OS26" s="24"/>
      <c r="OT26" s="24"/>
      <c r="OU26" s="24"/>
      <c r="OV26" s="24"/>
      <c r="OW26" s="24"/>
      <c r="OX26" s="24"/>
      <c r="OY26" s="24"/>
      <c r="OZ26" s="24"/>
      <c r="PA26" s="24"/>
      <c r="PB26" s="24"/>
      <c r="PC26" s="24"/>
      <c r="PD26" s="24"/>
      <c r="PE26" s="24"/>
      <c r="PF26" s="24"/>
      <c r="PG26" s="24"/>
      <c r="PH26" s="24"/>
      <c r="PI26" s="24"/>
      <c r="PJ26" s="24"/>
      <c r="PK26" s="24"/>
      <c r="PL26" s="24"/>
      <c r="PM26" s="24"/>
      <c r="PN26" s="24"/>
      <c r="PO26" s="24"/>
      <c r="PP26" s="24"/>
      <c r="PQ26" s="24"/>
    </row>
    <row r="27" spans="2:433" x14ac:dyDescent="0.35">
      <c r="J27" t="s">
        <v>2709</v>
      </c>
      <c r="K27" t="s">
        <v>2710</v>
      </c>
      <c r="L27" s="6" t="s">
        <v>2667</v>
      </c>
      <c r="NJ27" s="24"/>
      <c r="NK27" s="24"/>
      <c r="NL27" s="24"/>
      <c r="NM27" s="24"/>
      <c r="NN27" s="24"/>
      <c r="NO27" s="24"/>
      <c r="NP27" s="24"/>
      <c r="NQ27" s="24"/>
      <c r="NR27" s="24"/>
      <c r="NS27" s="24"/>
      <c r="NT27" s="24"/>
      <c r="NU27" s="24"/>
      <c r="NV27" s="24"/>
      <c r="NW27" s="24"/>
      <c r="NX27" s="24"/>
      <c r="NY27" s="24"/>
      <c r="NZ27" s="24"/>
      <c r="OA27" s="24"/>
      <c r="OB27" s="24"/>
      <c r="OC27" s="24"/>
      <c r="OD27" s="24"/>
      <c r="OE27" s="24"/>
      <c r="OF27" s="24"/>
      <c r="OG27" s="24"/>
      <c r="OH27" s="24"/>
      <c r="OI27" s="24"/>
      <c r="OJ27" s="24"/>
      <c r="OK27" s="24"/>
      <c r="OL27" s="24"/>
      <c r="OM27" s="24"/>
      <c r="ON27" s="24"/>
      <c r="OQ27" s="24" t="s">
        <v>1759</v>
      </c>
      <c r="OR27" s="24"/>
      <c r="OS27" s="24"/>
      <c r="OT27" s="24"/>
      <c r="OU27" s="24"/>
      <c r="OV27" s="24"/>
      <c r="OW27" s="24"/>
      <c r="OX27" s="24"/>
      <c r="OY27" s="24"/>
      <c r="OZ27" s="24"/>
      <c r="PA27" s="24"/>
      <c r="PB27" s="24"/>
      <c r="PC27" s="24"/>
      <c r="PD27" s="24"/>
      <c r="PE27" s="24"/>
      <c r="PF27" s="24"/>
      <c r="PG27" s="24"/>
      <c r="PH27" s="24"/>
      <c r="PI27" s="24"/>
      <c r="PJ27" s="24"/>
      <c r="PK27" s="24"/>
      <c r="PL27" s="24"/>
      <c r="PM27" s="24"/>
      <c r="PN27" s="24"/>
      <c r="PO27" s="24"/>
      <c r="PP27" s="24"/>
      <c r="PQ27" s="24"/>
    </row>
    <row r="28" spans="2:433" x14ac:dyDescent="0.35">
      <c r="J28" t="s">
        <v>2711</v>
      </c>
      <c r="K28" t="s">
        <v>2712</v>
      </c>
      <c r="L28" s="6" t="s">
        <v>2667</v>
      </c>
      <c r="NJ28" s="24"/>
      <c r="NK28" s="24"/>
      <c r="NL28" s="24"/>
      <c r="NM28" s="24"/>
      <c r="NN28" s="24"/>
      <c r="NO28" s="24"/>
      <c r="NP28" s="24"/>
      <c r="NQ28" s="24"/>
      <c r="NR28" s="24"/>
      <c r="NS28" s="24"/>
      <c r="NT28" s="24"/>
      <c r="NU28" s="24"/>
      <c r="NV28" s="24"/>
      <c r="NW28" s="24"/>
      <c r="NX28" s="24"/>
      <c r="NY28" s="24"/>
      <c r="NZ28" s="24"/>
      <c r="OA28" s="24"/>
      <c r="OB28" s="24"/>
      <c r="OC28" s="24"/>
      <c r="OD28" s="24"/>
      <c r="OE28" s="24"/>
      <c r="OF28" s="24"/>
      <c r="OG28" s="24"/>
      <c r="OH28" s="24"/>
      <c r="OI28" s="24"/>
      <c r="OJ28" s="24"/>
      <c r="OK28" s="24"/>
      <c r="OL28" s="24"/>
      <c r="OM28" s="24"/>
      <c r="ON28" s="24"/>
      <c r="OQ28" s="24" t="s">
        <v>1819</v>
      </c>
      <c r="OR28" s="24"/>
      <c r="OS28" s="24"/>
      <c r="OT28" s="24"/>
      <c r="OU28" s="24"/>
      <c r="OV28" s="24"/>
      <c r="OW28" s="24"/>
      <c r="OX28" s="24"/>
      <c r="OY28" s="24"/>
      <c r="OZ28" s="24"/>
      <c r="PA28" s="24"/>
      <c r="PB28" s="24"/>
      <c r="PC28" s="24"/>
      <c r="PD28" s="24"/>
      <c r="PE28" s="24"/>
      <c r="PF28" s="24"/>
      <c r="PG28" s="24"/>
      <c r="PH28" s="24"/>
      <c r="PI28" s="24"/>
      <c r="PJ28" s="24"/>
      <c r="PK28" s="24"/>
      <c r="PL28" s="24"/>
      <c r="PM28" s="24"/>
      <c r="PN28" s="24"/>
      <c r="PO28" s="24"/>
      <c r="PP28" s="24"/>
      <c r="PQ28" s="24"/>
    </row>
    <row r="29" spans="2:433" x14ac:dyDescent="0.35">
      <c r="J29" t="s">
        <v>2713</v>
      </c>
      <c r="K29" t="s">
        <v>2714</v>
      </c>
      <c r="L29" s="6" t="s">
        <v>2715</v>
      </c>
      <c r="OQ29" s="24" t="s">
        <v>1820</v>
      </c>
      <c r="OR29" s="24"/>
      <c r="OS29" s="24"/>
      <c r="OT29" s="24"/>
      <c r="OU29" s="24"/>
      <c r="OV29" s="24"/>
      <c r="OW29" s="24"/>
      <c r="OX29" s="24"/>
      <c r="OY29" s="24"/>
      <c r="OZ29" s="24"/>
      <c r="PA29" s="24"/>
      <c r="PB29" s="24"/>
      <c r="PC29" s="24"/>
      <c r="PD29" s="24"/>
      <c r="PE29" s="24"/>
      <c r="PF29" s="24"/>
      <c r="PG29" s="24"/>
      <c r="PH29" s="24"/>
      <c r="PI29" s="24"/>
      <c r="PJ29" s="24"/>
      <c r="PK29" s="24"/>
      <c r="PL29" s="24"/>
      <c r="PM29" s="24"/>
      <c r="PN29" s="24"/>
      <c r="PO29" s="24"/>
      <c r="PP29" s="24"/>
      <c r="PQ29" s="24"/>
    </row>
    <row r="30" spans="2:433" x14ac:dyDescent="0.35">
      <c r="J30" t="s">
        <v>2716</v>
      </c>
      <c r="K30" t="s">
        <v>2717</v>
      </c>
      <c r="L30" s="6" t="s">
        <v>2667</v>
      </c>
      <c r="OQ30" s="24" t="s">
        <v>1821</v>
      </c>
      <c r="OR30" s="24"/>
      <c r="OS30" s="24"/>
      <c r="OT30" s="24"/>
      <c r="OU30" s="24"/>
      <c r="OV30" s="24"/>
      <c r="OW30" s="24"/>
      <c r="OX30" s="24"/>
      <c r="OY30" s="24"/>
      <c r="OZ30" s="24"/>
      <c r="PA30" s="24"/>
      <c r="PB30" s="24"/>
      <c r="PC30" s="24"/>
      <c r="PD30" s="24"/>
      <c r="PE30" s="24"/>
      <c r="PF30" s="24"/>
      <c r="PG30" s="24"/>
      <c r="PH30" s="24"/>
      <c r="PI30" s="24"/>
      <c r="PJ30" s="24"/>
      <c r="PK30" s="24"/>
      <c r="PL30" s="24"/>
      <c r="PM30" s="24"/>
      <c r="PN30" s="24"/>
      <c r="PO30" s="24"/>
      <c r="PP30" s="24"/>
      <c r="PQ30" s="24"/>
    </row>
    <row r="31" spans="2:433" x14ac:dyDescent="0.35">
      <c r="J31" t="s">
        <v>2718</v>
      </c>
      <c r="K31" t="s">
        <v>2719</v>
      </c>
      <c r="L31" s="6" t="s">
        <v>2720</v>
      </c>
      <c r="OQ31" s="24" t="s">
        <v>1328</v>
      </c>
      <c r="OR31" s="24"/>
      <c r="OS31" s="24"/>
      <c r="OT31" s="24"/>
      <c r="OU31" s="24"/>
      <c r="OV31" s="24"/>
      <c r="OW31" s="24"/>
      <c r="OX31" s="24"/>
      <c r="OY31" s="24"/>
      <c r="OZ31" s="24"/>
      <c r="PA31" s="24"/>
      <c r="PB31" s="24"/>
      <c r="PC31" s="24"/>
      <c r="PD31" s="24"/>
      <c r="PE31" s="24"/>
      <c r="PF31" s="24"/>
      <c r="PG31" s="24"/>
      <c r="PH31" s="24"/>
      <c r="PI31" s="24"/>
      <c r="PJ31" s="24"/>
      <c r="PK31" s="24"/>
      <c r="PL31" s="24"/>
      <c r="PM31" s="24"/>
      <c r="PN31" s="24"/>
      <c r="PO31" s="24"/>
      <c r="PP31" s="24"/>
      <c r="PQ31" s="24"/>
    </row>
    <row r="32" spans="2:433" x14ac:dyDescent="0.35">
      <c r="J32" t="s">
        <v>2721</v>
      </c>
      <c r="K32" t="s">
        <v>2722</v>
      </c>
      <c r="L32" s="6" t="s">
        <v>2723</v>
      </c>
      <c r="OQ32" s="24"/>
      <c r="OR32" s="24"/>
      <c r="OS32" s="24"/>
      <c r="OT32" s="24"/>
      <c r="OU32" s="24"/>
      <c r="OV32" s="24"/>
      <c r="OW32" s="24"/>
      <c r="OX32" s="24"/>
      <c r="OY32" s="24"/>
      <c r="OZ32" s="24"/>
      <c r="PA32" s="24"/>
      <c r="PB32" s="24"/>
      <c r="PC32" s="24"/>
      <c r="PD32" s="24"/>
      <c r="PE32" s="24"/>
      <c r="PF32" s="24"/>
      <c r="PG32" s="24"/>
      <c r="PH32" s="24"/>
      <c r="PI32" s="24"/>
      <c r="PJ32" s="24"/>
      <c r="PK32" s="24"/>
      <c r="PL32" s="24"/>
      <c r="PM32" s="24"/>
      <c r="PN32" s="24"/>
      <c r="PO32" s="24"/>
      <c r="PP32" s="24"/>
      <c r="PQ32" s="24"/>
    </row>
    <row r="33" spans="10:12" x14ac:dyDescent="0.35">
      <c r="J33" t="s">
        <v>2724</v>
      </c>
      <c r="K33" t="s">
        <v>2725</v>
      </c>
      <c r="L33" s="6" t="s">
        <v>2726</v>
      </c>
    </row>
    <row r="34" spans="10:12" x14ac:dyDescent="0.35">
      <c r="J34" t="s">
        <v>2727</v>
      </c>
      <c r="K34" t="s">
        <v>2728</v>
      </c>
      <c r="L34" s="6" t="s">
        <v>2729</v>
      </c>
    </row>
    <row r="35" spans="10:12" x14ac:dyDescent="0.35">
      <c r="J35" t="s">
        <v>2730</v>
      </c>
      <c r="K35" t="s">
        <v>2731</v>
      </c>
      <c r="L35" s="6" t="s">
        <v>2732</v>
      </c>
    </row>
    <row r="36" spans="10:12" x14ac:dyDescent="0.35">
      <c r="J36" t="s">
        <v>2733</v>
      </c>
      <c r="K36" t="s">
        <v>2734</v>
      </c>
      <c r="L36" s="6" t="s">
        <v>2735</v>
      </c>
    </row>
    <row r="37" spans="10:12" x14ac:dyDescent="0.35">
      <c r="J37" t="s">
        <v>2736</v>
      </c>
      <c r="K37" t="s">
        <v>2737</v>
      </c>
      <c r="L37" s="6" t="s">
        <v>2667</v>
      </c>
    </row>
    <row r="38" spans="10:12" x14ac:dyDescent="0.35">
      <c r="J38" t="s">
        <v>2738</v>
      </c>
      <c r="K38" t="s">
        <v>2739</v>
      </c>
      <c r="L38" s="6" t="s">
        <v>2740</v>
      </c>
    </row>
    <row r="39" spans="10:12" x14ac:dyDescent="0.35">
      <c r="J39" t="s">
        <v>2741</v>
      </c>
      <c r="K39" t="s">
        <v>2742</v>
      </c>
      <c r="L39" s="6" t="s">
        <v>2667</v>
      </c>
    </row>
    <row r="40" spans="10:12" x14ac:dyDescent="0.35">
      <c r="J40" t="s">
        <v>2746</v>
      </c>
      <c r="K40" t="s">
        <v>2747</v>
      </c>
      <c r="L40" s="6" t="s">
        <v>2740</v>
      </c>
    </row>
    <row r="41" spans="10:12" x14ac:dyDescent="0.35">
      <c r="J41" t="s">
        <v>2748</v>
      </c>
      <c r="K41" t="s">
        <v>2749</v>
      </c>
      <c r="L41" s="6" t="s">
        <v>2667</v>
      </c>
    </row>
    <row r="42" spans="10:12" x14ac:dyDescent="0.35">
      <c r="J42" t="s">
        <v>2750</v>
      </c>
      <c r="K42" t="s">
        <v>2751</v>
      </c>
      <c r="L42" s="6" t="s">
        <v>2752</v>
      </c>
    </row>
    <row r="43" spans="10:12" x14ac:dyDescent="0.35">
      <c r="J43" t="s">
        <v>2753</v>
      </c>
      <c r="K43" t="s">
        <v>2754</v>
      </c>
      <c r="L43" s="6" t="s">
        <v>2740</v>
      </c>
    </row>
    <row r="44" spans="10:12" x14ac:dyDescent="0.35">
      <c r="J44" t="s">
        <v>2755</v>
      </c>
      <c r="K44" t="s">
        <v>2756</v>
      </c>
      <c r="L44" s="6" t="s">
        <v>2757</v>
      </c>
    </row>
    <row r="45" spans="10:12" x14ac:dyDescent="0.35">
      <c r="J45" t="s">
        <v>2758</v>
      </c>
      <c r="K45" t="s">
        <v>2759</v>
      </c>
      <c r="L45" s="6" t="s">
        <v>2740</v>
      </c>
    </row>
    <row r="46" spans="10:12" x14ac:dyDescent="0.35">
      <c r="J46" t="s">
        <v>2760</v>
      </c>
      <c r="K46" t="s">
        <v>2761</v>
      </c>
      <c r="L46" s="6" t="s">
        <v>2667</v>
      </c>
    </row>
    <row r="47" spans="10:12" x14ac:dyDescent="0.35">
      <c r="J47" t="s">
        <v>2762</v>
      </c>
      <c r="K47" t="s">
        <v>2763</v>
      </c>
      <c r="L47" s="6" t="s">
        <v>2764</v>
      </c>
    </row>
    <row r="48" spans="10:12" x14ac:dyDescent="0.35">
      <c r="J48" t="s">
        <v>2765</v>
      </c>
      <c r="K48" t="s">
        <v>2766</v>
      </c>
      <c r="L48" s="6" t="s">
        <v>2667</v>
      </c>
    </row>
    <row r="49" spans="10:12" x14ac:dyDescent="0.35">
      <c r="J49" t="s">
        <v>2767</v>
      </c>
      <c r="K49" t="s">
        <v>2768</v>
      </c>
      <c r="L49" s="6" t="s">
        <v>2769</v>
      </c>
    </row>
    <row r="50" spans="10:12" x14ac:dyDescent="0.35">
      <c r="J50" t="s">
        <v>2770</v>
      </c>
      <c r="K50" t="s">
        <v>2771</v>
      </c>
      <c r="L50" s="6" t="s">
        <v>2732</v>
      </c>
    </row>
    <row r="51" spans="10:12" x14ac:dyDescent="0.35">
      <c r="J51" t="s">
        <v>2772</v>
      </c>
      <c r="K51" t="s">
        <v>2773</v>
      </c>
      <c r="L51" s="6" t="s">
        <v>2934</v>
      </c>
    </row>
    <row r="52" spans="10:12" x14ac:dyDescent="0.35">
      <c r="J52" t="s">
        <v>2774</v>
      </c>
      <c r="K52" t="s">
        <v>2775</v>
      </c>
      <c r="L52" s="6" t="s">
        <v>2776</v>
      </c>
    </row>
    <row r="53" spans="10:12" x14ac:dyDescent="0.35">
      <c r="J53" t="s">
        <v>2777</v>
      </c>
      <c r="K53" t="s">
        <v>2778</v>
      </c>
      <c r="L53" s="6" t="s">
        <v>2779</v>
      </c>
    </row>
    <row r="54" spans="10:12" x14ac:dyDescent="0.35">
      <c r="J54" t="s">
        <v>2780</v>
      </c>
      <c r="K54" t="s">
        <v>2781</v>
      </c>
      <c r="L54" s="6" t="s">
        <v>2740</v>
      </c>
    </row>
    <row r="55" spans="10:12" x14ac:dyDescent="0.35">
      <c r="J55" t="s">
        <v>2782</v>
      </c>
      <c r="K55" t="s">
        <v>2783</v>
      </c>
      <c r="L55" s="6" t="s">
        <v>2784</v>
      </c>
    </row>
    <row r="56" spans="10:12" x14ac:dyDescent="0.35">
      <c r="J56" t="s">
        <v>2785</v>
      </c>
      <c r="K56" t="s">
        <v>2786</v>
      </c>
      <c r="L56" s="6" t="s">
        <v>2787</v>
      </c>
    </row>
    <row r="57" spans="10:12" x14ac:dyDescent="0.35">
      <c r="J57" t="s">
        <v>2788</v>
      </c>
      <c r="K57" t="s">
        <v>2789</v>
      </c>
      <c r="L57" s="6" t="s">
        <v>2715</v>
      </c>
    </row>
    <row r="58" spans="10:12" x14ac:dyDescent="0.35">
      <c r="J58" t="s">
        <v>2790</v>
      </c>
      <c r="K58" t="s">
        <v>2791</v>
      </c>
      <c r="L58" s="6" t="s">
        <v>2740</v>
      </c>
    </row>
    <row r="59" spans="10:12" x14ac:dyDescent="0.35">
      <c r="J59" t="s">
        <v>2792</v>
      </c>
      <c r="K59" t="s">
        <v>2793</v>
      </c>
      <c r="L59" s="6" t="s">
        <v>2698</v>
      </c>
    </row>
    <row r="60" spans="10:12" x14ac:dyDescent="0.35">
      <c r="J60" t="s">
        <v>2794</v>
      </c>
      <c r="K60" t="s">
        <v>2795</v>
      </c>
      <c r="L60" s="6" t="s">
        <v>2796</v>
      </c>
    </row>
    <row r="61" spans="10:12" x14ac:dyDescent="0.35">
      <c r="J61" t="s">
        <v>2797</v>
      </c>
      <c r="K61" t="s">
        <v>2798</v>
      </c>
      <c r="L61" s="6" t="s">
        <v>2796</v>
      </c>
    </row>
    <row r="62" spans="10:12" x14ac:dyDescent="0.35">
      <c r="J62" t="s">
        <v>2799</v>
      </c>
      <c r="K62" t="s">
        <v>2800</v>
      </c>
      <c r="L62" s="6" t="s">
        <v>2698</v>
      </c>
    </row>
    <row r="63" spans="10:12" x14ac:dyDescent="0.35">
      <c r="J63" t="s">
        <v>2801</v>
      </c>
      <c r="K63" t="s">
        <v>2802</v>
      </c>
      <c r="L63" s="6" t="s">
        <v>2803</v>
      </c>
    </row>
    <row r="64" spans="10:12" x14ac:dyDescent="0.35">
      <c r="J64" t="s">
        <v>2804</v>
      </c>
      <c r="K64" t="s">
        <v>2805</v>
      </c>
      <c r="L64" s="6" t="s">
        <v>2740</v>
      </c>
    </row>
    <row r="65" spans="10:12" x14ac:dyDescent="0.35">
      <c r="J65" t="s">
        <v>2806</v>
      </c>
      <c r="K65" t="s">
        <v>2807</v>
      </c>
      <c r="L65" s="6" t="s">
        <v>2667</v>
      </c>
    </row>
    <row r="66" spans="10:12" x14ac:dyDescent="0.35">
      <c r="J66" t="s">
        <v>2808</v>
      </c>
      <c r="K66" t="s">
        <v>2809</v>
      </c>
      <c r="L66" s="6" t="s">
        <v>2810</v>
      </c>
    </row>
    <row r="67" spans="10:12" x14ac:dyDescent="0.35">
      <c r="J67" t="s">
        <v>2811</v>
      </c>
      <c r="K67" t="s">
        <v>2812</v>
      </c>
      <c r="L67" s="6" t="s">
        <v>2813</v>
      </c>
    </row>
    <row r="68" spans="10:12" x14ac:dyDescent="0.35">
      <c r="J68" t="s">
        <v>2814</v>
      </c>
      <c r="K68" t="s">
        <v>2815</v>
      </c>
      <c r="L68" s="6" t="s">
        <v>2816</v>
      </c>
    </row>
    <row r="69" spans="10:12" x14ac:dyDescent="0.35">
      <c r="J69" t="s">
        <v>2817</v>
      </c>
      <c r="K69" t="s">
        <v>2818</v>
      </c>
      <c r="L69" s="6" t="s">
        <v>2667</v>
      </c>
    </row>
    <row r="70" spans="10:12" x14ac:dyDescent="0.35">
      <c r="J70" t="s">
        <v>2819</v>
      </c>
      <c r="K70" t="s">
        <v>2820</v>
      </c>
      <c r="L70" s="6" t="s">
        <v>2821</v>
      </c>
    </row>
    <row r="71" spans="10:12" x14ac:dyDescent="0.35">
      <c r="J71" t="s">
        <v>2935</v>
      </c>
      <c r="K71" t="s">
        <v>2820</v>
      </c>
      <c r="L71" s="6" t="s">
        <v>2936</v>
      </c>
    </row>
    <row r="72" spans="10:12" x14ac:dyDescent="0.35">
      <c r="J72" t="s">
        <v>2822</v>
      </c>
      <c r="K72" t="s">
        <v>2823</v>
      </c>
      <c r="L72" s="6" t="s">
        <v>2824</v>
      </c>
    </row>
    <row r="73" spans="10:12" x14ac:dyDescent="0.35">
      <c r="J73" t="s">
        <v>2825</v>
      </c>
      <c r="K73" t="s">
        <v>2826</v>
      </c>
      <c r="L73" s="6" t="s">
        <v>2667</v>
      </c>
    </row>
    <row r="74" spans="10:12" x14ac:dyDescent="0.35">
      <c r="J74" t="s">
        <v>2827</v>
      </c>
      <c r="K74" t="s">
        <v>2828</v>
      </c>
      <c r="L74" s="6" t="s">
        <v>2816</v>
      </c>
    </row>
    <row r="75" spans="10:12" x14ac:dyDescent="0.35">
      <c r="J75" t="s">
        <v>2829</v>
      </c>
      <c r="K75" t="s">
        <v>2830</v>
      </c>
      <c r="L75" s="6" t="s">
        <v>2670</v>
      </c>
    </row>
    <row r="76" spans="10:12" x14ac:dyDescent="0.35">
      <c r="J76" t="s">
        <v>2831</v>
      </c>
      <c r="K76" t="s">
        <v>2832</v>
      </c>
      <c r="L76" s="6" t="s">
        <v>2667</v>
      </c>
    </row>
    <row r="77" spans="10:12" x14ac:dyDescent="0.35">
      <c r="J77" t="s">
        <v>2833</v>
      </c>
      <c r="K77" t="s">
        <v>2834</v>
      </c>
      <c r="L77" s="6" t="s">
        <v>2835</v>
      </c>
    </row>
    <row r="78" spans="10:12" x14ac:dyDescent="0.35">
      <c r="J78" t="s">
        <v>2836</v>
      </c>
      <c r="K78" t="s">
        <v>2837</v>
      </c>
      <c r="L78" s="6" t="s">
        <v>2838</v>
      </c>
    </row>
    <row r="79" spans="10:12" x14ac:dyDescent="0.35">
      <c r="J79" t="s">
        <v>2839</v>
      </c>
      <c r="K79" t="s">
        <v>2840</v>
      </c>
      <c r="L79" s="6" t="s">
        <v>2732</v>
      </c>
    </row>
    <row r="80" spans="10:12" x14ac:dyDescent="0.35">
      <c r="J80" t="s">
        <v>2841</v>
      </c>
      <c r="K80" t="s">
        <v>2842</v>
      </c>
      <c r="L80" s="6" t="s">
        <v>2779</v>
      </c>
    </row>
    <row r="81" spans="10:12" x14ac:dyDescent="0.35">
      <c r="J81" t="s">
        <v>2843</v>
      </c>
      <c r="K81" t="s">
        <v>2844</v>
      </c>
      <c r="L81" s="6" t="s">
        <v>2816</v>
      </c>
    </row>
    <row r="82" spans="10:12" x14ac:dyDescent="0.35">
      <c r="J82" t="s">
        <v>2845</v>
      </c>
      <c r="K82" t="s">
        <v>2846</v>
      </c>
      <c r="L82" s="6" t="s">
        <v>2847</v>
      </c>
    </row>
    <row r="83" spans="10:12" x14ac:dyDescent="0.35">
      <c r="J83" t="s">
        <v>2848</v>
      </c>
      <c r="K83" t="s">
        <v>2849</v>
      </c>
      <c r="L83" s="6" t="s">
        <v>2850</v>
      </c>
    </row>
    <row r="84" spans="10:12" x14ac:dyDescent="0.35">
      <c r="J84" t="s">
        <v>2851</v>
      </c>
      <c r="K84" t="s">
        <v>2852</v>
      </c>
      <c r="L84" s="6" t="s">
        <v>2853</v>
      </c>
    </row>
    <row r="85" spans="10:12" x14ac:dyDescent="0.35">
      <c r="J85" t="s">
        <v>2854</v>
      </c>
      <c r="K85" t="s">
        <v>2855</v>
      </c>
      <c r="L85" s="6" t="s">
        <v>2726</v>
      </c>
    </row>
    <row r="86" spans="10:12" x14ac:dyDescent="0.35">
      <c r="J86" t="s">
        <v>2856</v>
      </c>
      <c r="K86" t="s">
        <v>2857</v>
      </c>
      <c r="L86" s="6" t="s">
        <v>2858</v>
      </c>
    </row>
    <row r="87" spans="10:12" x14ac:dyDescent="0.35">
      <c r="J87" t="s">
        <v>2859</v>
      </c>
      <c r="K87" t="s">
        <v>2860</v>
      </c>
      <c r="L87" s="6" t="s">
        <v>2779</v>
      </c>
    </row>
    <row r="88" spans="10:12" x14ac:dyDescent="0.35">
      <c r="J88" t="s">
        <v>2861</v>
      </c>
      <c r="K88" t="s">
        <v>2862</v>
      </c>
      <c r="L88" s="6" t="s">
        <v>2863</v>
      </c>
    </row>
    <row r="89" spans="10:12" x14ac:dyDescent="0.35">
      <c r="J89" t="s">
        <v>2864</v>
      </c>
      <c r="K89" t="s">
        <v>2865</v>
      </c>
      <c r="L89" s="6" t="s">
        <v>2866</v>
      </c>
    </row>
    <row r="90" spans="10:12" x14ac:dyDescent="0.35">
      <c r="J90" t="s">
        <v>2867</v>
      </c>
      <c r="K90" t="s">
        <v>2868</v>
      </c>
      <c r="L90" s="6" t="s">
        <v>2740</v>
      </c>
    </row>
    <row r="91" spans="10:12" x14ac:dyDescent="0.35">
      <c r="J91" t="s">
        <v>2869</v>
      </c>
      <c r="K91" t="s">
        <v>2870</v>
      </c>
      <c r="L91" s="6" t="s">
        <v>2779</v>
      </c>
    </row>
    <row r="92" spans="10:12" x14ac:dyDescent="0.35">
      <c r="J92" t="s">
        <v>2871</v>
      </c>
      <c r="K92" t="s">
        <v>2872</v>
      </c>
      <c r="L92" s="6" t="s">
        <v>2873</v>
      </c>
    </row>
    <row r="93" spans="10:12" x14ac:dyDescent="0.35">
      <c r="J93" t="s">
        <v>2874</v>
      </c>
      <c r="K93" t="s">
        <v>2875</v>
      </c>
      <c r="L93" s="6" t="s">
        <v>2816</v>
      </c>
    </row>
    <row r="94" spans="10:12" x14ac:dyDescent="0.35">
      <c r="J94" t="s">
        <v>2876</v>
      </c>
      <c r="K94" t="s">
        <v>2877</v>
      </c>
      <c r="L94" s="6" t="s">
        <v>2667</v>
      </c>
    </row>
    <row r="95" spans="10:12" x14ac:dyDescent="0.35">
      <c r="J95" t="s">
        <v>2878</v>
      </c>
      <c r="K95" t="s">
        <v>2879</v>
      </c>
      <c r="L95" s="6" t="s">
        <v>2667</v>
      </c>
    </row>
    <row r="96" spans="10:12" x14ac:dyDescent="0.35">
      <c r="J96" t="s">
        <v>2880</v>
      </c>
      <c r="K96" t="s">
        <v>2881</v>
      </c>
      <c r="L96" s="6" t="s">
        <v>2882</v>
      </c>
    </row>
    <row r="97" spans="10:12" x14ac:dyDescent="0.35">
      <c r="J97" t="s">
        <v>2937</v>
      </c>
      <c r="K97" t="s">
        <v>2798</v>
      </c>
      <c r="L97" s="6" t="s">
        <v>2796</v>
      </c>
    </row>
    <row r="98" spans="10:12" x14ac:dyDescent="0.35">
      <c r="J98" t="s">
        <v>2883</v>
      </c>
      <c r="K98" t="s">
        <v>2884</v>
      </c>
      <c r="L98" s="6" t="s">
        <v>1303</v>
      </c>
    </row>
    <row r="99" spans="10:12" x14ac:dyDescent="0.35">
      <c r="J99" t="s">
        <v>2885</v>
      </c>
      <c r="K99" t="s">
        <v>2886</v>
      </c>
      <c r="L99" s="6" t="s">
        <v>2816</v>
      </c>
    </row>
    <row r="100" spans="10:12" x14ac:dyDescent="0.35">
      <c r="J100" t="s">
        <v>2887</v>
      </c>
      <c r="K100" t="s">
        <v>2888</v>
      </c>
      <c r="L100" s="6" t="s">
        <v>2732</v>
      </c>
    </row>
    <row r="101" spans="10:12" x14ac:dyDescent="0.35">
      <c r="J101" t="s">
        <v>2889</v>
      </c>
      <c r="K101" t="s">
        <v>2890</v>
      </c>
      <c r="L101" s="6" t="s">
        <v>2890</v>
      </c>
    </row>
    <row r="102" spans="10:12" x14ac:dyDescent="0.35">
      <c r="J102" t="s">
        <v>2891</v>
      </c>
      <c r="K102" t="s">
        <v>2892</v>
      </c>
      <c r="L102" s="6" t="s">
        <v>2667</v>
      </c>
    </row>
    <row r="103" spans="10:12" x14ac:dyDescent="0.35">
      <c r="J103" t="s">
        <v>2893</v>
      </c>
      <c r="K103" t="s">
        <v>2894</v>
      </c>
      <c r="L103" s="6" t="s">
        <v>2740</v>
      </c>
    </row>
    <row r="104" spans="10:12" x14ac:dyDescent="0.35">
      <c r="J104" t="s">
        <v>2895</v>
      </c>
      <c r="K104" t="s">
        <v>2896</v>
      </c>
      <c r="L104" s="6" t="s">
        <v>2897</v>
      </c>
    </row>
    <row r="105" spans="10:12" x14ac:dyDescent="0.35">
      <c r="J105" t="s">
        <v>2898</v>
      </c>
      <c r="K105" t="s">
        <v>2899</v>
      </c>
      <c r="L105" s="6" t="s">
        <v>2900</v>
      </c>
    </row>
    <row r="106" spans="10:12" x14ac:dyDescent="0.35">
      <c r="J106" t="s">
        <v>2901</v>
      </c>
      <c r="K106" t="s">
        <v>2902</v>
      </c>
      <c r="L106" s="6" t="s">
        <v>2903</v>
      </c>
    </row>
    <row r="107" spans="10:12" x14ac:dyDescent="0.35">
      <c r="J107" t="s">
        <v>2904</v>
      </c>
      <c r="K107" t="s">
        <v>2905</v>
      </c>
      <c r="L107" s="6" t="s">
        <v>2938</v>
      </c>
    </row>
    <row r="108" spans="10:12" x14ac:dyDescent="0.35">
      <c r="J108" t="s">
        <v>2906</v>
      </c>
      <c r="K108" t="s">
        <v>2907</v>
      </c>
      <c r="L108" s="6" t="s">
        <v>2667</v>
      </c>
    </row>
    <row r="109" spans="10:12" x14ac:dyDescent="0.35">
      <c r="J109" t="s">
        <v>2908</v>
      </c>
      <c r="K109" t="s">
        <v>2909</v>
      </c>
      <c r="L109" s="6" t="s">
        <v>2910</v>
      </c>
    </row>
    <row r="110" spans="10:12" x14ac:dyDescent="0.35">
      <c r="J110" t="s">
        <v>2939</v>
      </c>
      <c r="K110" t="s">
        <v>2940</v>
      </c>
      <c r="L110" s="6" t="s">
        <v>2936</v>
      </c>
    </row>
    <row r="111" spans="10:12" x14ac:dyDescent="0.35">
      <c r="J111" t="s">
        <v>2915</v>
      </c>
      <c r="K111" t="s">
        <v>2916</v>
      </c>
      <c r="L111" s="6" t="s">
        <v>2917</v>
      </c>
    </row>
    <row r="112" spans="10:12" x14ac:dyDescent="0.35">
      <c r="J112" t="s">
        <v>2918</v>
      </c>
      <c r="K112" t="s">
        <v>2919</v>
      </c>
      <c r="L112" s="6" t="s">
        <v>2698</v>
      </c>
    </row>
    <row r="113" spans="10:12" x14ac:dyDescent="0.35">
      <c r="J113" t="s">
        <v>2920</v>
      </c>
      <c r="K113" t="s">
        <v>2921</v>
      </c>
      <c r="L113" s="6" t="s">
        <v>2922</v>
      </c>
    </row>
    <row r="114" spans="10:12" x14ac:dyDescent="0.35">
      <c r="J114" t="s">
        <v>2923</v>
      </c>
      <c r="K114" t="s">
        <v>2924</v>
      </c>
      <c r="L114" s="6" t="s">
        <v>2925</v>
      </c>
    </row>
    <row r="115" spans="10:12" x14ac:dyDescent="0.35">
      <c r="J115" t="s">
        <v>2926</v>
      </c>
      <c r="K115" t="s">
        <v>2927</v>
      </c>
      <c r="L115" s="6" t="s">
        <v>2779</v>
      </c>
    </row>
    <row r="116" spans="10:12" x14ac:dyDescent="0.35">
      <c r="J116" t="s">
        <v>2928</v>
      </c>
      <c r="K116" t="s">
        <v>2929</v>
      </c>
      <c r="L116" s="6" t="s">
        <v>2930</v>
      </c>
    </row>
  </sheetData>
  <pageMargins left="0.7" right="0.7" top="0.75" bottom="0.75" header="0.3" footer="0.3"/>
  <pageSetup paperSize="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GL749"/>
  <sheetViews>
    <sheetView workbookViewId="0">
      <selection activeCell="G4" sqref="G4"/>
    </sheetView>
  </sheetViews>
  <sheetFormatPr defaultColWidth="9.1796875" defaultRowHeight="14" x14ac:dyDescent="0.35"/>
  <cols>
    <col min="1" max="1" width="9.1796875" style="41"/>
    <col min="2" max="2" width="7.54296875" style="41" customWidth="1"/>
    <col min="3" max="3" width="11" style="41" customWidth="1"/>
    <col min="4" max="4" width="17.54296875" style="57" customWidth="1"/>
    <col min="5" max="5" width="5.1796875" style="41" customWidth="1"/>
    <col min="6" max="6" width="68.1796875" style="41" customWidth="1"/>
    <col min="7" max="7" width="10.7265625" style="41" customWidth="1"/>
    <col min="8" max="8" width="2.26953125" style="41" customWidth="1"/>
    <col min="9" max="9" width="27.81640625" style="41" customWidth="1"/>
    <col min="10" max="10" width="22.7265625" style="42" customWidth="1"/>
    <col min="11" max="11" width="9.1796875" style="41"/>
    <col min="12" max="12" width="9.1796875" style="85"/>
    <col min="13" max="13" width="9.1796875" style="41"/>
    <col min="14" max="14" width="28.54296875" style="41" customWidth="1"/>
    <col min="15" max="15" width="5.1796875" style="41" customWidth="1"/>
    <col min="16" max="16" width="68.1796875" style="41" customWidth="1"/>
    <col min="17" max="17" width="10.7265625" style="41" customWidth="1"/>
    <col min="18" max="18" width="2.26953125" style="41" customWidth="1"/>
    <col min="19" max="19" width="27.81640625" style="41" customWidth="1"/>
    <col min="20" max="20" width="22.7265625" style="41" customWidth="1"/>
    <col min="21" max="21" width="27.453125" style="41" customWidth="1"/>
    <col min="22" max="22" width="7.26953125" style="85" customWidth="1"/>
    <col min="23" max="25" width="9.1796875" style="41"/>
    <col min="26" max="26" width="68.1796875" style="41" customWidth="1"/>
    <col min="27" max="27" width="10.7265625" style="41" customWidth="1"/>
    <col min="28" max="28" width="2.26953125" style="41" customWidth="1"/>
    <col min="29" max="29" width="27.81640625" style="41" customWidth="1"/>
    <col min="30" max="30" width="22.7265625" style="41" customWidth="1"/>
    <col min="31" max="31" width="29.54296875" style="41" customWidth="1"/>
    <col min="32" max="32" width="9.1796875" style="85"/>
    <col min="33" max="35" width="9.1796875" style="41"/>
    <col min="36" max="36" width="68.1796875" style="41" customWidth="1"/>
    <col min="37" max="37" width="10.7265625" style="41" customWidth="1"/>
    <col min="38" max="38" width="2.26953125" style="41" customWidth="1"/>
    <col min="39" max="39" width="27.81640625" style="41" customWidth="1"/>
    <col min="40" max="40" width="22.7265625" style="41" customWidth="1"/>
    <col min="41" max="41" width="24.7265625" style="41" customWidth="1"/>
    <col min="42" max="42" width="9.1796875" style="85"/>
    <col min="43" max="45" width="9.1796875" style="41"/>
    <col min="46" max="46" width="68.1796875" style="41" customWidth="1"/>
    <col min="47" max="47" width="10.7265625" style="41" customWidth="1"/>
    <col min="48" max="48" width="2.26953125" style="41" customWidth="1"/>
    <col min="49" max="49" width="27.81640625" style="41" customWidth="1"/>
    <col min="50" max="50" width="22.7265625" style="41" customWidth="1"/>
    <col min="51" max="51" width="26.54296875" style="41" customWidth="1"/>
    <col min="52" max="52" width="9.1796875" style="85"/>
    <col min="53" max="55" width="9.1796875" style="41"/>
    <col min="56" max="56" width="68.1796875" style="41" customWidth="1"/>
    <col min="57" max="57" width="10.7265625" style="41" customWidth="1"/>
    <col min="58" max="58" width="2.26953125" style="41" customWidth="1"/>
    <col min="59" max="59" width="27.81640625" style="41" customWidth="1"/>
    <col min="60" max="60" width="22.7265625" style="41" customWidth="1"/>
    <col min="61" max="61" width="26.81640625" style="41" customWidth="1"/>
    <col min="62" max="62" width="9.1796875" style="85"/>
    <col min="63" max="65" width="9.1796875" style="41"/>
    <col min="66" max="66" width="68.1796875" style="41" customWidth="1"/>
    <col min="67" max="67" width="10.7265625" style="41" customWidth="1"/>
    <col min="68" max="68" width="2.26953125" style="41" customWidth="1"/>
    <col min="69" max="69" width="27.81640625" style="41" customWidth="1"/>
    <col min="70" max="70" width="22.7265625" style="41" customWidth="1"/>
    <col min="71" max="71" width="9.1796875" style="41"/>
    <col min="72" max="72" width="9.1796875" style="85"/>
    <col min="73" max="75" width="9.1796875" style="41"/>
    <col min="76" max="76" width="68.1796875" style="41" customWidth="1"/>
    <col min="77" max="77" width="10.7265625" style="41" customWidth="1"/>
    <col min="78" max="78" width="2.26953125" style="41" customWidth="1"/>
    <col min="79" max="79" width="27.81640625" style="41" customWidth="1"/>
    <col min="80" max="80" width="22.7265625" style="41" customWidth="1"/>
    <col min="81" max="81" width="9.1796875" style="41"/>
    <col min="82" max="82" width="9.1796875" style="85"/>
    <col min="83" max="85" width="9.1796875" style="41"/>
    <col min="86" max="86" width="68.1796875" style="41" customWidth="1"/>
    <col min="87" max="87" width="10.7265625" style="41" customWidth="1"/>
    <col min="88" max="88" width="2.26953125" style="41" customWidth="1"/>
    <col min="89" max="89" width="27.81640625" style="41" customWidth="1"/>
    <col min="90" max="90" width="22.7265625" style="41" customWidth="1"/>
    <col min="91" max="91" width="9.1796875" style="41"/>
    <col min="92" max="92" width="9.1796875" style="85"/>
    <col min="93" max="95" width="9.1796875" style="41"/>
    <col min="96" max="96" width="68.1796875" style="41" customWidth="1"/>
    <col min="97" max="97" width="10.7265625" style="41" customWidth="1"/>
    <col min="98" max="98" width="2.26953125" style="41" customWidth="1"/>
    <col min="99" max="99" width="27.81640625" style="41" customWidth="1"/>
    <col min="100" max="100" width="22.7265625" style="41" customWidth="1"/>
    <col min="101" max="101" width="9.1796875" style="41"/>
    <col min="102" max="102" width="9.1796875" style="85"/>
    <col min="103" max="105" width="9.1796875" style="41"/>
    <col min="106" max="106" width="68.1796875" style="41" customWidth="1"/>
    <col min="107" max="107" width="10.7265625" style="41" customWidth="1"/>
    <col min="108" max="108" width="2.26953125" style="41" customWidth="1"/>
    <col min="109" max="109" width="27.81640625" style="41" customWidth="1"/>
    <col min="110" max="110" width="22.7265625" style="41" customWidth="1"/>
    <col min="111" max="111" width="9.1796875" style="41"/>
    <col min="112" max="112" width="9.1796875" style="85"/>
    <col min="113" max="115" width="9.1796875" style="41"/>
    <col min="116" max="116" width="68.1796875" style="41" customWidth="1"/>
    <col min="117" max="117" width="10.7265625" style="41" customWidth="1"/>
    <col min="118" max="118" width="2.26953125" style="41" customWidth="1"/>
    <col min="119" max="119" width="27.81640625" style="41" customWidth="1"/>
    <col min="120" max="120" width="22.7265625" style="41" customWidth="1"/>
    <col min="121" max="121" width="9.1796875" style="41"/>
    <col min="122" max="122" width="9.1796875" style="85"/>
    <col min="123" max="125" width="9.1796875" style="41"/>
    <col min="126" max="126" width="68.1796875" style="41" customWidth="1"/>
    <col min="127" max="127" width="10.7265625" style="41" customWidth="1"/>
    <col min="128" max="128" width="2.26953125" style="41" customWidth="1"/>
    <col min="129" max="129" width="27.81640625" style="41" customWidth="1"/>
    <col min="130" max="130" width="22.7265625" style="41" customWidth="1"/>
    <col min="131" max="131" width="9.1796875" style="41"/>
    <col min="132" max="132" width="9.1796875" style="85"/>
    <col min="133" max="135" width="9.1796875" style="41"/>
    <col min="136" max="136" width="68.1796875" style="41" customWidth="1"/>
    <col min="137" max="137" width="10.7265625" style="41" customWidth="1"/>
    <col min="138" max="138" width="2.26953125" style="41" customWidth="1"/>
    <col min="139" max="139" width="27.81640625" style="41" customWidth="1"/>
    <col min="140" max="140" width="22.7265625" style="41" customWidth="1"/>
    <col min="141" max="141" width="9.1796875" style="41"/>
    <col min="142" max="142" width="9.1796875" style="85"/>
    <col min="143" max="145" width="9.1796875" style="41"/>
    <col min="146" max="146" width="71" style="41" customWidth="1"/>
    <col min="147" max="147" width="10.7265625" style="41" customWidth="1"/>
    <col min="148" max="148" width="2.26953125" style="41" customWidth="1"/>
    <col min="149" max="149" width="27.81640625" style="41" customWidth="1"/>
    <col min="150" max="150" width="22.7265625" style="41" customWidth="1"/>
    <col min="151" max="151" width="9.1796875" style="41"/>
    <col min="152" max="152" width="9.1796875" style="123" customWidth="1"/>
    <col min="153" max="153" width="9.1796875" style="41"/>
    <col min="154" max="154" width="15.54296875" style="41" customWidth="1"/>
    <col min="155" max="155" width="9.1796875" style="41"/>
    <col min="156" max="156" width="68.1796875" style="41" customWidth="1"/>
    <col min="157" max="157" width="10.7265625" style="41" customWidth="1"/>
    <col min="158" max="158" width="2.26953125" style="41" customWidth="1"/>
    <col min="159" max="159" width="27.81640625" style="41" customWidth="1"/>
    <col min="160" max="160" width="22.7265625" style="41" customWidth="1"/>
    <col min="161" max="161" width="9.1796875" style="41"/>
    <col min="162" max="162" width="9.1796875" style="85"/>
    <col min="163" max="165" width="9.1796875" style="41"/>
    <col min="166" max="166" width="68.1796875" style="41" customWidth="1"/>
    <col min="167" max="167" width="10.7265625" style="41" customWidth="1"/>
    <col min="168" max="168" width="2.26953125" style="41" customWidth="1"/>
    <col min="169" max="169" width="27.81640625" style="41" customWidth="1"/>
    <col min="170" max="170" width="22.7265625" style="41" customWidth="1"/>
    <col min="171" max="171" width="9.1796875" style="41"/>
    <col min="172" max="172" width="9.1796875" style="85"/>
    <col min="173" max="175" width="9.1796875" style="41"/>
    <col min="176" max="176" width="68.1796875" style="41" customWidth="1"/>
    <col min="177" max="177" width="10.7265625" style="41" customWidth="1"/>
    <col min="178" max="178" width="2.26953125" style="41" customWidth="1"/>
    <col min="179" max="179" width="27.81640625" style="41" customWidth="1"/>
    <col min="180" max="180" width="22.7265625" style="41" customWidth="1"/>
    <col min="181" max="181" width="9.1796875" style="41"/>
    <col min="182" max="182" width="9.1796875" style="85"/>
    <col min="183" max="185" width="9.1796875" style="41"/>
    <col min="186" max="186" width="68.1796875" style="41" customWidth="1"/>
    <col min="187" max="187" width="10.7265625" style="41" customWidth="1"/>
    <col min="188" max="188" width="2.26953125" style="41" customWidth="1"/>
    <col min="189" max="189" width="27.81640625" style="41" customWidth="1"/>
    <col min="190" max="190" width="22.7265625" style="41" customWidth="1"/>
    <col min="191" max="16384" width="9.1796875" style="41"/>
  </cols>
  <sheetData>
    <row r="1" spans="1:194" x14ac:dyDescent="0.35">
      <c r="D1" s="80">
        <v>1</v>
      </c>
      <c r="E1" s="80">
        <v>2</v>
      </c>
      <c r="F1" s="80">
        <v>3</v>
      </c>
      <c r="G1" s="80">
        <v>4</v>
      </c>
      <c r="H1" s="80">
        <v>5</v>
      </c>
      <c r="I1" s="80"/>
      <c r="J1" s="80">
        <v>6</v>
      </c>
      <c r="K1" s="81"/>
      <c r="N1" s="80">
        <v>1</v>
      </c>
      <c r="O1" s="80">
        <v>2</v>
      </c>
      <c r="P1" s="80">
        <v>3</v>
      </c>
      <c r="Q1" s="80">
        <v>4</v>
      </c>
      <c r="R1" s="80">
        <v>5</v>
      </c>
      <c r="S1" s="80"/>
      <c r="T1" s="80">
        <v>6</v>
      </c>
      <c r="X1" s="80">
        <v>1</v>
      </c>
      <c r="Y1" s="80">
        <v>2</v>
      </c>
      <c r="Z1" s="80">
        <v>3</v>
      </c>
      <c r="AA1" s="80">
        <v>4</v>
      </c>
      <c r="AB1" s="80">
        <v>5</v>
      </c>
      <c r="AC1" s="80"/>
      <c r="AD1" s="80">
        <v>6</v>
      </c>
      <c r="AH1" s="80">
        <v>1</v>
      </c>
      <c r="AI1" s="80">
        <v>2</v>
      </c>
      <c r="AJ1" s="80">
        <v>3</v>
      </c>
      <c r="AK1" s="80">
        <v>4</v>
      </c>
      <c r="AL1" s="80">
        <v>5</v>
      </c>
      <c r="AM1" s="80"/>
      <c r="AN1" s="80">
        <v>6</v>
      </c>
      <c r="AR1" s="80">
        <v>1</v>
      </c>
      <c r="AS1" s="80">
        <v>2</v>
      </c>
      <c r="AT1" s="80">
        <v>3</v>
      </c>
      <c r="AU1" s="80">
        <v>4</v>
      </c>
      <c r="AV1" s="80">
        <v>5</v>
      </c>
      <c r="AW1" s="80"/>
      <c r="AX1" s="80">
        <v>6</v>
      </c>
      <c r="BB1" s="80">
        <v>1</v>
      </c>
      <c r="BC1" s="80">
        <v>2</v>
      </c>
      <c r="BD1" s="80">
        <v>3</v>
      </c>
      <c r="BE1" s="80">
        <v>4</v>
      </c>
      <c r="BF1" s="80">
        <v>5</v>
      </c>
      <c r="BG1" s="80"/>
      <c r="BH1" s="80">
        <v>6</v>
      </c>
      <c r="BL1" s="80">
        <v>1</v>
      </c>
      <c r="BM1" s="80">
        <v>2</v>
      </c>
      <c r="BN1" s="80">
        <v>3</v>
      </c>
      <c r="BO1" s="80">
        <v>4</v>
      </c>
      <c r="BP1" s="80">
        <v>5</v>
      </c>
      <c r="BQ1" s="80"/>
      <c r="BR1" s="80">
        <v>6</v>
      </c>
      <c r="BV1" s="80">
        <v>1</v>
      </c>
      <c r="BW1" s="80">
        <v>2</v>
      </c>
      <c r="BX1" s="80">
        <v>3</v>
      </c>
      <c r="BY1" s="80">
        <v>4</v>
      </c>
      <c r="BZ1" s="80">
        <v>5</v>
      </c>
      <c r="CA1" s="80"/>
      <c r="CB1" s="80">
        <v>6</v>
      </c>
      <c r="CF1" s="80">
        <v>1</v>
      </c>
      <c r="CG1" s="80">
        <v>2</v>
      </c>
      <c r="CH1" s="80">
        <v>3</v>
      </c>
      <c r="CI1" s="80">
        <v>4</v>
      </c>
      <c r="CJ1" s="80">
        <v>5</v>
      </c>
      <c r="CK1" s="80"/>
      <c r="CL1" s="80">
        <v>6</v>
      </c>
      <c r="CP1" s="80">
        <v>1</v>
      </c>
      <c r="CQ1" s="80">
        <v>2</v>
      </c>
      <c r="CR1" s="80">
        <v>3</v>
      </c>
      <c r="CS1" s="80">
        <v>4</v>
      </c>
      <c r="CT1" s="80">
        <v>5</v>
      </c>
      <c r="CU1" s="80"/>
      <c r="CV1" s="80">
        <v>6</v>
      </c>
      <c r="CZ1" s="80">
        <v>1</v>
      </c>
      <c r="DA1" s="80">
        <v>2</v>
      </c>
      <c r="DB1" s="80">
        <v>3</v>
      </c>
      <c r="DC1" s="80">
        <v>4</v>
      </c>
      <c r="DD1" s="80">
        <v>5</v>
      </c>
      <c r="DE1" s="80"/>
      <c r="DF1" s="80">
        <v>6</v>
      </c>
      <c r="DJ1" s="80">
        <v>1</v>
      </c>
      <c r="DK1" s="80">
        <v>2</v>
      </c>
      <c r="DL1" s="80">
        <v>3</v>
      </c>
      <c r="DM1" s="80">
        <v>4</v>
      </c>
      <c r="DN1" s="80">
        <v>5</v>
      </c>
      <c r="DO1" s="80"/>
      <c r="DP1" s="80">
        <v>6</v>
      </c>
      <c r="DT1" s="80">
        <v>1</v>
      </c>
      <c r="DU1" s="80">
        <v>2</v>
      </c>
      <c r="DV1" s="80">
        <v>3</v>
      </c>
      <c r="DW1" s="80">
        <v>4</v>
      </c>
      <c r="DX1" s="80">
        <v>5</v>
      </c>
      <c r="DY1" s="80"/>
      <c r="DZ1" s="80">
        <v>6</v>
      </c>
      <c r="ED1" s="80">
        <v>1</v>
      </c>
      <c r="EE1" s="80">
        <v>2</v>
      </c>
      <c r="EF1" s="80">
        <v>3</v>
      </c>
      <c r="EG1" s="80">
        <v>4</v>
      </c>
      <c r="EH1" s="80">
        <v>5</v>
      </c>
      <c r="EI1" s="80"/>
      <c r="EJ1" s="80">
        <v>6</v>
      </c>
      <c r="EN1" s="80">
        <v>1</v>
      </c>
      <c r="EO1" s="80">
        <v>2</v>
      </c>
      <c r="EP1" s="80">
        <v>3</v>
      </c>
      <c r="EQ1" s="80">
        <v>4</v>
      </c>
      <c r="ER1" s="80">
        <v>5</v>
      </c>
      <c r="ES1" s="80"/>
      <c r="ET1" s="80">
        <v>6</v>
      </c>
      <c r="EX1" s="80">
        <v>1</v>
      </c>
      <c r="EY1" s="80">
        <v>2</v>
      </c>
      <c r="EZ1" s="80">
        <v>3</v>
      </c>
      <c r="FA1" s="80">
        <v>4</v>
      </c>
      <c r="FB1" s="80">
        <v>5</v>
      </c>
      <c r="FC1" s="80"/>
      <c r="FD1" s="80">
        <v>6</v>
      </c>
      <c r="FH1" s="80">
        <v>1</v>
      </c>
      <c r="FI1" s="80">
        <v>2</v>
      </c>
      <c r="FJ1" s="80">
        <v>3</v>
      </c>
      <c r="FK1" s="80">
        <v>4</v>
      </c>
      <c r="FL1" s="80">
        <v>5</v>
      </c>
      <c r="FM1" s="80"/>
      <c r="FN1" s="80">
        <v>6</v>
      </c>
      <c r="FR1" s="80">
        <v>1</v>
      </c>
      <c r="FS1" s="80">
        <v>2</v>
      </c>
      <c r="FT1" s="80">
        <v>3</v>
      </c>
      <c r="FU1" s="80">
        <v>4</v>
      </c>
      <c r="FV1" s="80">
        <v>5</v>
      </c>
      <c r="FW1" s="80"/>
      <c r="FX1" s="80">
        <v>6</v>
      </c>
      <c r="GB1" s="80">
        <v>1</v>
      </c>
      <c r="GC1" s="80">
        <v>2</v>
      </c>
      <c r="GD1" s="80">
        <v>3</v>
      </c>
      <c r="GE1" s="80">
        <v>4</v>
      </c>
      <c r="GF1" s="80">
        <v>5</v>
      </c>
      <c r="GG1" s="80"/>
      <c r="GH1" s="80">
        <v>6</v>
      </c>
    </row>
    <row r="2" spans="1:194" s="81" customFormat="1" ht="28.5" customHeight="1" x14ac:dyDescent="0.35">
      <c r="C2" s="81">
        <v>1</v>
      </c>
      <c r="D2" s="87" t="s">
        <v>0</v>
      </c>
      <c r="E2" s="88"/>
      <c r="F2" s="36" t="s">
        <v>106</v>
      </c>
      <c r="J2" s="89"/>
      <c r="L2" s="90"/>
      <c r="V2" s="90"/>
      <c r="AF2" s="90"/>
      <c r="AP2" s="90"/>
      <c r="AQ2" s="41"/>
      <c r="AR2" s="41"/>
      <c r="AS2" s="41"/>
      <c r="AT2" s="41"/>
      <c r="AU2" s="41"/>
      <c r="AV2" s="41"/>
      <c r="AW2" s="41"/>
      <c r="AX2" s="41"/>
      <c r="AY2" s="41"/>
      <c r="AZ2" s="90"/>
      <c r="BA2" s="41"/>
      <c r="BJ2" s="90"/>
      <c r="BT2" s="90"/>
      <c r="BU2" s="41"/>
      <c r="BV2" s="82"/>
      <c r="BW2" s="41"/>
      <c r="BY2" s="18"/>
      <c r="BZ2" s="18"/>
      <c r="CA2" s="18"/>
      <c r="CB2" s="41"/>
      <c r="CC2" s="41"/>
      <c r="CD2" s="90"/>
      <c r="CE2" s="41"/>
      <c r="CF2" s="82"/>
      <c r="CG2" s="41"/>
      <c r="CI2" s="18"/>
      <c r="CJ2" s="18"/>
      <c r="CK2" s="18"/>
      <c r="CL2" s="41"/>
      <c r="CM2" s="41"/>
      <c r="CN2" s="90"/>
      <c r="CO2" s="41"/>
      <c r="CP2" s="82"/>
      <c r="CQ2" s="41"/>
      <c r="CS2" s="18"/>
      <c r="CT2" s="18"/>
      <c r="CU2" s="18"/>
      <c r="CV2" s="41"/>
      <c r="CW2" s="41"/>
      <c r="CX2" s="90"/>
      <c r="CY2" s="41"/>
      <c r="CZ2" s="82"/>
      <c r="DA2" s="41"/>
      <c r="DC2" s="18"/>
      <c r="DD2" s="18"/>
      <c r="DE2" s="18"/>
      <c r="DF2" s="41"/>
      <c r="DG2" s="41"/>
      <c r="DH2" s="90"/>
      <c r="DI2" s="41"/>
      <c r="DJ2" s="82"/>
      <c r="DK2" s="41"/>
      <c r="DM2" s="18"/>
      <c r="DN2" s="41"/>
      <c r="DO2" s="41"/>
      <c r="DP2" s="41"/>
      <c r="DQ2" s="41"/>
      <c r="DR2" s="90"/>
      <c r="DS2" s="41"/>
      <c r="DT2" s="82"/>
      <c r="DU2" s="41"/>
      <c r="DW2" s="18"/>
      <c r="DX2" s="41"/>
      <c r="DY2" s="41"/>
      <c r="DZ2" s="41"/>
      <c r="EA2" s="41"/>
      <c r="EB2" s="90"/>
      <c r="EC2" s="41"/>
      <c r="ED2" s="82"/>
      <c r="EE2" s="41"/>
      <c r="EG2" s="18"/>
      <c r="EH2" s="18"/>
      <c r="EI2" s="18"/>
      <c r="EJ2" s="41"/>
      <c r="EK2" s="41"/>
      <c r="EL2" s="90"/>
      <c r="EM2" s="41"/>
      <c r="EN2" s="82"/>
      <c r="EO2" s="41"/>
      <c r="EQ2" s="41"/>
      <c r="ER2" s="41"/>
      <c r="ES2" s="41"/>
      <c r="ET2" s="41"/>
      <c r="EU2" s="41"/>
      <c r="EV2" s="124"/>
      <c r="EX2" s="82"/>
      <c r="EY2" s="41"/>
      <c r="FA2" s="41"/>
      <c r="FB2" s="41"/>
      <c r="FC2" s="41"/>
      <c r="FD2" s="41"/>
      <c r="FE2" s="41"/>
      <c r="FF2" s="90"/>
      <c r="FG2" s="41"/>
      <c r="FH2" s="82"/>
      <c r="FI2" s="41"/>
      <c r="FK2" s="41"/>
      <c r="FL2" s="41"/>
      <c r="FM2" s="41"/>
      <c r="FN2" s="41"/>
      <c r="FO2" s="41"/>
      <c r="FP2" s="90"/>
      <c r="FQ2" s="41"/>
      <c r="FR2" s="82"/>
      <c r="FS2" s="41"/>
      <c r="FU2" s="41"/>
      <c r="FV2" s="41"/>
      <c r="FW2" s="41"/>
      <c r="FX2" s="41"/>
      <c r="FY2" s="41"/>
      <c r="FZ2" s="90"/>
      <c r="GA2" s="41"/>
      <c r="GB2" s="82"/>
      <c r="GC2" s="41"/>
      <c r="GE2" s="41"/>
      <c r="GF2" s="41"/>
      <c r="GG2" s="41"/>
      <c r="GH2" s="41"/>
      <c r="GI2" s="41"/>
      <c r="GJ2" s="41"/>
    </row>
    <row r="3" spans="1:194" s="81" customFormat="1" ht="28.5" customHeight="1" x14ac:dyDescent="0.35">
      <c r="C3" s="81">
        <v>2</v>
      </c>
      <c r="D3" s="87"/>
      <c r="E3" s="88"/>
      <c r="F3" s="79" t="s">
        <v>13</v>
      </c>
      <c r="J3" s="89"/>
      <c r="L3" s="90"/>
      <c r="P3" s="86" t="s">
        <v>14</v>
      </c>
      <c r="V3" s="90"/>
      <c r="Z3" s="86" t="s">
        <v>1302</v>
      </c>
      <c r="AF3" s="90"/>
      <c r="AJ3" s="86" t="s">
        <v>1429</v>
      </c>
      <c r="AP3" s="90"/>
      <c r="AQ3" s="41"/>
      <c r="AR3" s="41"/>
      <c r="AS3" s="41"/>
      <c r="AT3" s="91" t="s">
        <v>1512</v>
      </c>
      <c r="AU3" s="41"/>
      <c r="AV3" s="41"/>
      <c r="AW3" s="41"/>
      <c r="AX3" s="41"/>
      <c r="AY3" s="41"/>
      <c r="AZ3" s="90"/>
      <c r="BA3" s="41"/>
      <c r="BD3" s="86" t="s">
        <v>1578</v>
      </c>
      <c r="BJ3" s="90"/>
      <c r="BN3" s="86" t="s">
        <v>1620</v>
      </c>
      <c r="BT3" s="90"/>
      <c r="BU3" s="41"/>
      <c r="BV3" s="82"/>
      <c r="BW3" s="41"/>
      <c r="BX3" s="86" t="s">
        <v>1648</v>
      </c>
      <c r="BY3" s="18"/>
      <c r="BZ3" s="18"/>
      <c r="CA3" s="18"/>
      <c r="CB3" s="41"/>
      <c r="CC3" s="41"/>
      <c r="CD3" s="90"/>
      <c r="CE3" s="41"/>
      <c r="CF3" s="82"/>
      <c r="CG3" s="41"/>
      <c r="CH3" s="86" t="s">
        <v>1668</v>
      </c>
      <c r="CI3" s="18"/>
      <c r="CJ3" s="18"/>
      <c r="CK3" s="18"/>
      <c r="CL3" s="41"/>
      <c r="CM3" s="41"/>
      <c r="CN3" s="90"/>
      <c r="CO3" s="41"/>
      <c r="CP3" s="82"/>
      <c r="CQ3" s="41"/>
      <c r="CR3" s="86" t="s">
        <v>1689</v>
      </c>
      <c r="CS3" s="18"/>
      <c r="CT3" s="18"/>
      <c r="CU3" s="18"/>
      <c r="CV3" s="41"/>
      <c r="CW3" s="41"/>
      <c r="CX3" s="90"/>
      <c r="CY3" s="41"/>
      <c r="CZ3" s="82"/>
      <c r="DA3" s="41"/>
      <c r="DB3" s="86" t="s">
        <v>1704</v>
      </c>
      <c r="DC3" s="18"/>
      <c r="DD3" s="18"/>
      <c r="DE3" s="18"/>
      <c r="DF3" s="41"/>
      <c r="DG3" s="41"/>
      <c r="DH3" s="90"/>
      <c r="DI3" s="41"/>
      <c r="DJ3" s="82"/>
      <c r="DK3" s="41"/>
      <c r="DL3" s="86" t="s">
        <v>1720</v>
      </c>
      <c r="DM3" s="18"/>
      <c r="DN3" s="41"/>
      <c r="DO3" s="41"/>
      <c r="DP3" s="41"/>
      <c r="DQ3" s="41"/>
      <c r="DR3" s="90"/>
      <c r="DS3" s="41"/>
      <c r="DT3" s="82"/>
      <c r="DU3" s="41"/>
      <c r="DV3" s="86" t="s">
        <v>1734</v>
      </c>
      <c r="DW3" s="18"/>
      <c r="DX3" s="41"/>
      <c r="DY3" s="41"/>
      <c r="DZ3" s="41"/>
      <c r="EA3" s="41"/>
      <c r="EB3" s="90"/>
      <c r="EC3" s="41"/>
      <c r="ED3" s="82"/>
      <c r="EE3" s="41"/>
      <c r="EF3" s="86" t="s">
        <v>1748</v>
      </c>
      <c r="EG3" s="18"/>
      <c r="EH3" s="18"/>
      <c r="EI3" s="18"/>
      <c r="EJ3" s="41"/>
      <c r="EK3" s="41"/>
      <c r="EL3" s="90"/>
      <c r="EM3" s="41"/>
      <c r="EN3" s="82"/>
      <c r="EO3" s="41"/>
      <c r="EP3" s="86" t="s">
        <v>1761</v>
      </c>
      <c r="EQ3" s="41"/>
      <c r="ER3" s="41"/>
      <c r="ES3" s="41"/>
      <c r="ET3" s="41"/>
      <c r="EU3" s="41"/>
      <c r="EV3" s="124"/>
      <c r="EX3" s="82"/>
      <c r="EY3" s="41"/>
      <c r="EZ3" s="86" t="s">
        <v>1773</v>
      </c>
      <c r="FA3" s="41"/>
      <c r="FB3" s="41"/>
      <c r="FC3" s="41"/>
      <c r="FD3" s="41"/>
      <c r="FE3" s="41"/>
      <c r="FF3" s="90"/>
      <c r="FG3" s="41"/>
      <c r="FH3" s="82"/>
      <c r="FI3" s="41"/>
      <c r="FJ3" s="86" t="s">
        <v>1782</v>
      </c>
      <c r="FK3" s="41"/>
      <c r="FL3" s="41"/>
      <c r="FM3" s="41"/>
      <c r="FN3" s="41"/>
      <c r="FO3" s="41"/>
      <c r="FP3" s="90"/>
      <c r="FQ3" s="41"/>
      <c r="FR3" s="82"/>
      <c r="FS3" s="41"/>
      <c r="FT3" s="86" t="s">
        <v>1791</v>
      </c>
      <c r="FU3" s="41"/>
      <c r="FV3" s="41"/>
      <c r="FW3" s="41"/>
      <c r="FX3" s="41"/>
      <c r="FY3" s="41"/>
      <c r="FZ3" s="90"/>
      <c r="GA3" s="41"/>
      <c r="GB3" s="82"/>
      <c r="GC3" s="41"/>
      <c r="GD3" s="86" t="s">
        <v>1801</v>
      </c>
      <c r="GE3" s="41"/>
      <c r="GF3" s="41"/>
      <c r="GG3" s="41"/>
      <c r="GH3" s="41"/>
      <c r="GI3" s="41"/>
      <c r="GJ3" s="41"/>
    </row>
    <row r="4" spans="1:194" s="81" customFormat="1" ht="112" x14ac:dyDescent="0.35">
      <c r="C4" s="81">
        <v>3</v>
      </c>
      <c r="D4" s="92"/>
      <c r="E4" s="88"/>
      <c r="F4" s="39" t="s">
        <v>3306</v>
      </c>
      <c r="G4" s="18"/>
      <c r="H4" s="18"/>
      <c r="I4" s="18"/>
      <c r="J4" s="38"/>
      <c r="K4" s="18"/>
      <c r="L4" s="90"/>
      <c r="P4" s="39" t="s">
        <v>159</v>
      </c>
      <c r="Q4" s="18"/>
      <c r="R4" s="18"/>
      <c r="S4" s="18"/>
      <c r="T4" s="38"/>
      <c r="U4" s="38"/>
      <c r="V4" s="78"/>
      <c r="W4" s="41"/>
      <c r="X4" s="82"/>
      <c r="Y4" s="88"/>
      <c r="Z4" s="39" t="s">
        <v>194</v>
      </c>
      <c r="AA4" s="18"/>
      <c r="AB4" s="18"/>
      <c r="AC4" s="18"/>
      <c r="AD4" s="38"/>
      <c r="AE4" s="18"/>
      <c r="AF4" s="93"/>
      <c r="AH4" s="82"/>
      <c r="AI4" s="88"/>
      <c r="AJ4" s="39" t="s">
        <v>227</v>
      </c>
      <c r="AK4" s="18"/>
      <c r="AL4" s="18"/>
      <c r="AM4" s="18"/>
      <c r="AN4" s="38"/>
      <c r="AP4" s="93"/>
      <c r="AQ4" s="41"/>
      <c r="AR4" s="82"/>
      <c r="AS4" s="88"/>
      <c r="AT4" s="39" t="s">
        <v>249</v>
      </c>
      <c r="AU4" s="18"/>
      <c r="AV4" s="18"/>
      <c r="AW4" s="18"/>
      <c r="AX4" s="41"/>
      <c r="AY4" s="41"/>
      <c r="AZ4" s="93"/>
      <c r="BB4" s="82"/>
      <c r="BC4" s="41"/>
      <c r="BD4" s="39" t="s">
        <v>281</v>
      </c>
      <c r="BE4" s="18"/>
      <c r="BF4" s="18"/>
      <c r="BG4" s="18"/>
      <c r="BH4" s="41"/>
      <c r="BI4" s="41"/>
      <c r="BJ4" s="93"/>
      <c r="BK4" s="41"/>
      <c r="BL4" s="82"/>
      <c r="BM4" s="41"/>
      <c r="BN4" s="39" t="s">
        <v>296</v>
      </c>
      <c r="BO4" s="18"/>
      <c r="BP4" s="18"/>
      <c r="BQ4" s="18"/>
      <c r="BR4" s="41"/>
      <c r="BS4" s="41"/>
      <c r="BT4" s="93"/>
      <c r="BU4" s="41"/>
      <c r="BV4" s="82"/>
      <c r="BW4" s="41"/>
      <c r="BX4" s="39" t="s">
        <v>306</v>
      </c>
      <c r="CB4" s="41"/>
      <c r="CC4" s="41"/>
      <c r="CD4" s="93"/>
      <c r="CE4" s="41"/>
      <c r="CF4" s="82"/>
      <c r="CG4" s="41"/>
      <c r="CH4" s="39" t="s">
        <v>334</v>
      </c>
      <c r="CL4" s="41"/>
      <c r="CM4" s="41"/>
      <c r="CN4" s="93"/>
      <c r="CO4" s="41"/>
      <c r="CP4" s="82"/>
      <c r="CQ4" s="41"/>
      <c r="CR4" s="39" t="s">
        <v>350</v>
      </c>
      <c r="CV4" s="41"/>
      <c r="CW4" s="41"/>
      <c r="CX4" s="93"/>
      <c r="CY4" s="41"/>
      <c r="CZ4" s="82"/>
      <c r="DA4" s="41"/>
      <c r="DB4" s="39" t="s">
        <v>367</v>
      </c>
      <c r="DF4" s="41"/>
      <c r="DG4" s="41"/>
      <c r="DH4" s="93"/>
      <c r="DI4" s="41"/>
      <c r="DJ4" s="82"/>
      <c r="DK4" s="41"/>
      <c r="DL4" s="39" t="s">
        <v>385</v>
      </c>
      <c r="DN4" s="41"/>
      <c r="DO4" s="41"/>
      <c r="DP4" s="41"/>
      <c r="DQ4" s="41"/>
      <c r="DR4" s="93"/>
      <c r="DS4" s="41"/>
      <c r="DT4" s="82"/>
      <c r="DU4" s="41"/>
      <c r="DV4" s="39" t="s">
        <v>402</v>
      </c>
      <c r="DX4" s="41"/>
      <c r="DY4" s="41"/>
      <c r="DZ4" s="41"/>
      <c r="EA4" s="41"/>
      <c r="EB4" s="93"/>
      <c r="EC4" s="41"/>
      <c r="ED4" s="82"/>
      <c r="EE4" s="41"/>
      <c r="EF4" s="39" t="s">
        <v>429</v>
      </c>
      <c r="EJ4" s="41"/>
      <c r="EK4" s="41"/>
      <c r="EL4" s="93"/>
      <c r="EM4" s="41"/>
      <c r="EN4" s="82"/>
      <c r="EO4" s="41"/>
      <c r="EP4" s="39" t="s">
        <v>452</v>
      </c>
      <c r="EQ4" s="41"/>
      <c r="ER4" s="41"/>
      <c r="ES4" s="41"/>
      <c r="ET4" s="41"/>
      <c r="EU4" s="41"/>
      <c r="EV4" s="125"/>
      <c r="EX4" s="82"/>
      <c r="EY4" s="41"/>
      <c r="EZ4" s="39" t="s">
        <v>477</v>
      </c>
      <c r="FA4" s="41"/>
      <c r="FB4" s="41"/>
      <c r="FC4" s="41"/>
      <c r="FD4" s="41"/>
      <c r="FE4" s="41"/>
      <c r="FF4" s="93"/>
      <c r="FG4" s="41"/>
      <c r="FH4" s="82"/>
      <c r="FI4" s="41"/>
      <c r="FJ4" s="39" t="s">
        <v>502</v>
      </c>
      <c r="FK4" s="41"/>
      <c r="FL4" s="41"/>
      <c r="FM4" s="41"/>
      <c r="FN4" s="41"/>
      <c r="FO4" s="41"/>
      <c r="FP4" s="93"/>
      <c r="FQ4" s="41"/>
      <c r="FR4" s="82"/>
      <c r="FS4" s="41"/>
      <c r="FT4" s="39" t="s">
        <v>528</v>
      </c>
      <c r="FU4" s="41"/>
      <c r="FV4" s="41"/>
      <c r="FW4" s="41"/>
      <c r="FX4" s="41"/>
      <c r="FY4" s="41"/>
      <c r="FZ4" s="93"/>
      <c r="GA4" s="41"/>
      <c r="GB4" s="82"/>
      <c r="GC4" s="41"/>
      <c r="GD4" s="39" t="s">
        <v>547</v>
      </c>
      <c r="GE4" s="41"/>
      <c r="GF4" s="41"/>
      <c r="GG4" s="41"/>
      <c r="GH4" s="41"/>
      <c r="GI4" s="41"/>
      <c r="GJ4" s="41"/>
    </row>
    <row r="5" spans="1:194" s="81" customFormat="1" x14ac:dyDescent="0.35">
      <c r="C5" s="81">
        <v>4</v>
      </c>
      <c r="D5" s="92"/>
      <c r="E5" s="94"/>
      <c r="F5" s="21" t="s">
        <v>107</v>
      </c>
      <c r="G5" s="22"/>
      <c r="H5" s="23"/>
      <c r="I5" s="23"/>
      <c r="J5" s="37"/>
      <c r="K5" s="23"/>
      <c r="L5" s="90"/>
      <c r="M5" s="41"/>
      <c r="N5" s="82"/>
      <c r="O5" s="88"/>
      <c r="P5" s="21" t="s">
        <v>107</v>
      </c>
      <c r="Q5" s="46"/>
      <c r="R5" s="47"/>
      <c r="S5" s="18"/>
      <c r="T5" s="38"/>
      <c r="U5" s="38"/>
      <c r="V5" s="78"/>
      <c r="W5" s="41"/>
      <c r="X5" s="82"/>
      <c r="Y5" s="94"/>
      <c r="Z5" s="21" t="s">
        <v>107</v>
      </c>
      <c r="AA5" s="22"/>
      <c r="AB5" s="18"/>
      <c r="AC5" s="18"/>
      <c r="AD5" s="38"/>
      <c r="AE5" s="18"/>
      <c r="AF5" s="93"/>
      <c r="AH5" s="82"/>
      <c r="AI5" s="94"/>
      <c r="AJ5" s="21" t="s">
        <v>107</v>
      </c>
      <c r="AK5" s="22"/>
      <c r="AL5" s="18"/>
      <c r="AM5" s="18"/>
      <c r="AN5" s="38"/>
      <c r="AP5" s="93"/>
      <c r="AQ5" s="41"/>
      <c r="AR5" s="82"/>
      <c r="AS5" s="94"/>
      <c r="AT5" s="21" t="s">
        <v>107</v>
      </c>
      <c r="AU5" s="22"/>
      <c r="AV5" s="18"/>
      <c r="AW5" s="18"/>
      <c r="AX5" s="41"/>
      <c r="AY5" s="41"/>
      <c r="AZ5" s="93"/>
      <c r="BB5" s="82"/>
      <c r="BC5" s="41"/>
      <c r="BD5" s="21" t="s">
        <v>107</v>
      </c>
      <c r="BE5" s="22"/>
      <c r="BF5" s="18"/>
      <c r="BG5" s="18"/>
      <c r="BH5" s="41"/>
      <c r="BI5" s="41"/>
      <c r="BJ5" s="93"/>
      <c r="BK5" s="41"/>
      <c r="BL5" s="82"/>
      <c r="BM5" s="41"/>
      <c r="BN5" s="21" t="s">
        <v>107</v>
      </c>
      <c r="BO5" s="22"/>
      <c r="BP5" s="18"/>
      <c r="BQ5" s="18"/>
      <c r="BR5" s="41"/>
      <c r="BS5" s="41"/>
      <c r="BT5" s="93"/>
      <c r="BU5" s="41"/>
      <c r="BV5" s="82"/>
      <c r="BW5" s="41"/>
      <c r="BX5" s="21" t="s">
        <v>107</v>
      </c>
      <c r="BY5" s="22"/>
      <c r="BZ5" s="18"/>
      <c r="CA5" s="18"/>
      <c r="CB5" s="41"/>
      <c r="CC5" s="41"/>
      <c r="CD5" s="90"/>
      <c r="CE5" s="41"/>
      <c r="CF5" s="82"/>
      <c r="CG5" s="41"/>
      <c r="CH5" s="21" t="s">
        <v>107</v>
      </c>
      <c r="CI5" s="22"/>
      <c r="CJ5" s="18"/>
      <c r="CK5" s="18"/>
      <c r="CL5" s="41"/>
      <c r="CM5" s="41"/>
      <c r="CN5" s="90"/>
      <c r="CO5" s="41"/>
      <c r="CP5" s="82"/>
      <c r="CQ5" s="41"/>
      <c r="CR5" s="21" t="s">
        <v>107</v>
      </c>
      <c r="CS5" s="22"/>
      <c r="CT5" s="18"/>
      <c r="CU5" s="18"/>
      <c r="CV5" s="41"/>
      <c r="CW5" s="41"/>
      <c r="CX5" s="90"/>
      <c r="CY5" s="41"/>
      <c r="CZ5" s="82"/>
      <c r="DA5" s="41"/>
      <c r="DB5" s="21" t="s">
        <v>107</v>
      </c>
      <c r="DC5" s="22"/>
      <c r="DD5" s="18"/>
      <c r="DE5" s="18"/>
      <c r="DF5" s="41"/>
      <c r="DG5" s="41"/>
      <c r="DH5" s="90"/>
      <c r="DI5" s="41"/>
      <c r="DJ5" s="82"/>
      <c r="DK5" s="41"/>
      <c r="DL5" s="21" t="s">
        <v>107</v>
      </c>
      <c r="DM5" s="22"/>
      <c r="DN5" s="41"/>
      <c r="DO5" s="41"/>
      <c r="DP5" s="41"/>
      <c r="DQ5" s="41"/>
      <c r="DR5" s="90"/>
      <c r="DS5" s="41"/>
      <c r="DT5" s="82"/>
      <c r="DU5" s="41"/>
      <c r="DV5" s="21" t="s">
        <v>107</v>
      </c>
      <c r="DW5" s="22"/>
      <c r="DX5" s="41"/>
      <c r="DY5" s="41"/>
      <c r="DZ5" s="41"/>
      <c r="EA5" s="41"/>
      <c r="EB5" s="90"/>
      <c r="EC5" s="41"/>
      <c r="ED5" s="82"/>
      <c r="EE5" s="41"/>
      <c r="EF5" s="21" t="s">
        <v>107</v>
      </c>
      <c r="EG5" s="22"/>
      <c r="EH5" s="18"/>
      <c r="EI5" s="18"/>
      <c r="EJ5" s="41"/>
      <c r="EK5" s="41"/>
      <c r="EL5" s="90"/>
      <c r="EM5" s="41"/>
      <c r="EN5" s="82"/>
      <c r="EO5" s="41"/>
      <c r="EP5" s="21" t="s">
        <v>107</v>
      </c>
      <c r="EQ5" s="22"/>
      <c r="ER5" s="18"/>
      <c r="ES5" s="18"/>
      <c r="ET5" s="41"/>
      <c r="EU5" s="41"/>
      <c r="EV5" s="124"/>
      <c r="EX5" s="82"/>
      <c r="EY5" s="41"/>
      <c r="EZ5" s="21" t="s">
        <v>107</v>
      </c>
      <c r="FA5" s="22"/>
      <c r="FB5" s="18"/>
      <c r="FC5" s="18"/>
      <c r="FD5" s="41"/>
      <c r="FE5" s="41"/>
      <c r="FF5" s="90"/>
      <c r="FG5" s="41"/>
      <c r="FH5" s="82"/>
      <c r="FI5" s="41"/>
      <c r="FJ5" s="21" t="s">
        <v>107</v>
      </c>
      <c r="FK5" s="22"/>
      <c r="FL5" s="18"/>
      <c r="FM5" s="18"/>
      <c r="FN5" s="41"/>
      <c r="FO5" s="41"/>
      <c r="FP5" s="90"/>
      <c r="FQ5" s="41"/>
      <c r="FR5" s="82"/>
      <c r="FS5" s="41"/>
      <c r="FT5" s="21" t="s">
        <v>107</v>
      </c>
      <c r="FU5" s="22"/>
      <c r="FV5" s="18"/>
      <c r="FW5" s="18"/>
      <c r="FX5" s="41"/>
      <c r="FY5" s="41"/>
      <c r="FZ5" s="90"/>
      <c r="GA5" s="41"/>
      <c r="GB5" s="82"/>
      <c r="GC5" s="41"/>
      <c r="GD5" s="21" t="s">
        <v>107</v>
      </c>
      <c r="GE5" s="22"/>
      <c r="GF5" s="18"/>
      <c r="GG5" s="18"/>
      <c r="GH5" s="41"/>
      <c r="GI5" s="41"/>
      <c r="GJ5" s="41"/>
    </row>
    <row r="6" spans="1:194" s="81" customFormat="1" x14ac:dyDescent="0.35">
      <c r="A6" s="41"/>
      <c r="C6" s="81">
        <v>5</v>
      </c>
      <c r="D6" s="57"/>
      <c r="E6" s="41"/>
      <c r="F6" s="40" t="s">
        <v>108</v>
      </c>
      <c r="G6" s="41"/>
      <c r="H6" s="41"/>
      <c r="I6" s="41"/>
      <c r="J6" s="42"/>
      <c r="K6" s="41"/>
      <c r="L6" s="85"/>
      <c r="M6" s="41"/>
      <c r="N6" s="82"/>
      <c r="P6" s="40" t="s">
        <v>108</v>
      </c>
      <c r="Q6" s="41"/>
      <c r="R6" s="41"/>
      <c r="S6" s="41"/>
      <c r="T6" s="42"/>
      <c r="U6" s="42"/>
      <c r="V6" s="95"/>
      <c r="W6" s="41"/>
      <c r="X6" s="41"/>
      <c r="Y6" s="41"/>
      <c r="Z6" s="40" t="s">
        <v>108</v>
      </c>
      <c r="AA6" s="41"/>
      <c r="AB6" s="41"/>
      <c r="AC6" s="42"/>
      <c r="AD6" s="42"/>
      <c r="AE6" s="41"/>
      <c r="AF6" s="85"/>
      <c r="AG6" s="41"/>
      <c r="AH6" s="82"/>
      <c r="AI6" s="41"/>
      <c r="AJ6" s="40" t="s">
        <v>108</v>
      </c>
      <c r="AK6" s="41"/>
      <c r="AL6" s="41"/>
      <c r="AM6" s="42"/>
      <c r="AN6" s="42"/>
      <c r="AO6" s="41"/>
      <c r="AP6" s="85"/>
      <c r="AQ6" s="41"/>
      <c r="AR6" s="82"/>
      <c r="AS6" s="41"/>
      <c r="AT6" s="40" t="s">
        <v>108</v>
      </c>
      <c r="AU6" s="41"/>
      <c r="AV6" s="41"/>
      <c r="AW6" s="41"/>
      <c r="AX6" s="41"/>
      <c r="AY6" s="41"/>
      <c r="AZ6" s="85"/>
      <c r="BB6" s="82"/>
      <c r="BC6" s="41"/>
      <c r="BD6" s="40" t="s">
        <v>108</v>
      </c>
      <c r="BE6" s="41"/>
      <c r="BF6" s="41"/>
      <c r="BG6" s="41"/>
      <c r="BH6" s="41"/>
      <c r="BI6" s="41"/>
      <c r="BJ6" s="85"/>
      <c r="BK6" s="41"/>
      <c r="BL6" s="82"/>
      <c r="BM6" s="41"/>
      <c r="BN6" s="40" t="s">
        <v>108</v>
      </c>
      <c r="BO6" s="41"/>
      <c r="BP6" s="41"/>
      <c r="BQ6" s="41"/>
      <c r="BR6" s="41"/>
      <c r="BS6" s="41"/>
      <c r="BT6" s="85"/>
      <c r="BU6" s="41"/>
      <c r="BV6" s="82"/>
      <c r="BW6" s="41"/>
      <c r="BX6" s="40" t="s">
        <v>108</v>
      </c>
      <c r="BY6" s="41"/>
      <c r="BZ6" s="41"/>
      <c r="CA6" s="41"/>
      <c r="CB6" s="41"/>
      <c r="CC6" s="41"/>
      <c r="CD6" s="93"/>
      <c r="CE6" s="41"/>
      <c r="CF6" s="82"/>
      <c r="CG6" s="41"/>
      <c r="CH6" s="40" t="s">
        <v>108</v>
      </c>
      <c r="CI6" s="41"/>
      <c r="CJ6" s="41"/>
      <c r="CK6" s="41"/>
      <c r="CL6" s="41"/>
      <c r="CM6" s="41"/>
      <c r="CN6" s="93"/>
      <c r="CO6" s="41"/>
      <c r="CP6" s="82"/>
      <c r="CQ6" s="41"/>
      <c r="CR6" s="40" t="s">
        <v>108</v>
      </c>
      <c r="CS6" s="41"/>
      <c r="CT6" s="41"/>
      <c r="CU6" s="41"/>
      <c r="CV6" s="41"/>
      <c r="CW6" s="41"/>
      <c r="CX6" s="93"/>
      <c r="CY6" s="41"/>
      <c r="CZ6" s="82"/>
      <c r="DA6" s="41"/>
      <c r="DB6" s="40" t="s">
        <v>108</v>
      </c>
      <c r="DC6" s="41"/>
      <c r="DD6" s="41"/>
      <c r="DE6" s="41"/>
      <c r="DF6" s="41"/>
      <c r="DG6" s="41"/>
      <c r="DH6" s="93"/>
      <c r="DI6" s="41"/>
      <c r="DJ6" s="82"/>
      <c r="DK6" s="41"/>
      <c r="DL6" s="40" t="s">
        <v>108</v>
      </c>
      <c r="DM6" s="41"/>
      <c r="DN6" s="41"/>
      <c r="DO6" s="41"/>
      <c r="DP6" s="41"/>
      <c r="DQ6" s="41"/>
      <c r="DR6" s="93"/>
      <c r="DS6" s="41"/>
      <c r="DT6" s="82"/>
      <c r="DU6" s="41"/>
      <c r="DV6" s="40" t="s">
        <v>108</v>
      </c>
      <c r="DW6" s="41"/>
      <c r="DX6" s="41"/>
      <c r="DY6" s="41"/>
      <c r="DZ6" s="41"/>
      <c r="EA6" s="41"/>
      <c r="EB6" s="93"/>
      <c r="EC6" s="41"/>
      <c r="ED6" s="82"/>
      <c r="EE6" s="41"/>
      <c r="EF6" s="40" t="s">
        <v>108</v>
      </c>
      <c r="EG6" s="41"/>
      <c r="EH6" s="41"/>
      <c r="EI6" s="41"/>
      <c r="EJ6" s="41"/>
      <c r="EK6" s="41"/>
      <c r="EL6" s="93"/>
      <c r="EM6" s="41"/>
      <c r="EN6" s="82"/>
      <c r="EO6" s="41"/>
      <c r="EP6" s="40" t="s">
        <v>108</v>
      </c>
      <c r="EQ6" s="41"/>
      <c r="ER6" s="41"/>
      <c r="ES6" s="41"/>
      <c r="ET6" s="41"/>
      <c r="EU6" s="41"/>
      <c r="EV6" s="125"/>
      <c r="EX6" s="82"/>
      <c r="EY6" s="41"/>
      <c r="EZ6" s="40" t="s">
        <v>108</v>
      </c>
      <c r="FA6" s="41"/>
      <c r="FB6" s="41"/>
      <c r="FC6" s="41"/>
      <c r="FD6" s="41"/>
      <c r="FE6" s="41"/>
      <c r="FF6" s="93"/>
      <c r="FG6" s="41"/>
      <c r="FH6" s="82"/>
      <c r="FI6" s="41"/>
      <c r="FJ6" s="40" t="s">
        <v>108</v>
      </c>
      <c r="FK6" s="41"/>
      <c r="FL6" s="41"/>
      <c r="FM6" s="41"/>
      <c r="FN6" s="41"/>
      <c r="FO6" s="41"/>
      <c r="FP6" s="93"/>
      <c r="FQ6" s="41"/>
      <c r="FR6" s="82"/>
      <c r="FS6" s="41"/>
      <c r="FT6" s="40" t="s">
        <v>108</v>
      </c>
      <c r="FU6" s="41"/>
      <c r="FV6" s="41"/>
      <c r="FW6" s="41"/>
      <c r="FX6" s="41"/>
      <c r="FY6" s="41"/>
      <c r="FZ6" s="93"/>
      <c r="GA6" s="41"/>
      <c r="GB6" s="82"/>
      <c r="GC6" s="41"/>
      <c r="GD6" s="40" t="s">
        <v>108</v>
      </c>
      <c r="GE6" s="41"/>
      <c r="GF6" s="41"/>
      <c r="GG6" s="41"/>
      <c r="GH6" s="41"/>
      <c r="GI6" s="41"/>
      <c r="GJ6" s="41"/>
    </row>
    <row r="7" spans="1:194" ht="14.5" thickBot="1" x14ac:dyDescent="0.4">
      <c r="B7" s="81"/>
      <c r="C7" s="81">
        <v>6</v>
      </c>
      <c r="D7" s="57" t="s">
        <v>3065</v>
      </c>
      <c r="F7" s="40" t="s">
        <v>109</v>
      </c>
      <c r="I7" s="96" t="s">
        <v>3</v>
      </c>
      <c r="N7" s="57" t="s">
        <v>3065</v>
      </c>
      <c r="O7" s="94"/>
      <c r="P7" s="40" t="s">
        <v>109</v>
      </c>
      <c r="S7" s="96" t="s">
        <v>3</v>
      </c>
      <c r="T7" s="42"/>
      <c r="U7" s="42"/>
      <c r="V7" s="95"/>
      <c r="X7" s="57" t="s">
        <v>3065</v>
      </c>
      <c r="Z7" s="40" t="s">
        <v>109</v>
      </c>
      <c r="AC7" s="96" t="s">
        <v>3</v>
      </c>
      <c r="AD7" s="42"/>
      <c r="AH7" s="57" t="s">
        <v>3065</v>
      </c>
      <c r="AJ7" s="40" t="s">
        <v>109</v>
      </c>
      <c r="AM7" s="96" t="s">
        <v>3</v>
      </c>
      <c r="AN7" s="42"/>
      <c r="AR7" s="57" t="s">
        <v>3065</v>
      </c>
      <c r="AT7" s="40" t="s">
        <v>109</v>
      </c>
      <c r="AW7" s="96" t="s">
        <v>3</v>
      </c>
      <c r="BB7" s="57" t="s">
        <v>3065</v>
      </c>
      <c r="BD7" s="40" t="s">
        <v>109</v>
      </c>
      <c r="BG7" s="96" t="s">
        <v>3</v>
      </c>
      <c r="BL7" s="57" t="s">
        <v>3065</v>
      </c>
      <c r="BN7" s="40" t="s">
        <v>109</v>
      </c>
      <c r="BQ7" s="96" t="s">
        <v>3</v>
      </c>
      <c r="BV7" s="57" t="s">
        <v>3065</v>
      </c>
      <c r="BX7" s="40" t="s">
        <v>109</v>
      </c>
      <c r="CA7" s="96" t="s">
        <v>3</v>
      </c>
      <c r="CF7" s="57" t="s">
        <v>3065</v>
      </c>
      <c r="CH7" s="40" t="s">
        <v>109</v>
      </c>
      <c r="CK7" s="96" t="s">
        <v>3</v>
      </c>
      <c r="CP7" s="57" t="s">
        <v>3065</v>
      </c>
      <c r="CR7" s="40" t="s">
        <v>109</v>
      </c>
      <c r="CU7" s="96" t="s">
        <v>3</v>
      </c>
      <c r="CZ7" s="57" t="s">
        <v>3065</v>
      </c>
      <c r="DB7" s="40" t="s">
        <v>109</v>
      </c>
      <c r="DE7" s="96" t="s">
        <v>3</v>
      </c>
      <c r="DJ7" s="57" t="s">
        <v>3065</v>
      </c>
      <c r="DL7" s="40" t="s">
        <v>109</v>
      </c>
      <c r="DO7" s="96" t="s">
        <v>3</v>
      </c>
      <c r="DT7" s="57" t="s">
        <v>3065</v>
      </c>
      <c r="DV7" s="40" t="s">
        <v>109</v>
      </c>
      <c r="DY7" s="96" t="s">
        <v>3</v>
      </c>
      <c r="ED7" s="57" t="s">
        <v>3065</v>
      </c>
      <c r="EF7" s="40" t="s">
        <v>109</v>
      </c>
      <c r="EI7" s="96" t="s">
        <v>3</v>
      </c>
      <c r="EN7" s="57" t="s">
        <v>3065</v>
      </c>
      <c r="EP7" s="40" t="s">
        <v>109</v>
      </c>
      <c r="ES7" s="96" t="s">
        <v>3</v>
      </c>
      <c r="EW7" s="81"/>
      <c r="EX7" s="57" t="s">
        <v>3065</v>
      </c>
      <c r="EZ7" s="40" t="s">
        <v>109</v>
      </c>
      <c r="FC7" s="96" t="s">
        <v>3</v>
      </c>
      <c r="FH7" s="57" t="s">
        <v>3065</v>
      </c>
      <c r="FJ7" s="40" t="s">
        <v>109</v>
      </c>
      <c r="FM7" s="96" t="s">
        <v>3</v>
      </c>
      <c r="FR7" s="57" t="s">
        <v>3065</v>
      </c>
      <c r="FT7" s="40" t="s">
        <v>109</v>
      </c>
      <c r="FW7" s="96" t="s">
        <v>3</v>
      </c>
      <c r="GB7" s="57" t="s">
        <v>3065</v>
      </c>
      <c r="GD7" s="40" t="s">
        <v>109</v>
      </c>
      <c r="GG7" s="96" t="s">
        <v>3</v>
      </c>
    </row>
    <row r="8" spans="1:194" ht="14.5" thickBot="1" x14ac:dyDescent="0.4">
      <c r="B8" s="81"/>
      <c r="C8" s="81">
        <v>7</v>
      </c>
      <c r="D8" s="57" t="s">
        <v>3065</v>
      </c>
      <c r="F8" s="40" t="s">
        <v>110</v>
      </c>
      <c r="I8" s="96" t="s">
        <v>3</v>
      </c>
      <c r="N8" s="57" t="s">
        <v>3065</v>
      </c>
      <c r="P8" s="40" t="s">
        <v>110</v>
      </c>
      <c r="S8" s="96" t="s">
        <v>3</v>
      </c>
      <c r="T8" s="42"/>
      <c r="U8" s="42"/>
      <c r="V8" s="95"/>
      <c r="X8" s="57" t="s">
        <v>3065</v>
      </c>
      <c r="Z8" s="40" t="s">
        <v>110</v>
      </c>
      <c r="AC8" s="96" t="s">
        <v>3</v>
      </c>
      <c r="AD8" s="42"/>
      <c r="AH8" s="57" t="s">
        <v>3065</v>
      </c>
      <c r="AJ8" s="40" t="s">
        <v>110</v>
      </c>
      <c r="AM8" s="96" t="s">
        <v>3</v>
      </c>
      <c r="AN8" s="42"/>
      <c r="AR8" s="57" t="s">
        <v>3065</v>
      </c>
      <c r="AT8" s="40" t="s">
        <v>110</v>
      </c>
      <c r="AW8" s="96" t="s">
        <v>3</v>
      </c>
      <c r="BB8" s="57" t="s">
        <v>3065</v>
      </c>
      <c r="BD8" s="40" t="s">
        <v>110</v>
      </c>
      <c r="BG8" s="96" t="s">
        <v>3</v>
      </c>
      <c r="BL8" s="57" t="s">
        <v>3065</v>
      </c>
      <c r="BN8" s="40" t="s">
        <v>110</v>
      </c>
      <c r="BQ8" s="96" t="s">
        <v>3</v>
      </c>
      <c r="BV8" s="57" t="s">
        <v>3065</v>
      </c>
      <c r="BX8" s="40" t="s">
        <v>110</v>
      </c>
      <c r="CA8" s="96" t="s">
        <v>3</v>
      </c>
      <c r="CF8" s="57" t="s">
        <v>3065</v>
      </c>
      <c r="CH8" s="40" t="s">
        <v>110</v>
      </c>
      <c r="CK8" s="96" t="s">
        <v>3</v>
      </c>
      <c r="CP8" s="57" t="s">
        <v>3065</v>
      </c>
      <c r="CR8" s="40" t="s">
        <v>110</v>
      </c>
      <c r="CU8" s="96" t="s">
        <v>3</v>
      </c>
      <c r="CZ8" s="57" t="s">
        <v>3065</v>
      </c>
      <c r="DB8" s="40" t="s">
        <v>110</v>
      </c>
      <c r="DE8" s="96" t="s">
        <v>3</v>
      </c>
      <c r="DJ8" s="57" t="s">
        <v>3065</v>
      </c>
      <c r="DL8" s="40" t="s">
        <v>110</v>
      </c>
      <c r="DO8" s="96" t="s">
        <v>3</v>
      </c>
      <c r="DT8" s="57" t="s">
        <v>3065</v>
      </c>
      <c r="DV8" s="40" t="s">
        <v>110</v>
      </c>
      <c r="DY8" s="96" t="s">
        <v>3</v>
      </c>
      <c r="ED8" s="57" t="s">
        <v>3065</v>
      </c>
      <c r="EF8" s="40" t="s">
        <v>110</v>
      </c>
      <c r="EI8" s="96" t="s">
        <v>3</v>
      </c>
      <c r="EN8" s="57" t="s">
        <v>3065</v>
      </c>
      <c r="EP8" s="40" t="s">
        <v>110</v>
      </c>
      <c r="ES8" s="96" t="s">
        <v>3</v>
      </c>
      <c r="EW8" s="81"/>
      <c r="EX8" s="57" t="s">
        <v>3065</v>
      </c>
      <c r="EZ8" s="40" t="s">
        <v>110</v>
      </c>
      <c r="FC8" s="96" t="s">
        <v>3</v>
      </c>
      <c r="FH8" s="57" t="s">
        <v>3065</v>
      </c>
      <c r="FJ8" s="40" t="s">
        <v>110</v>
      </c>
      <c r="FM8" s="96" t="s">
        <v>3</v>
      </c>
      <c r="FR8" s="57" t="s">
        <v>3065</v>
      </c>
      <c r="FT8" s="40" t="s">
        <v>110</v>
      </c>
      <c r="FW8" s="96" t="s">
        <v>3</v>
      </c>
      <c r="GB8" s="57" t="s">
        <v>3065</v>
      </c>
      <c r="GD8" s="40" t="s">
        <v>110</v>
      </c>
      <c r="GG8" s="96" t="s">
        <v>3</v>
      </c>
    </row>
    <row r="9" spans="1:194" x14ac:dyDescent="0.35">
      <c r="B9" s="81"/>
      <c r="C9" s="81">
        <v>8</v>
      </c>
      <c r="F9" s="40"/>
      <c r="N9" s="82"/>
      <c r="P9" s="40"/>
      <c r="T9" s="42"/>
      <c r="U9" s="42"/>
      <c r="V9" s="95"/>
      <c r="X9" s="82"/>
      <c r="Z9" s="40"/>
      <c r="AD9" s="42"/>
      <c r="AH9" s="82"/>
      <c r="AJ9" s="40"/>
      <c r="AN9" s="42"/>
      <c r="AR9" s="82"/>
      <c r="AT9" s="40"/>
      <c r="BB9" s="82"/>
      <c r="BD9" s="40"/>
      <c r="BL9" s="82"/>
      <c r="BN9" s="40"/>
      <c r="BV9" s="82"/>
      <c r="BX9" s="40"/>
      <c r="CF9" s="82"/>
      <c r="CH9" s="40"/>
      <c r="CP9" s="82"/>
      <c r="CR9" s="40"/>
      <c r="CZ9" s="82"/>
      <c r="DB9" s="40"/>
      <c r="DJ9" s="82"/>
      <c r="DL9" s="40"/>
      <c r="DT9" s="82"/>
      <c r="DV9" s="40"/>
      <c r="ED9" s="82"/>
      <c r="EF9" s="40"/>
      <c r="EN9" s="82"/>
      <c r="EP9" s="40"/>
      <c r="EX9" s="82"/>
      <c r="EZ9" s="40"/>
      <c r="FH9" s="82"/>
      <c r="FJ9" s="40"/>
      <c r="FR9" s="82"/>
      <c r="FT9" s="40"/>
      <c r="GB9" s="82"/>
      <c r="GD9" s="40"/>
    </row>
    <row r="10" spans="1:194" s="81" customFormat="1" x14ac:dyDescent="0.35">
      <c r="C10" s="81">
        <v>9</v>
      </c>
      <c r="D10" s="92"/>
      <c r="E10" s="94"/>
      <c r="F10" s="21" t="s">
        <v>111</v>
      </c>
      <c r="G10" s="22"/>
      <c r="H10" s="23"/>
      <c r="I10" s="23"/>
      <c r="J10" s="37"/>
      <c r="K10" s="23"/>
      <c r="L10" s="90"/>
      <c r="N10" s="82"/>
      <c r="O10" s="41"/>
      <c r="P10" s="21" t="s">
        <v>111</v>
      </c>
      <c r="Q10" s="46"/>
      <c r="R10" s="47"/>
      <c r="S10" s="18"/>
      <c r="T10" s="38"/>
      <c r="U10" s="38"/>
      <c r="V10" s="78"/>
      <c r="W10" s="41"/>
      <c r="X10" s="82"/>
      <c r="Y10" s="48"/>
      <c r="Z10" s="21" t="s">
        <v>111</v>
      </c>
      <c r="AA10" s="51"/>
      <c r="AB10" s="18"/>
      <c r="AC10" s="23"/>
      <c r="AD10" s="18"/>
      <c r="AE10" s="38"/>
      <c r="AF10" s="78"/>
      <c r="AH10" s="82"/>
      <c r="AI10" s="48"/>
      <c r="AJ10" s="21" t="s">
        <v>111</v>
      </c>
      <c r="AK10" s="51"/>
      <c r="AL10" s="18"/>
      <c r="AM10" s="23"/>
      <c r="AN10" s="18"/>
      <c r="AP10" s="78"/>
      <c r="AQ10" s="41"/>
      <c r="AR10" s="82"/>
      <c r="AS10" s="48"/>
      <c r="AT10" s="21" t="s">
        <v>111</v>
      </c>
      <c r="AU10" s="51"/>
      <c r="AV10" s="18"/>
      <c r="AW10" s="23"/>
      <c r="AX10" s="41"/>
      <c r="AY10" s="41"/>
      <c r="AZ10" s="78"/>
      <c r="BA10" s="41"/>
      <c r="BB10" s="82"/>
      <c r="BC10" s="41"/>
      <c r="BD10" s="21" t="s">
        <v>111</v>
      </c>
      <c r="BE10" s="51"/>
      <c r="BF10" s="18"/>
      <c r="BG10" s="23"/>
      <c r="BH10" s="41"/>
      <c r="BI10" s="41"/>
      <c r="BJ10" s="78"/>
      <c r="BK10" s="41"/>
      <c r="BL10" s="82"/>
      <c r="BM10" s="41"/>
      <c r="BN10" s="21" t="s">
        <v>111</v>
      </c>
      <c r="BO10" s="51"/>
      <c r="BP10" s="18"/>
      <c r="BQ10" s="23"/>
      <c r="BR10" s="41"/>
      <c r="BS10" s="41"/>
      <c r="BT10" s="78"/>
      <c r="BU10" s="41"/>
      <c r="BV10" s="82"/>
      <c r="BW10" s="41"/>
      <c r="BX10" s="21" t="s">
        <v>111</v>
      </c>
      <c r="BY10" s="51"/>
      <c r="BZ10" s="18"/>
      <c r="CA10" s="23"/>
      <c r="CB10" s="41"/>
      <c r="CC10" s="41"/>
      <c r="CD10" s="78"/>
      <c r="CE10" s="41"/>
      <c r="CF10" s="82"/>
      <c r="CG10" s="41"/>
      <c r="CH10" s="21" t="s">
        <v>111</v>
      </c>
      <c r="CI10" s="51"/>
      <c r="CJ10" s="18"/>
      <c r="CK10" s="23"/>
      <c r="CL10" s="41"/>
      <c r="CM10" s="41"/>
      <c r="CN10" s="78"/>
      <c r="CO10" s="41"/>
      <c r="CP10" s="82"/>
      <c r="CQ10" s="41"/>
      <c r="CR10" s="21" t="s">
        <v>111</v>
      </c>
      <c r="CS10" s="51"/>
      <c r="CT10" s="18"/>
      <c r="CU10" s="23"/>
      <c r="CV10" s="41"/>
      <c r="CW10" s="41"/>
      <c r="CX10" s="78"/>
      <c r="CY10" s="41"/>
      <c r="CZ10" s="82"/>
      <c r="DA10" s="41"/>
      <c r="DB10" s="21" t="s">
        <v>111</v>
      </c>
      <c r="DC10" s="51"/>
      <c r="DD10" s="18"/>
      <c r="DE10" s="23"/>
      <c r="DF10" s="41"/>
      <c r="DG10" s="41"/>
      <c r="DH10" s="78"/>
      <c r="DI10" s="41"/>
      <c r="DJ10" s="82"/>
      <c r="DK10" s="41"/>
      <c r="DL10" s="21" t="s">
        <v>111</v>
      </c>
      <c r="DM10" s="51"/>
      <c r="DN10" s="41"/>
      <c r="DO10" s="23"/>
      <c r="DP10" s="41"/>
      <c r="DQ10" s="41"/>
      <c r="DR10" s="85"/>
      <c r="DS10" s="41"/>
      <c r="DT10" s="82"/>
      <c r="DU10" s="41"/>
      <c r="DV10" s="21" t="s">
        <v>111</v>
      </c>
      <c r="DW10" s="51"/>
      <c r="DX10" s="41"/>
      <c r="DY10" s="23"/>
      <c r="DZ10" s="41"/>
      <c r="EA10" s="41"/>
      <c r="EB10" s="85"/>
      <c r="EC10" s="41"/>
      <c r="ED10" s="82"/>
      <c r="EE10" s="41"/>
      <c r="EF10" s="21" t="s">
        <v>111</v>
      </c>
      <c r="EG10" s="51"/>
      <c r="EH10" s="18"/>
      <c r="EI10" s="23"/>
      <c r="EJ10" s="41"/>
      <c r="EK10" s="41"/>
      <c r="EL10" s="85"/>
      <c r="EM10" s="41"/>
      <c r="EN10" s="82"/>
      <c r="EO10" s="41"/>
      <c r="EP10" s="21" t="s">
        <v>111</v>
      </c>
      <c r="EQ10" s="51"/>
      <c r="ER10" s="18"/>
      <c r="ES10" s="23"/>
      <c r="ET10" s="41"/>
      <c r="EU10" s="41"/>
      <c r="EV10" s="123"/>
      <c r="EW10" s="41"/>
      <c r="EX10" s="82"/>
      <c r="EY10" s="41"/>
      <c r="EZ10" s="21" t="s">
        <v>111</v>
      </c>
      <c r="FA10" s="51"/>
      <c r="FB10" s="18"/>
      <c r="FC10" s="23"/>
      <c r="FD10" s="41"/>
      <c r="FE10" s="41"/>
      <c r="FF10" s="85"/>
      <c r="FG10" s="41"/>
      <c r="FH10" s="82"/>
      <c r="FI10" s="41"/>
      <c r="FJ10" s="21" t="s">
        <v>111</v>
      </c>
      <c r="FK10" s="51"/>
      <c r="FL10" s="18"/>
      <c r="FM10" s="23"/>
      <c r="FN10" s="41"/>
      <c r="FO10" s="41"/>
      <c r="FP10" s="85"/>
      <c r="FQ10" s="41"/>
      <c r="FR10" s="82"/>
      <c r="FS10" s="41"/>
      <c r="FT10" s="21" t="s">
        <v>111</v>
      </c>
      <c r="FU10" s="51"/>
      <c r="FV10" s="18"/>
      <c r="FW10" s="23"/>
      <c r="FX10" s="41"/>
      <c r="FY10" s="41"/>
      <c r="FZ10" s="85"/>
      <c r="GA10" s="41"/>
      <c r="GB10" s="82"/>
      <c r="GC10" s="41"/>
      <c r="GD10" s="21" t="s">
        <v>111</v>
      </c>
      <c r="GE10" s="51"/>
      <c r="GF10" s="18"/>
      <c r="GG10" s="23"/>
      <c r="GH10" s="41"/>
      <c r="GI10" s="41"/>
      <c r="GJ10" s="41"/>
      <c r="GK10" s="41"/>
      <c r="GL10" s="41"/>
    </row>
    <row r="11" spans="1:194" ht="42.5" thickBot="1" x14ac:dyDescent="0.4">
      <c r="B11" s="81"/>
      <c r="C11" s="81">
        <v>10</v>
      </c>
      <c r="D11" s="57" t="s">
        <v>112</v>
      </c>
      <c r="F11" s="40" t="s">
        <v>113</v>
      </c>
      <c r="I11" s="96"/>
      <c r="N11" s="57" t="s">
        <v>160</v>
      </c>
      <c r="P11" s="40" t="s">
        <v>113</v>
      </c>
      <c r="Q11" s="49"/>
      <c r="S11" s="96"/>
      <c r="X11" s="57" t="s">
        <v>195</v>
      </c>
      <c r="Y11" s="48"/>
      <c r="Z11" s="40" t="s">
        <v>113</v>
      </c>
      <c r="AA11" s="40"/>
      <c r="AC11" s="96"/>
      <c r="AH11" s="57" t="s">
        <v>228</v>
      </c>
      <c r="AI11" s="48"/>
      <c r="AJ11" s="40" t="s">
        <v>2615</v>
      </c>
      <c r="AK11" s="40"/>
      <c r="AM11" s="96"/>
      <c r="AR11" s="57" t="s">
        <v>250</v>
      </c>
      <c r="AS11" s="48"/>
      <c r="AT11" s="40" t="s">
        <v>113</v>
      </c>
      <c r="AU11" s="40"/>
      <c r="AW11" s="96"/>
      <c r="BA11" s="81"/>
      <c r="BB11" s="57" t="s">
        <v>2614</v>
      </c>
      <c r="BD11" s="49" t="s">
        <v>282</v>
      </c>
      <c r="BE11" s="40"/>
      <c r="BG11" s="96" t="s">
        <v>3</v>
      </c>
      <c r="BL11" s="57" t="s">
        <v>297</v>
      </c>
      <c r="BM11" s="48"/>
      <c r="BN11" s="40" t="s">
        <v>3193</v>
      </c>
      <c r="BO11" s="40"/>
      <c r="BQ11" s="96"/>
      <c r="BV11" s="57" t="s">
        <v>307</v>
      </c>
      <c r="BW11" s="48"/>
      <c r="BX11" s="40" t="s">
        <v>308</v>
      </c>
      <c r="BY11" s="40"/>
      <c r="CA11" s="96"/>
      <c r="CF11" s="57" t="s">
        <v>335</v>
      </c>
      <c r="CG11" s="48"/>
      <c r="CH11" s="40" t="s">
        <v>336</v>
      </c>
      <c r="CI11" s="40"/>
      <c r="CK11" s="96"/>
      <c r="CP11" s="57" t="s">
        <v>351</v>
      </c>
      <c r="CQ11" s="48"/>
      <c r="CR11" s="49" t="s">
        <v>352</v>
      </c>
      <c r="CS11" s="40"/>
      <c r="CU11" s="96"/>
      <c r="CZ11" s="57" t="s">
        <v>3065</v>
      </c>
      <c r="DB11" s="49" t="s">
        <v>368</v>
      </c>
      <c r="DC11" s="40"/>
      <c r="DE11" s="96"/>
      <c r="DJ11" s="57" t="s">
        <v>386</v>
      </c>
      <c r="DK11" s="48"/>
      <c r="DL11" s="49" t="s">
        <v>387</v>
      </c>
      <c r="DM11" s="40"/>
      <c r="DO11" s="96"/>
      <c r="DR11" s="78"/>
      <c r="DT11" s="57" t="s">
        <v>403</v>
      </c>
      <c r="DU11" s="48"/>
      <c r="DV11" s="49" t="s">
        <v>387</v>
      </c>
      <c r="DW11" s="40"/>
      <c r="DY11" s="96"/>
      <c r="EB11" s="78"/>
      <c r="ED11" s="57" t="s">
        <v>430</v>
      </c>
      <c r="EE11" s="48"/>
      <c r="EF11" s="49" t="s">
        <v>387</v>
      </c>
      <c r="EG11" s="40"/>
      <c r="EI11" s="96"/>
      <c r="EL11" s="78"/>
      <c r="EN11" s="57" t="s">
        <v>453</v>
      </c>
      <c r="EO11" s="48"/>
      <c r="EP11" s="49" t="s">
        <v>387</v>
      </c>
      <c r="EQ11" s="40"/>
      <c r="ES11" s="96"/>
      <c r="EV11" s="126"/>
      <c r="EX11" s="57" t="s">
        <v>478</v>
      </c>
      <c r="EY11" s="48"/>
      <c r="EZ11" s="49" t="s">
        <v>387</v>
      </c>
      <c r="FA11" s="40"/>
      <c r="FC11" s="96"/>
      <c r="FF11" s="78"/>
      <c r="FH11" s="57" t="s">
        <v>503</v>
      </c>
      <c r="FI11" s="48"/>
      <c r="FJ11" s="49" t="s">
        <v>387</v>
      </c>
      <c r="FK11" s="40"/>
      <c r="FM11" s="96"/>
      <c r="FP11" s="78"/>
      <c r="FR11" s="57" t="s">
        <v>529</v>
      </c>
      <c r="FS11" s="48"/>
      <c r="FT11" s="49" t="s">
        <v>387</v>
      </c>
      <c r="FU11" s="40"/>
      <c r="FW11" s="96"/>
      <c r="FZ11" s="78"/>
      <c r="GB11" s="57" t="s">
        <v>548</v>
      </c>
      <c r="GC11" s="48"/>
      <c r="GD11" s="49" t="s">
        <v>387</v>
      </c>
      <c r="GE11" s="40"/>
      <c r="GG11" s="96"/>
      <c r="GK11" s="81"/>
      <c r="GL11" s="81"/>
    </row>
    <row r="12" spans="1:194" ht="15" thickBot="1" x14ac:dyDescent="0.4">
      <c r="C12" s="81">
        <v>11</v>
      </c>
      <c r="N12" s="82"/>
      <c r="P12" s="40"/>
      <c r="Q12" s="40"/>
      <c r="R12" s="40"/>
      <c r="S12" s="40"/>
      <c r="T12" s="40"/>
      <c r="X12" s="57"/>
      <c r="Y12" s="48"/>
      <c r="Z12" s="40"/>
      <c r="AA12" s="40"/>
      <c r="AB12" s="40"/>
      <c r="AC12" s="40"/>
      <c r="AH12" s="57"/>
      <c r="AI12" s="48"/>
      <c r="AJ12" s="40"/>
      <c r="AK12" s="40"/>
      <c r="AL12" s="40"/>
      <c r="AM12" s="40"/>
      <c r="AR12" s="57"/>
      <c r="AS12" s="48"/>
      <c r="AT12" s="40"/>
      <c r="AU12" s="40"/>
      <c r="AV12" s="40"/>
      <c r="AW12" s="40"/>
      <c r="AX12" s="40"/>
      <c r="BA12" s="81"/>
      <c r="BB12" s="82"/>
      <c r="BD12" s="49"/>
      <c r="BE12" s="49"/>
      <c r="BF12" s="49"/>
      <c r="BG12" s="49"/>
      <c r="BH12" s="49"/>
      <c r="BL12" s="57"/>
      <c r="BM12" s="48"/>
      <c r="BN12" s="40"/>
      <c r="BO12" s="40"/>
      <c r="BP12" s="40"/>
      <c r="BQ12" s="40"/>
      <c r="BV12" s="57"/>
      <c r="BW12" s="57"/>
      <c r="BX12" s="57"/>
      <c r="BY12" s="57"/>
      <c r="BZ12" s="57"/>
      <c r="CA12" s="57"/>
      <c r="CF12" s="57"/>
      <c r="CG12" s="48"/>
      <c r="CH12" s="40"/>
      <c r="CI12" s="40"/>
      <c r="CJ12" s="40"/>
      <c r="CK12" s="40"/>
      <c r="CP12" s="57"/>
      <c r="CQ12" s="48"/>
      <c r="CR12" s="49"/>
      <c r="CS12" s="49"/>
      <c r="CT12" s="49"/>
      <c r="CU12" s="49"/>
      <c r="CV12" s="49"/>
      <c r="CZ12" s="82"/>
      <c r="DB12" s="49"/>
      <c r="DC12" s="49"/>
      <c r="DD12" s="49"/>
      <c r="DE12" s="49"/>
      <c r="DJ12" s="57"/>
      <c r="DK12" s="48"/>
      <c r="DL12" s="49"/>
      <c r="DM12" s="49"/>
      <c r="DN12" s="49"/>
      <c r="DO12" s="49"/>
      <c r="DR12" s="78"/>
      <c r="DT12" s="57" t="s">
        <v>404</v>
      </c>
      <c r="DU12" s="48"/>
      <c r="DV12" s="11" t="s">
        <v>405</v>
      </c>
      <c r="DW12" s="40"/>
      <c r="DY12" s="96"/>
      <c r="EB12" s="78"/>
      <c r="ED12" s="57"/>
      <c r="EE12" s="48"/>
      <c r="EF12" s="49"/>
      <c r="EG12" s="49"/>
      <c r="EH12" s="49"/>
      <c r="EI12" s="49"/>
      <c r="EL12" s="78"/>
      <c r="EN12" s="57"/>
      <c r="EO12" s="48"/>
      <c r="EP12" s="49"/>
      <c r="EQ12" s="49"/>
      <c r="ER12" s="49"/>
      <c r="ES12" s="49"/>
      <c r="EV12" s="126"/>
      <c r="EX12" s="57"/>
      <c r="EY12" s="48"/>
      <c r="EZ12" s="49"/>
      <c r="FA12" s="49"/>
      <c r="FB12" s="49"/>
      <c r="FC12" s="49"/>
      <c r="FF12" s="78"/>
      <c r="FH12" s="57"/>
      <c r="FI12" s="48"/>
      <c r="FJ12" s="49"/>
      <c r="FK12" s="49"/>
      <c r="FL12" s="49"/>
      <c r="FM12" s="49"/>
      <c r="FP12" s="78"/>
      <c r="FR12" s="57"/>
      <c r="FS12" s="48"/>
      <c r="FT12" s="49"/>
      <c r="FU12" s="49"/>
      <c r="FV12" s="49"/>
      <c r="FW12" s="49"/>
      <c r="FZ12" s="78"/>
      <c r="GB12" s="57"/>
      <c r="GC12" s="48"/>
      <c r="GD12" s="49"/>
      <c r="GE12" s="49"/>
      <c r="GF12" s="49"/>
      <c r="GG12" s="49"/>
      <c r="GK12" s="81"/>
      <c r="GL12" s="81"/>
    </row>
    <row r="13" spans="1:194" ht="14.5" thickBot="1" x14ac:dyDescent="0.4">
      <c r="C13" s="81">
        <v>12</v>
      </c>
      <c r="D13" s="57" t="s">
        <v>114</v>
      </c>
      <c r="F13" s="40" t="s">
        <v>115</v>
      </c>
      <c r="I13" s="96"/>
      <c r="N13" s="57" t="s">
        <v>161</v>
      </c>
      <c r="O13" s="48"/>
      <c r="P13" s="40" t="s">
        <v>115</v>
      </c>
      <c r="Q13" s="40"/>
      <c r="S13" s="96"/>
      <c r="X13" s="57" t="s">
        <v>196</v>
      </c>
      <c r="Y13" s="48"/>
      <c r="Z13" s="40" t="s">
        <v>115</v>
      </c>
      <c r="AA13" s="40"/>
      <c r="AC13" s="96"/>
      <c r="AH13" s="57" t="s">
        <v>2616</v>
      </c>
      <c r="AI13" s="48"/>
      <c r="AJ13" s="40" t="s">
        <v>115</v>
      </c>
      <c r="AK13" s="40"/>
      <c r="AM13" s="96"/>
      <c r="AR13" s="57" t="s">
        <v>251</v>
      </c>
      <c r="AS13" s="48"/>
      <c r="AT13" s="40" t="s">
        <v>115</v>
      </c>
      <c r="AU13" s="40"/>
      <c r="AW13" s="96"/>
      <c r="BB13" s="57" t="s">
        <v>283</v>
      </c>
      <c r="BC13" s="48"/>
      <c r="BD13" s="40" t="s">
        <v>115</v>
      </c>
      <c r="BE13" s="40"/>
      <c r="BG13" s="96"/>
      <c r="BL13" s="57" t="s">
        <v>298</v>
      </c>
      <c r="BM13" s="48"/>
      <c r="BN13" s="40" t="s">
        <v>115</v>
      </c>
      <c r="BO13" s="40"/>
      <c r="BQ13" s="96"/>
      <c r="BV13" s="57" t="s">
        <v>309</v>
      </c>
      <c r="BW13" s="48"/>
      <c r="BX13" s="40" t="s">
        <v>115</v>
      </c>
      <c r="BY13" s="40"/>
      <c r="CA13" s="96"/>
      <c r="CF13" s="57" t="s">
        <v>337</v>
      </c>
      <c r="CG13" s="48"/>
      <c r="CH13" s="40" t="s">
        <v>115</v>
      </c>
      <c r="CI13" s="40"/>
      <c r="CK13" s="96"/>
      <c r="CP13" s="57" t="s">
        <v>353</v>
      </c>
      <c r="CQ13" s="48"/>
      <c r="CR13" s="40" t="s">
        <v>115</v>
      </c>
      <c r="CS13" s="40"/>
      <c r="CU13" s="96"/>
      <c r="CZ13" s="57" t="s">
        <v>369</v>
      </c>
      <c r="DA13" s="48"/>
      <c r="DB13" s="40" t="s">
        <v>115</v>
      </c>
      <c r="DC13" s="40"/>
      <c r="DE13" s="96"/>
      <c r="DJ13" s="57" t="s">
        <v>388</v>
      </c>
      <c r="DK13" s="48"/>
      <c r="DL13" s="40" t="s">
        <v>115</v>
      </c>
      <c r="DM13" s="40"/>
      <c r="DO13" s="96"/>
      <c r="DT13" s="57" t="s">
        <v>406</v>
      </c>
      <c r="DU13" s="48"/>
      <c r="DV13" s="40" t="s">
        <v>115</v>
      </c>
      <c r="DW13" s="40"/>
      <c r="DY13" s="96"/>
      <c r="ED13" s="57" t="s">
        <v>431</v>
      </c>
      <c r="EE13" s="48"/>
      <c r="EF13" s="40" t="s">
        <v>115</v>
      </c>
      <c r="EG13" s="40"/>
      <c r="EI13" s="96"/>
      <c r="EN13" s="57" t="s">
        <v>454</v>
      </c>
      <c r="EO13" s="48"/>
      <c r="EP13" s="40" t="s">
        <v>115</v>
      </c>
      <c r="EQ13" s="40"/>
      <c r="ES13" s="96"/>
      <c r="EX13" s="57" t="s">
        <v>479</v>
      </c>
      <c r="EY13" s="48"/>
      <c r="EZ13" s="40" t="s">
        <v>115</v>
      </c>
      <c r="FA13" s="40"/>
      <c r="FC13" s="96"/>
      <c r="FH13" s="57" t="s">
        <v>504</v>
      </c>
      <c r="FI13" s="48"/>
      <c r="FJ13" s="40" t="s">
        <v>115</v>
      </c>
      <c r="FK13" s="40"/>
      <c r="FM13" s="96"/>
      <c r="FR13" s="57" t="s">
        <v>530</v>
      </c>
      <c r="FS13" s="48"/>
      <c r="FT13" s="40" t="s">
        <v>115</v>
      </c>
      <c r="FU13" s="40"/>
      <c r="FW13" s="96"/>
      <c r="GB13" s="57" t="s">
        <v>549</v>
      </c>
      <c r="GC13" s="48"/>
      <c r="GD13" s="40" t="s">
        <v>115</v>
      </c>
      <c r="GE13" s="40"/>
      <c r="GG13" s="96"/>
    </row>
    <row r="14" spans="1:194" ht="14.5" thickBot="1" x14ac:dyDescent="0.4">
      <c r="C14" s="81">
        <v>13</v>
      </c>
      <c r="D14" s="57" t="s">
        <v>116</v>
      </c>
      <c r="F14" s="40" t="s">
        <v>117</v>
      </c>
      <c r="I14" s="96"/>
      <c r="N14" s="82"/>
      <c r="O14" s="48"/>
      <c r="P14" s="40"/>
      <c r="Q14" s="40"/>
      <c r="R14" s="40"/>
      <c r="S14" s="40"/>
      <c r="X14" s="57"/>
      <c r="Y14" s="48"/>
      <c r="Z14" s="40"/>
      <c r="AA14" s="40"/>
      <c r="AB14" s="40"/>
      <c r="AC14" s="40"/>
      <c r="AH14" s="57"/>
      <c r="AI14" s="48"/>
      <c r="AJ14" s="40"/>
      <c r="AK14" s="40"/>
      <c r="AL14" s="40"/>
      <c r="AM14" s="40"/>
      <c r="AN14" s="40"/>
      <c r="AR14" s="57"/>
      <c r="AS14" s="48"/>
      <c r="AT14" s="40"/>
      <c r="AU14" s="40"/>
      <c r="AV14" s="40"/>
      <c r="AW14" s="40"/>
      <c r="BB14" s="57"/>
      <c r="BC14" s="48"/>
      <c r="BD14" s="40"/>
      <c r="BE14" s="40"/>
      <c r="BF14" s="40"/>
      <c r="BG14" s="40"/>
      <c r="BH14" s="40"/>
      <c r="BL14" s="57"/>
      <c r="BM14" s="48"/>
      <c r="BN14" s="40"/>
      <c r="BO14" s="40"/>
      <c r="BP14" s="40"/>
      <c r="BQ14" s="40"/>
      <c r="BV14" s="57"/>
      <c r="BW14" s="48"/>
      <c r="BX14" s="40"/>
      <c r="BY14" s="40"/>
      <c r="BZ14" s="40"/>
      <c r="CA14" s="40"/>
      <c r="CF14" s="57"/>
      <c r="CG14" s="48"/>
      <c r="CH14" s="40"/>
      <c r="CI14" s="40"/>
      <c r="CJ14" s="40"/>
      <c r="CK14" s="40"/>
      <c r="CP14" s="57"/>
      <c r="CQ14" s="48"/>
      <c r="CR14" s="40"/>
      <c r="CS14" s="40"/>
      <c r="CT14" s="40"/>
      <c r="CU14" s="40"/>
      <c r="CZ14" s="57"/>
      <c r="DA14" s="48"/>
      <c r="DB14" s="40"/>
      <c r="DC14" s="40"/>
      <c r="DD14" s="40"/>
      <c r="DE14" s="40"/>
      <c r="DJ14" s="57"/>
      <c r="DK14" s="48"/>
      <c r="DL14" s="40"/>
      <c r="DM14" s="40"/>
      <c r="DN14" s="40"/>
      <c r="DO14" s="40"/>
      <c r="DT14" s="57"/>
      <c r="DU14" s="48"/>
      <c r="DV14" s="40"/>
      <c r="DW14" s="40"/>
      <c r="DX14" s="40"/>
      <c r="DY14" s="40"/>
      <c r="ED14" s="57"/>
      <c r="EE14" s="48"/>
      <c r="EF14" s="40"/>
      <c r="EG14" s="40"/>
      <c r="EH14" s="40"/>
      <c r="EI14" s="40"/>
      <c r="EN14" s="57"/>
      <c r="EO14" s="48"/>
      <c r="EP14" s="40"/>
      <c r="EQ14" s="40"/>
      <c r="ER14" s="40"/>
      <c r="ES14" s="40"/>
      <c r="EX14" s="57"/>
      <c r="EY14" s="48"/>
      <c r="EZ14" s="40"/>
      <c r="FA14" s="40"/>
      <c r="FB14" s="40"/>
      <c r="FC14" s="40"/>
      <c r="FH14" s="57"/>
      <c r="FI14" s="48"/>
      <c r="FJ14" s="40"/>
      <c r="FK14" s="40"/>
      <c r="FL14" s="40"/>
      <c r="FM14" s="40"/>
      <c r="FR14" s="57"/>
      <c r="FS14" s="48"/>
      <c r="FT14" s="40"/>
      <c r="FU14" s="40"/>
      <c r="FV14" s="40"/>
      <c r="FW14" s="40"/>
      <c r="FX14" s="40"/>
      <c r="GB14" s="57"/>
      <c r="GC14" s="48"/>
      <c r="GD14" s="40"/>
      <c r="GE14" s="40"/>
      <c r="GF14" s="40"/>
      <c r="GG14" s="40"/>
      <c r="GH14" s="40"/>
    </row>
    <row r="15" spans="1:194" ht="14.5" thickBot="1" x14ac:dyDescent="0.4">
      <c r="C15" s="81">
        <v>14</v>
      </c>
      <c r="D15" s="57" t="s">
        <v>118</v>
      </c>
      <c r="F15" s="40" t="s">
        <v>3302</v>
      </c>
      <c r="I15" s="96"/>
      <c r="N15" s="82"/>
      <c r="O15" s="48"/>
      <c r="P15" s="40"/>
      <c r="Q15" s="40"/>
      <c r="R15" s="40"/>
      <c r="S15" s="40"/>
      <c r="X15" s="57"/>
      <c r="Y15" s="48"/>
      <c r="Z15" s="40"/>
      <c r="AA15" s="40"/>
      <c r="AB15" s="40"/>
      <c r="AC15" s="40"/>
      <c r="AH15" s="57"/>
      <c r="AI15" s="48"/>
      <c r="AJ15" s="40"/>
      <c r="AK15" s="40"/>
      <c r="AL15" s="40"/>
      <c r="AM15" s="40"/>
      <c r="AN15" s="40"/>
      <c r="AR15" s="57"/>
      <c r="AS15" s="48"/>
      <c r="AT15" s="40"/>
      <c r="AU15" s="40"/>
      <c r="AV15" s="40"/>
      <c r="AW15" s="40"/>
      <c r="BB15" s="57"/>
      <c r="BC15" s="48"/>
      <c r="BD15" s="40"/>
      <c r="BE15" s="40"/>
      <c r="BF15" s="40"/>
      <c r="BG15" s="40"/>
      <c r="BH15" s="40"/>
      <c r="BL15" s="57"/>
      <c r="BM15" s="48"/>
      <c r="BN15" s="40"/>
      <c r="BO15" s="40"/>
      <c r="BP15" s="40"/>
      <c r="BQ15" s="40"/>
      <c r="BV15" s="57"/>
      <c r="BW15" s="48"/>
      <c r="BX15" s="40"/>
      <c r="BY15" s="40"/>
      <c r="BZ15" s="40"/>
      <c r="CA15" s="40"/>
      <c r="CF15" s="57"/>
      <c r="CG15" s="48"/>
      <c r="CH15" s="40"/>
      <c r="CI15" s="40"/>
      <c r="CJ15" s="40"/>
      <c r="CK15" s="40"/>
      <c r="CP15" s="57"/>
      <c r="CQ15" s="48"/>
      <c r="CR15" s="40"/>
      <c r="CS15" s="40"/>
      <c r="CT15" s="40"/>
      <c r="CU15" s="40"/>
      <c r="CZ15" s="57"/>
      <c r="DA15" s="48"/>
      <c r="DB15" s="40"/>
      <c r="DC15" s="40"/>
      <c r="DD15" s="40"/>
      <c r="DE15" s="40"/>
      <c r="DJ15" s="57"/>
      <c r="DK15" s="48"/>
      <c r="DL15" s="40"/>
      <c r="DM15" s="40"/>
      <c r="DN15" s="40"/>
      <c r="DO15" s="40"/>
      <c r="DT15" s="57"/>
      <c r="DU15" s="48"/>
      <c r="DV15" s="40"/>
      <c r="DW15" s="40"/>
      <c r="DX15" s="40"/>
      <c r="DY15" s="40"/>
      <c r="ED15" s="57"/>
      <c r="EE15" s="48"/>
      <c r="EF15" s="40"/>
      <c r="EG15" s="40"/>
      <c r="EH15" s="40"/>
      <c r="EI15" s="40"/>
      <c r="EN15" s="57"/>
      <c r="EO15" s="48"/>
      <c r="EP15" s="40"/>
      <c r="EQ15" s="40"/>
      <c r="ER15" s="40"/>
      <c r="ES15" s="40"/>
      <c r="EX15" s="57"/>
      <c r="EY15" s="48"/>
      <c r="EZ15" s="40"/>
      <c r="FA15" s="40"/>
      <c r="FB15" s="40"/>
      <c r="FC15" s="40"/>
      <c r="FH15" s="57"/>
      <c r="FI15" s="48"/>
      <c r="FJ15" s="40"/>
      <c r="FK15" s="40"/>
      <c r="FL15" s="40"/>
      <c r="FM15" s="40"/>
      <c r="FR15" s="57"/>
      <c r="FS15" s="48"/>
      <c r="FT15" s="40"/>
      <c r="FU15" s="40"/>
      <c r="FV15" s="40"/>
      <c r="FW15" s="40"/>
      <c r="FX15" s="40"/>
      <c r="GB15" s="57"/>
      <c r="GC15" s="48"/>
      <c r="GD15" s="40"/>
      <c r="GE15" s="40"/>
      <c r="GF15" s="40"/>
      <c r="GG15" s="40"/>
      <c r="GH15" s="40"/>
    </row>
    <row r="16" spans="1:194" ht="15" thickBot="1" x14ac:dyDescent="0.4">
      <c r="C16" s="81">
        <v>15</v>
      </c>
      <c r="F16" s="40"/>
      <c r="N16" s="82"/>
      <c r="O16" s="48"/>
      <c r="P16" s="40"/>
      <c r="Q16" s="40"/>
      <c r="R16" s="40"/>
      <c r="S16" s="40"/>
      <c r="X16" s="57"/>
      <c r="Y16" s="48"/>
      <c r="Z16" s="40"/>
      <c r="AA16" s="40"/>
      <c r="AB16" s="40"/>
      <c r="AC16" s="40"/>
      <c r="AH16" s="57"/>
      <c r="AI16" s="48"/>
      <c r="AJ16" s="40"/>
      <c r="AK16" s="40"/>
      <c r="AL16" s="40"/>
      <c r="AM16" s="40"/>
      <c r="AN16" s="40"/>
      <c r="AR16" s="57"/>
      <c r="AS16" s="48"/>
      <c r="AT16" s="40"/>
      <c r="AU16" s="40"/>
      <c r="AV16" s="40"/>
      <c r="AW16" s="40"/>
      <c r="BB16" s="57"/>
      <c r="BC16" s="48"/>
      <c r="BD16" s="40"/>
      <c r="BE16" s="40"/>
      <c r="BF16" s="40"/>
      <c r="BG16" s="40"/>
      <c r="BH16" s="40"/>
      <c r="BL16" s="57"/>
      <c r="BM16" s="48"/>
      <c r="BN16" s="40"/>
      <c r="BO16" s="40"/>
      <c r="BP16" s="40"/>
      <c r="BQ16" s="40"/>
      <c r="BV16" s="57"/>
      <c r="BW16" s="48"/>
      <c r="BX16" s="40"/>
      <c r="BY16" s="40"/>
      <c r="BZ16" s="40"/>
      <c r="CA16" s="40"/>
      <c r="CF16" s="57"/>
      <c r="CG16" s="48"/>
      <c r="CH16" s="40"/>
      <c r="CI16" s="40"/>
      <c r="CJ16" s="40"/>
      <c r="CK16" s="40"/>
      <c r="CP16" s="57"/>
      <c r="CQ16" s="48"/>
      <c r="CR16" s="40"/>
      <c r="CS16" s="40"/>
      <c r="CT16" s="40"/>
      <c r="CU16" s="40"/>
      <c r="CZ16" s="57"/>
      <c r="DA16" s="48"/>
      <c r="DB16" s="40"/>
      <c r="DC16" s="40"/>
      <c r="DD16" s="40"/>
      <c r="DE16" s="40"/>
      <c r="DJ16" s="57"/>
      <c r="DK16" s="48"/>
      <c r="DL16" s="40"/>
      <c r="DM16" s="40"/>
      <c r="DN16" s="40"/>
      <c r="DO16" s="40"/>
      <c r="DT16" s="57"/>
      <c r="DU16" s="48"/>
      <c r="DV16" s="40"/>
      <c r="DW16" s="40"/>
      <c r="DX16" s="40"/>
      <c r="DY16" s="40"/>
      <c r="ED16" s="57" t="s">
        <v>432</v>
      </c>
      <c r="EE16" s="48"/>
      <c r="EF16" s="11" t="s">
        <v>433</v>
      </c>
      <c r="EG16" s="11"/>
      <c r="EI16" s="96"/>
      <c r="EN16" s="57"/>
      <c r="EO16" s="48"/>
      <c r="EP16" s="40"/>
      <c r="EQ16" s="40"/>
      <c r="ER16" s="40"/>
      <c r="ES16" s="40"/>
      <c r="EX16" s="57"/>
      <c r="EY16" s="48"/>
      <c r="EZ16" s="40"/>
      <c r="FA16" s="40"/>
      <c r="FB16" s="40"/>
      <c r="FC16" s="40"/>
      <c r="FH16" s="57"/>
      <c r="FI16" s="48"/>
      <c r="FJ16" s="40"/>
      <c r="FK16" s="40"/>
      <c r="FL16" s="40"/>
      <c r="FM16" s="40"/>
      <c r="FR16" s="57"/>
      <c r="FS16" s="48"/>
      <c r="FT16" s="40"/>
      <c r="FU16" s="40"/>
      <c r="FV16" s="40"/>
      <c r="FW16" s="40"/>
      <c r="FX16" s="40"/>
      <c r="GB16" s="57"/>
      <c r="GC16" s="48"/>
      <c r="GD16" s="40"/>
      <c r="GE16" s="40"/>
      <c r="GF16" s="40"/>
      <c r="GG16" s="40"/>
      <c r="GH16" s="40"/>
    </row>
    <row r="17" spans="3:190" ht="15" thickBot="1" x14ac:dyDescent="0.4">
      <c r="C17" s="81">
        <v>16</v>
      </c>
      <c r="F17" s="40"/>
      <c r="N17" s="82"/>
      <c r="O17" s="48"/>
      <c r="P17" s="40"/>
      <c r="Q17" s="40"/>
      <c r="R17" s="40"/>
      <c r="S17" s="40"/>
      <c r="X17" s="57"/>
      <c r="Y17" s="48"/>
      <c r="Z17" s="40"/>
      <c r="AA17" s="40"/>
      <c r="AB17" s="40"/>
      <c r="AC17" s="40"/>
      <c r="AH17" s="57"/>
      <c r="AI17" s="48"/>
      <c r="AJ17" s="40"/>
      <c r="AK17" s="40"/>
      <c r="AL17" s="40"/>
      <c r="AM17" s="40"/>
      <c r="AN17" s="40"/>
      <c r="AR17" s="57"/>
      <c r="AS17" s="48"/>
      <c r="AT17" s="40"/>
      <c r="AU17" s="40"/>
      <c r="AV17" s="40"/>
      <c r="AW17" s="40"/>
      <c r="BB17" s="57"/>
      <c r="BC17" s="48"/>
      <c r="BD17" s="40"/>
      <c r="BE17" s="40"/>
      <c r="BF17" s="40"/>
      <c r="BG17" s="40"/>
      <c r="BH17" s="40"/>
      <c r="BL17" s="57"/>
      <c r="BM17" s="48"/>
      <c r="BN17" s="40"/>
      <c r="BO17" s="40"/>
      <c r="BP17" s="40"/>
      <c r="BQ17" s="40"/>
      <c r="BV17" s="57"/>
      <c r="BW17" s="48"/>
      <c r="BX17" s="40"/>
      <c r="BY17" s="40"/>
      <c r="BZ17" s="40"/>
      <c r="CA17" s="40"/>
      <c r="CF17" s="57"/>
      <c r="CG17" s="48"/>
      <c r="CH17" s="40"/>
      <c r="CI17" s="40"/>
      <c r="CJ17" s="40"/>
      <c r="CK17" s="40"/>
      <c r="CP17" s="57"/>
      <c r="CQ17" s="48"/>
      <c r="CR17" s="40"/>
      <c r="CS17" s="40"/>
      <c r="CT17" s="40"/>
      <c r="CU17" s="40"/>
      <c r="CZ17" s="57"/>
      <c r="DA17" s="48"/>
      <c r="DB17" s="40"/>
      <c r="DC17" s="40"/>
      <c r="DD17" s="40"/>
      <c r="DE17" s="40"/>
      <c r="DJ17" s="57"/>
      <c r="DK17" s="48"/>
      <c r="DL17" s="40"/>
      <c r="DM17" s="40"/>
      <c r="DN17" s="40"/>
      <c r="DO17" s="40"/>
      <c r="DT17" s="57"/>
      <c r="DU17" s="48"/>
      <c r="DV17" s="40"/>
      <c r="DW17" s="40"/>
      <c r="DX17" s="40"/>
      <c r="DY17" s="40"/>
      <c r="ED17" s="57" t="s">
        <v>2614</v>
      </c>
      <c r="EE17" s="48"/>
      <c r="EF17" s="11" t="s">
        <v>434</v>
      </c>
      <c r="EG17" s="8"/>
      <c r="EI17" s="96" t="s">
        <v>3</v>
      </c>
      <c r="EN17" s="57"/>
      <c r="EO17" s="48"/>
      <c r="EP17" s="40"/>
      <c r="EQ17" s="40"/>
      <c r="ER17" s="40"/>
      <c r="ES17" s="40"/>
      <c r="EX17" s="57"/>
      <c r="EY17" s="48"/>
      <c r="EZ17" s="40"/>
      <c r="FA17" s="40"/>
      <c r="FB17" s="40"/>
      <c r="FC17" s="40"/>
      <c r="FH17" s="57"/>
      <c r="FI17" s="48"/>
      <c r="FJ17" s="40"/>
      <c r="FK17" s="40"/>
      <c r="FL17" s="40"/>
      <c r="FM17" s="40"/>
      <c r="FR17" s="57"/>
      <c r="FS17" s="48"/>
      <c r="FT17" s="40"/>
      <c r="FU17" s="40"/>
      <c r="FV17" s="40"/>
      <c r="FW17" s="40"/>
      <c r="FX17" s="40"/>
      <c r="GB17" s="57"/>
      <c r="GC17" s="48"/>
      <c r="GD17" s="40"/>
      <c r="GE17" s="40"/>
      <c r="GF17" s="40"/>
      <c r="GG17" s="40"/>
      <c r="GH17" s="40"/>
    </row>
    <row r="18" spans="3:190" ht="15" thickBot="1" x14ac:dyDescent="0.4">
      <c r="C18" s="81">
        <v>17</v>
      </c>
      <c r="F18" s="40"/>
      <c r="N18" s="82"/>
      <c r="O18" s="48"/>
      <c r="P18" s="40"/>
      <c r="Q18" s="40"/>
      <c r="R18" s="40"/>
      <c r="S18" s="40"/>
      <c r="X18" s="57"/>
      <c r="Y18" s="48"/>
      <c r="Z18" s="40"/>
      <c r="AA18" s="40"/>
      <c r="AB18" s="40"/>
      <c r="AC18" s="40"/>
      <c r="AH18" s="57"/>
      <c r="AI18" s="48"/>
      <c r="AJ18" s="40"/>
      <c r="AK18" s="40"/>
      <c r="AL18" s="40"/>
      <c r="AM18" s="40"/>
      <c r="AN18" s="40"/>
      <c r="AR18" s="57"/>
      <c r="AS18" s="48"/>
      <c r="AT18" s="40"/>
      <c r="AU18" s="40"/>
      <c r="AV18" s="40"/>
      <c r="AW18" s="40"/>
      <c r="BB18" s="57"/>
      <c r="BC18" s="48"/>
      <c r="BD18" s="40"/>
      <c r="BE18" s="40"/>
      <c r="BF18" s="40"/>
      <c r="BG18" s="40"/>
      <c r="BH18" s="40"/>
      <c r="BL18" s="57"/>
      <c r="BM18" s="48"/>
      <c r="BN18" s="40"/>
      <c r="BO18" s="40"/>
      <c r="BP18" s="40"/>
      <c r="BQ18" s="40"/>
      <c r="BV18" s="57"/>
      <c r="BW18" s="48"/>
      <c r="BX18" s="40"/>
      <c r="BY18" s="40"/>
      <c r="BZ18" s="40"/>
      <c r="CA18" s="40"/>
      <c r="CF18" s="57"/>
      <c r="CG18" s="48"/>
      <c r="CH18" s="40"/>
      <c r="CI18" s="40"/>
      <c r="CJ18" s="40"/>
      <c r="CK18" s="40"/>
      <c r="CP18" s="57"/>
      <c r="CQ18" s="48"/>
      <c r="CR18" s="40"/>
      <c r="CS18" s="40"/>
      <c r="CT18" s="40"/>
      <c r="CU18" s="40"/>
      <c r="CZ18" s="57"/>
      <c r="DA18" s="48"/>
      <c r="DB18" s="40"/>
      <c r="DC18" s="40"/>
      <c r="DD18" s="40"/>
      <c r="DE18" s="40"/>
      <c r="DJ18" s="57"/>
      <c r="DK18" s="48"/>
      <c r="DL18" s="40"/>
      <c r="DM18" s="40"/>
      <c r="DN18" s="40"/>
      <c r="DO18" s="40"/>
      <c r="DT18" s="57"/>
      <c r="DU18" s="48"/>
      <c r="DV18" s="40"/>
      <c r="DW18" s="40"/>
      <c r="DX18" s="40"/>
      <c r="DY18" s="40"/>
      <c r="ED18" s="57" t="s">
        <v>2614</v>
      </c>
      <c r="EE18" s="48"/>
      <c r="EF18" s="11" t="s">
        <v>3194</v>
      </c>
      <c r="EG18" s="53"/>
      <c r="EI18" s="96" t="s">
        <v>3</v>
      </c>
      <c r="EJ18" s="96"/>
      <c r="EN18" s="57"/>
      <c r="EO18" s="48"/>
      <c r="EP18" s="40"/>
      <c r="EQ18" s="40"/>
      <c r="ER18" s="40"/>
      <c r="ES18" s="40"/>
      <c r="EX18" s="57"/>
      <c r="EY18" s="48"/>
      <c r="EZ18" s="40"/>
      <c r="FA18" s="40"/>
      <c r="FB18" s="40"/>
      <c r="FC18" s="40"/>
      <c r="FH18" s="57"/>
      <c r="FI18" s="48"/>
      <c r="FJ18" s="40"/>
      <c r="FK18" s="40"/>
      <c r="FL18" s="40"/>
      <c r="FM18" s="40"/>
      <c r="FR18" s="57"/>
      <c r="FS18" s="48"/>
      <c r="FT18" s="40"/>
      <c r="FU18" s="40"/>
      <c r="FV18" s="40"/>
      <c r="FW18" s="40"/>
      <c r="FX18" s="40"/>
      <c r="GB18" s="57"/>
      <c r="GC18" s="48"/>
      <c r="GD18" s="40"/>
      <c r="GE18" s="40"/>
      <c r="GF18" s="40"/>
      <c r="GG18" s="40"/>
      <c r="GH18" s="40"/>
    </row>
    <row r="19" spans="3:190" ht="14.5" x14ac:dyDescent="0.35">
      <c r="C19" s="81">
        <v>18</v>
      </c>
      <c r="F19" s="40"/>
      <c r="N19" s="82"/>
      <c r="O19" s="48"/>
      <c r="P19" s="40"/>
      <c r="Q19" s="40"/>
      <c r="R19" s="40"/>
      <c r="S19" s="40"/>
      <c r="X19" s="57"/>
      <c r="Y19" s="48"/>
      <c r="Z19" s="40"/>
      <c r="AA19" s="40"/>
      <c r="AB19" s="40"/>
      <c r="AC19" s="40"/>
      <c r="AH19" s="57"/>
      <c r="AI19" s="48"/>
      <c r="AJ19" s="40"/>
      <c r="AK19" s="40"/>
      <c r="AL19" s="40"/>
      <c r="AM19" s="40"/>
      <c r="AN19" s="40"/>
      <c r="AR19" s="57"/>
      <c r="AS19" s="48"/>
      <c r="AT19" s="40"/>
      <c r="AU19" s="40"/>
      <c r="AV19" s="40"/>
      <c r="AW19" s="40"/>
      <c r="BB19" s="57"/>
      <c r="BC19" s="48"/>
      <c r="BD19" s="40"/>
      <c r="BE19" s="40"/>
      <c r="BF19" s="40"/>
      <c r="BG19" s="40"/>
      <c r="BH19" s="40"/>
      <c r="BL19" s="57"/>
      <c r="BM19" s="48"/>
      <c r="BN19" s="40"/>
      <c r="BO19" s="40"/>
      <c r="BP19" s="40"/>
      <c r="BQ19" s="40"/>
      <c r="BV19" s="57"/>
      <c r="BW19" s="48"/>
      <c r="BX19" s="40"/>
      <c r="BY19" s="40"/>
      <c r="BZ19" s="40"/>
      <c r="CA19" s="40"/>
      <c r="CF19" s="57"/>
      <c r="CG19" s="48"/>
      <c r="CH19" s="40"/>
      <c r="CI19" s="40"/>
      <c r="CJ19" s="40"/>
      <c r="CK19" s="40"/>
      <c r="CP19" s="57"/>
      <c r="CQ19" s="48"/>
      <c r="CR19" s="40"/>
      <c r="CS19" s="40"/>
      <c r="CT19" s="40"/>
      <c r="CU19" s="40"/>
      <c r="CZ19" s="57"/>
      <c r="DA19" s="48"/>
      <c r="DB19" s="40"/>
      <c r="DC19" s="40"/>
      <c r="DD19" s="40"/>
      <c r="DE19" s="40"/>
      <c r="DJ19" s="57"/>
      <c r="DK19" s="48"/>
      <c r="DL19" s="40"/>
      <c r="DM19" s="40"/>
      <c r="DN19" s="40"/>
      <c r="DO19" s="40"/>
      <c r="DT19" s="57"/>
      <c r="DU19" s="48"/>
      <c r="DV19" s="40"/>
      <c r="DW19" s="40"/>
      <c r="DX19" s="40"/>
      <c r="DY19" s="40"/>
      <c r="ED19" s="57"/>
      <c r="EE19" s="48"/>
      <c r="EF19" s="11"/>
      <c r="EG19" s="53"/>
      <c r="EH19" s="53"/>
      <c r="EI19" s="53"/>
      <c r="EJ19" s="53"/>
      <c r="EN19" s="57"/>
      <c r="EO19" s="48"/>
      <c r="EP19" s="40"/>
      <c r="EQ19" s="40"/>
      <c r="ER19" s="40"/>
      <c r="ES19" s="40"/>
      <c r="EX19" s="57"/>
      <c r="EY19" s="48"/>
      <c r="EZ19" s="40"/>
      <c r="FA19" s="40"/>
      <c r="FB19" s="40"/>
      <c r="FC19" s="40"/>
      <c r="FH19" s="57"/>
      <c r="FI19" s="48"/>
      <c r="FJ19" s="40"/>
      <c r="FK19" s="40"/>
      <c r="FL19" s="40"/>
      <c r="FM19" s="40"/>
      <c r="FR19" s="57"/>
      <c r="FS19" s="48"/>
      <c r="FT19" s="40"/>
      <c r="FU19" s="40"/>
      <c r="FV19" s="40"/>
      <c r="FW19" s="40"/>
      <c r="FX19" s="40"/>
      <c r="GB19" s="57"/>
      <c r="GC19" s="48"/>
      <c r="GD19" s="40"/>
      <c r="GE19" s="40"/>
      <c r="GF19" s="40"/>
      <c r="GG19" s="40"/>
      <c r="GH19" s="40"/>
    </row>
    <row r="20" spans="3:190" ht="14.5" thickBot="1" x14ac:dyDescent="0.4">
      <c r="C20" s="81">
        <v>19</v>
      </c>
      <c r="F20" s="19" t="s">
        <v>120</v>
      </c>
      <c r="G20" s="18"/>
      <c r="H20" s="18"/>
      <c r="I20" s="18"/>
      <c r="J20" s="38"/>
      <c r="K20" s="18"/>
      <c r="O20" s="48"/>
      <c r="P20" s="43" t="s">
        <v>120</v>
      </c>
      <c r="Q20" s="44"/>
      <c r="X20" s="57"/>
      <c r="Y20" s="48"/>
      <c r="Z20" s="40" t="s">
        <v>162</v>
      </c>
      <c r="AA20" s="44"/>
      <c r="AB20" s="44"/>
      <c r="AC20" s="44"/>
      <c r="AH20" s="57"/>
      <c r="AI20" s="48"/>
      <c r="AJ20" s="40" t="s">
        <v>162</v>
      </c>
      <c r="AK20" s="44"/>
      <c r="AR20" s="57"/>
      <c r="AS20" s="48"/>
      <c r="AT20" s="40" t="s">
        <v>162</v>
      </c>
      <c r="AU20" s="44"/>
      <c r="BB20" s="57"/>
      <c r="BC20" s="48"/>
      <c r="BD20" s="40" t="s">
        <v>162</v>
      </c>
      <c r="BE20" s="44"/>
      <c r="BF20" s="44"/>
      <c r="BG20" s="44"/>
      <c r="BL20" s="57"/>
      <c r="BM20" s="48"/>
      <c r="BN20" s="40" t="s">
        <v>162</v>
      </c>
      <c r="BO20" s="44"/>
      <c r="BP20" s="44"/>
      <c r="BQ20" s="44"/>
      <c r="BV20" s="57"/>
      <c r="BW20" s="48"/>
      <c r="BX20" s="40" t="s">
        <v>162</v>
      </c>
      <c r="BY20" s="44"/>
      <c r="BZ20" s="44"/>
      <c r="CA20" s="44"/>
      <c r="CF20" s="57"/>
      <c r="CG20" s="48"/>
      <c r="CH20" s="40" t="s">
        <v>162</v>
      </c>
      <c r="CI20" s="44"/>
      <c r="CJ20" s="44"/>
      <c r="CK20" s="44"/>
      <c r="CP20" s="57"/>
      <c r="CQ20" s="48"/>
      <c r="CR20" s="40" t="s">
        <v>162</v>
      </c>
      <c r="CS20" s="44"/>
      <c r="CU20" s="96" t="s">
        <v>3</v>
      </c>
      <c r="CZ20" s="57"/>
      <c r="DA20" s="48"/>
      <c r="DB20" s="40" t="s">
        <v>162</v>
      </c>
      <c r="DC20" s="44"/>
      <c r="DD20" s="44"/>
      <c r="DE20" s="44"/>
      <c r="DJ20" s="57"/>
      <c r="DK20" s="48"/>
      <c r="DL20" s="40" t="s">
        <v>162</v>
      </c>
      <c r="DM20" s="44"/>
      <c r="DN20" s="44"/>
      <c r="DO20" s="44"/>
      <c r="DT20" s="57"/>
      <c r="DU20" s="48"/>
      <c r="DV20" s="40" t="s">
        <v>162</v>
      </c>
      <c r="DW20" s="44"/>
      <c r="DX20" s="44"/>
      <c r="DY20" s="44"/>
      <c r="EE20" s="48"/>
      <c r="EF20" s="40" t="s">
        <v>162</v>
      </c>
      <c r="EG20" s="44"/>
      <c r="EI20" s="96" t="s">
        <v>3</v>
      </c>
      <c r="EN20" s="57"/>
      <c r="EO20" s="48"/>
      <c r="EP20" s="40" t="s">
        <v>162</v>
      </c>
      <c r="EQ20" s="44"/>
      <c r="EW20" s="81"/>
      <c r="EX20" s="57"/>
      <c r="EY20" s="48"/>
      <c r="EZ20" s="40" t="s">
        <v>162</v>
      </c>
      <c r="FA20" s="44"/>
      <c r="FH20" s="57"/>
      <c r="FI20" s="48"/>
      <c r="FJ20" s="40" t="s">
        <v>162</v>
      </c>
      <c r="FK20" s="44"/>
      <c r="FM20" s="40"/>
      <c r="FR20" s="57"/>
      <c r="FS20" s="48"/>
      <c r="FT20" s="40" t="s">
        <v>162</v>
      </c>
      <c r="FU20" s="44"/>
      <c r="GB20" s="57"/>
      <c r="GC20" s="48"/>
      <c r="GD20" s="40" t="s">
        <v>162</v>
      </c>
      <c r="GE20" s="44"/>
      <c r="GF20" s="44"/>
      <c r="GG20" s="44"/>
      <c r="GH20" s="44"/>
    </row>
    <row r="21" spans="3:190" ht="14.5" thickBot="1" x14ac:dyDescent="0.4">
      <c r="C21" s="81">
        <v>20</v>
      </c>
      <c r="D21" s="57" t="s">
        <v>121</v>
      </c>
      <c r="F21" s="40" t="s">
        <v>122</v>
      </c>
      <c r="I21" s="96"/>
      <c r="N21" s="57" t="s">
        <v>163</v>
      </c>
      <c r="O21" s="48"/>
      <c r="P21" s="40" t="s">
        <v>122</v>
      </c>
      <c r="Q21" s="40"/>
      <c r="S21" s="96"/>
      <c r="X21" s="57" t="s">
        <v>197</v>
      </c>
      <c r="Y21" s="48"/>
      <c r="Z21" s="40" t="s">
        <v>122</v>
      </c>
      <c r="AA21" s="40"/>
      <c r="AC21" s="96"/>
      <c r="AH21" s="57" t="s">
        <v>229</v>
      </c>
      <c r="AI21" s="48"/>
      <c r="AJ21" s="40" t="s">
        <v>122</v>
      </c>
      <c r="AK21" s="40"/>
      <c r="AM21" s="96"/>
      <c r="AR21" s="57" t="s">
        <v>252</v>
      </c>
      <c r="AS21" s="48"/>
      <c r="AT21" s="40" t="s">
        <v>122</v>
      </c>
      <c r="AU21" s="40"/>
      <c r="AW21" s="96"/>
      <c r="BB21" s="57" t="s">
        <v>284</v>
      </c>
      <c r="BC21" s="48"/>
      <c r="BD21" s="40" t="s">
        <v>122</v>
      </c>
      <c r="BE21" s="40"/>
      <c r="BG21" s="96"/>
      <c r="BL21" s="57" t="s">
        <v>299</v>
      </c>
      <c r="BM21" s="48"/>
      <c r="BN21" s="40" t="s">
        <v>122</v>
      </c>
      <c r="BO21" s="40"/>
      <c r="BQ21" s="96"/>
      <c r="BV21" s="57" t="s">
        <v>310</v>
      </c>
      <c r="BW21" s="48"/>
      <c r="BX21" s="40" t="s">
        <v>122</v>
      </c>
      <c r="BY21" s="40"/>
      <c r="CA21" s="96"/>
      <c r="CF21" s="57" t="s">
        <v>338</v>
      </c>
      <c r="CG21" s="48"/>
      <c r="CH21" s="40" t="s">
        <v>122</v>
      </c>
      <c r="CI21" s="40"/>
      <c r="CK21" s="96"/>
      <c r="CP21" s="57" t="s">
        <v>354</v>
      </c>
      <c r="CQ21" s="48"/>
      <c r="CR21" s="40" t="s">
        <v>122</v>
      </c>
      <c r="CS21" s="40"/>
      <c r="CU21" s="96"/>
      <c r="CZ21" s="57" t="s">
        <v>370</v>
      </c>
      <c r="DA21" s="48"/>
      <c r="DB21" s="40" t="s">
        <v>122</v>
      </c>
      <c r="DC21" s="40"/>
      <c r="DE21" s="96"/>
      <c r="DJ21" s="57" t="s">
        <v>389</v>
      </c>
      <c r="DK21" s="48"/>
      <c r="DL21" s="40" t="s">
        <v>122</v>
      </c>
      <c r="DM21" s="40"/>
      <c r="DO21" s="96"/>
      <c r="DT21" s="57" t="s">
        <v>407</v>
      </c>
      <c r="DU21" s="48"/>
      <c r="DV21" s="40" t="s">
        <v>122</v>
      </c>
      <c r="DW21" s="40"/>
      <c r="DY21" s="96"/>
      <c r="ED21" s="57" t="s">
        <v>436</v>
      </c>
      <c r="EE21" s="48"/>
      <c r="EF21" s="40" t="s">
        <v>122</v>
      </c>
      <c r="EG21" s="40"/>
      <c r="EI21" s="96"/>
      <c r="EL21" s="78"/>
      <c r="EN21" s="57" t="s">
        <v>455</v>
      </c>
      <c r="EO21" s="48"/>
      <c r="EP21" s="40" t="s">
        <v>122</v>
      </c>
      <c r="EQ21" s="40"/>
      <c r="ES21" s="96"/>
      <c r="EV21" s="126"/>
      <c r="EX21" s="57" t="s">
        <v>480</v>
      </c>
      <c r="EY21" s="48"/>
      <c r="EZ21" s="40" t="s">
        <v>122</v>
      </c>
      <c r="FA21" s="40"/>
      <c r="FC21" s="96"/>
      <c r="FF21" s="78"/>
      <c r="FH21" s="57" t="s">
        <v>505</v>
      </c>
      <c r="FI21" s="48"/>
      <c r="FJ21" s="40" t="s">
        <v>122</v>
      </c>
      <c r="FK21" s="40"/>
      <c r="FM21" s="96"/>
      <c r="FP21" s="78"/>
      <c r="FR21" s="57" t="s">
        <v>531</v>
      </c>
      <c r="FS21" s="48"/>
      <c r="FT21" s="40" t="s">
        <v>122</v>
      </c>
      <c r="FU21" s="40"/>
      <c r="FW21" s="96"/>
      <c r="GB21" s="57" t="s">
        <v>550</v>
      </c>
      <c r="GC21" s="48"/>
      <c r="GD21" s="40" t="s">
        <v>122</v>
      </c>
      <c r="GE21" s="40"/>
      <c r="GG21" s="96"/>
    </row>
    <row r="22" spans="3:190" ht="14.5" thickBot="1" x14ac:dyDescent="0.4">
      <c r="C22" s="81">
        <v>21</v>
      </c>
      <c r="D22" s="57" t="s">
        <v>123</v>
      </c>
      <c r="F22" s="40" t="s">
        <v>124</v>
      </c>
      <c r="I22" s="96"/>
      <c r="N22" s="57" t="s">
        <v>164</v>
      </c>
      <c r="O22" s="48"/>
      <c r="P22" s="40" t="s">
        <v>124</v>
      </c>
      <c r="Q22" s="40"/>
      <c r="S22" s="96"/>
      <c r="X22" s="57" t="s">
        <v>198</v>
      </c>
      <c r="Y22" s="48"/>
      <c r="Z22" s="40" t="s">
        <v>124</v>
      </c>
      <c r="AA22" s="40"/>
      <c r="AC22" s="96"/>
      <c r="AH22" s="57" t="s">
        <v>230</v>
      </c>
      <c r="AI22" s="48"/>
      <c r="AJ22" s="40" t="s">
        <v>124</v>
      </c>
      <c r="AK22" s="40"/>
      <c r="AM22" s="96"/>
      <c r="AR22" s="57" t="s">
        <v>253</v>
      </c>
      <c r="AS22" s="48"/>
      <c r="AT22" s="40" t="s">
        <v>124</v>
      </c>
      <c r="AU22" s="40"/>
      <c r="AW22" s="96"/>
      <c r="BB22" s="57" t="s">
        <v>285</v>
      </c>
      <c r="BC22" s="48"/>
      <c r="BD22" s="40" t="s">
        <v>124</v>
      </c>
      <c r="BE22" s="40"/>
      <c r="BG22" s="96"/>
      <c r="BL22" s="57" t="s">
        <v>300</v>
      </c>
      <c r="BM22" s="48"/>
      <c r="BN22" s="40" t="s">
        <v>124</v>
      </c>
      <c r="BO22" s="40"/>
      <c r="BQ22" s="96"/>
      <c r="BV22" s="57" t="s">
        <v>311</v>
      </c>
      <c r="BW22" s="48"/>
      <c r="BX22" s="40" t="s">
        <v>124</v>
      </c>
      <c r="BY22" s="40"/>
      <c r="CA22" s="96"/>
      <c r="CF22" s="57" t="s">
        <v>339</v>
      </c>
      <c r="CG22" s="48"/>
      <c r="CH22" s="40" t="s">
        <v>124</v>
      </c>
      <c r="CI22" s="40"/>
      <c r="CK22" s="96"/>
      <c r="CP22" s="57" t="s">
        <v>355</v>
      </c>
      <c r="CQ22" s="48"/>
      <c r="CR22" s="40" t="s">
        <v>124</v>
      </c>
      <c r="CS22" s="40"/>
      <c r="CU22" s="96"/>
      <c r="CZ22" s="57" t="s">
        <v>371</v>
      </c>
      <c r="DA22" s="48"/>
      <c r="DB22" s="40" t="s">
        <v>124</v>
      </c>
      <c r="DC22" s="40"/>
      <c r="DE22" s="96"/>
      <c r="DJ22" s="57" t="s">
        <v>390</v>
      </c>
      <c r="DK22" s="48"/>
      <c r="DL22" s="40" t="s">
        <v>124</v>
      </c>
      <c r="DM22" s="40"/>
      <c r="DO22" s="96"/>
      <c r="DT22" s="57" t="s">
        <v>408</v>
      </c>
      <c r="DU22" s="48"/>
      <c r="DV22" s="40" t="s">
        <v>124</v>
      </c>
      <c r="DW22" s="40"/>
      <c r="DY22" s="96"/>
      <c r="ED22" s="57" t="s">
        <v>437</v>
      </c>
      <c r="EE22" s="48"/>
      <c r="EF22" s="40" t="s">
        <v>124</v>
      </c>
      <c r="EG22" s="40"/>
      <c r="EI22" s="96"/>
      <c r="EN22" s="57" t="s">
        <v>456</v>
      </c>
      <c r="EO22" s="48"/>
      <c r="EP22" s="40" t="s">
        <v>124</v>
      </c>
      <c r="EQ22" s="40"/>
      <c r="ES22" s="96"/>
      <c r="EX22" s="57" t="s">
        <v>481</v>
      </c>
      <c r="EY22" s="48"/>
      <c r="EZ22" s="40" t="s">
        <v>124</v>
      </c>
      <c r="FA22" s="40"/>
      <c r="FC22" s="96"/>
      <c r="FH22" s="57" t="s">
        <v>506</v>
      </c>
      <c r="FI22" s="48"/>
      <c r="FJ22" s="40" t="s">
        <v>124</v>
      </c>
      <c r="FK22" s="40"/>
      <c r="FM22" s="96"/>
      <c r="FR22" s="57" t="s">
        <v>532</v>
      </c>
      <c r="FS22" s="48"/>
      <c r="FT22" s="40" t="s">
        <v>124</v>
      </c>
      <c r="FU22" s="40"/>
      <c r="FW22" s="96"/>
      <c r="GB22" s="57" t="s">
        <v>551</v>
      </c>
      <c r="GC22" s="48"/>
      <c r="GD22" s="40" t="s">
        <v>124</v>
      </c>
      <c r="GE22" s="40"/>
      <c r="GG22" s="96"/>
    </row>
    <row r="23" spans="3:190" ht="14.5" x14ac:dyDescent="0.35">
      <c r="C23" s="81">
        <v>22</v>
      </c>
      <c r="F23" s="40"/>
      <c r="I23" s="97"/>
      <c r="N23" s="57"/>
      <c r="O23" s="48"/>
      <c r="P23" s="40"/>
      <c r="Q23" s="40"/>
      <c r="S23" s="4"/>
      <c r="X23" s="57"/>
      <c r="Y23" s="48"/>
      <c r="Z23" s="40"/>
      <c r="AA23" s="40"/>
      <c r="AH23" s="57" t="s">
        <v>119</v>
      </c>
      <c r="AI23" s="48"/>
      <c r="AJ23" s="40"/>
      <c r="AK23" s="40"/>
      <c r="AR23" s="57"/>
      <c r="AS23" s="48"/>
      <c r="AT23" s="40"/>
      <c r="AU23" s="40"/>
      <c r="AV23" s="40"/>
      <c r="AW23" s="40"/>
      <c r="BB23" s="57"/>
      <c r="BC23" s="48"/>
      <c r="BD23" s="40"/>
      <c r="BE23" s="40"/>
      <c r="BG23" s="97"/>
      <c r="BL23" s="57"/>
      <c r="BM23" s="48"/>
      <c r="BN23" s="40"/>
      <c r="BO23" s="40"/>
      <c r="BP23" s="40"/>
      <c r="BQ23" s="40"/>
      <c r="BR23" s="40"/>
      <c r="BV23" s="57"/>
      <c r="BW23" s="48"/>
      <c r="BX23" s="40"/>
      <c r="BY23" s="40"/>
      <c r="BZ23" s="40"/>
      <c r="CA23" s="40"/>
      <c r="CF23" s="57"/>
      <c r="CG23" s="48"/>
      <c r="CH23" s="40"/>
      <c r="CI23" s="40"/>
      <c r="CJ23" s="40"/>
      <c r="CK23" s="40"/>
      <c r="CP23" s="57"/>
      <c r="CQ23" s="48"/>
      <c r="CR23" s="40"/>
      <c r="CS23" s="40"/>
      <c r="CT23" s="40"/>
      <c r="CU23" s="40"/>
      <c r="CZ23" s="57"/>
      <c r="DA23" s="48"/>
      <c r="DB23" s="40"/>
      <c r="DC23" s="40"/>
      <c r="DD23" s="40"/>
      <c r="DE23" s="40"/>
      <c r="DJ23" s="57"/>
      <c r="DK23" s="48"/>
      <c r="DL23" s="40"/>
      <c r="DM23" s="40"/>
      <c r="DN23" s="40"/>
      <c r="DO23" s="40"/>
      <c r="DT23" s="57"/>
      <c r="DU23" s="48"/>
      <c r="DV23" s="40"/>
      <c r="DW23" s="40"/>
      <c r="DY23" s="97"/>
      <c r="ED23" s="57"/>
      <c r="EE23" s="48"/>
      <c r="EF23" s="40"/>
      <c r="EG23" s="40"/>
      <c r="EH23" s="40"/>
      <c r="EI23" s="40"/>
      <c r="EJ23" s="40"/>
      <c r="EK23" s="40"/>
      <c r="EN23" s="57"/>
      <c r="EO23" s="48"/>
      <c r="EP23" s="40"/>
      <c r="EQ23" s="40"/>
      <c r="ER23" s="40"/>
      <c r="ES23" s="40"/>
      <c r="EX23" s="57"/>
      <c r="EY23" s="48"/>
      <c r="EZ23" s="40"/>
      <c r="FA23" s="40"/>
      <c r="FB23" s="40"/>
      <c r="FC23" s="40"/>
      <c r="FH23" s="57"/>
      <c r="FI23" s="48"/>
      <c r="FJ23" s="40"/>
      <c r="FK23" s="40"/>
      <c r="FL23" s="40"/>
      <c r="FM23" s="40"/>
      <c r="FR23" s="57"/>
      <c r="FS23" s="48"/>
      <c r="FT23" s="40"/>
      <c r="FU23" s="40"/>
      <c r="FW23" s="97"/>
      <c r="GB23" s="57"/>
      <c r="GC23" s="48"/>
      <c r="GD23" s="40"/>
      <c r="GE23" s="40"/>
      <c r="GF23" s="40"/>
      <c r="GG23" s="40"/>
    </row>
    <row r="24" spans="3:190" x14ac:dyDescent="0.35">
      <c r="C24" s="81">
        <v>23</v>
      </c>
      <c r="F24" s="43" t="s">
        <v>125</v>
      </c>
      <c r="J24" s="41"/>
      <c r="N24" s="57"/>
      <c r="O24" s="48"/>
      <c r="P24" s="21" t="s">
        <v>125</v>
      </c>
      <c r="Q24" s="46"/>
      <c r="R24" s="47"/>
      <c r="S24" s="18"/>
      <c r="T24" s="38"/>
      <c r="U24" s="38"/>
      <c r="V24" s="78"/>
      <c r="X24" s="57"/>
      <c r="Y24" s="48"/>
      <c r="Z24" s="21" t="s">
        <v>199</v>
      </c>
      <c r="AA24" s="51"/>
      <c r="AB24" s="18"/>
      <c r="AC24" s="23"/>
      <c r="AD24" s="18"/>
      <c r="AE24" s="38"/>
      <c r="AF24" s="78"/>
      <c r="AH24" s="57" t="s">
        <v>119</v>
      </c>
      <c r="AI24" s="48"/>
      <c r="AJ24" s="21" t="s">
        <v>199</v>
      </c>
      <c r="AK24" s="51"/>
      <c r="AL24" s="18"/>
      <c r="AM24" s="18"/>
      <c r="AN24" s="18"/>
      <c r="AP24" s="78"/>
      <c r="AR24" s="57"/>
      <c r="AS24" s="48"/>
      <c r="AT24" s="21" t="s">
        <v>199</v>
      </c>
      <c r="AU24" s="51"/>
      <c r="AZ24" s="78"/>
      <c r="BB24" s="57"/>
      <c r="BC24" s="48"/>
      <c r="BD24" s="21" t="s">
        <v>199</v>
      </c>
      <c r="BE24" s="51"/>
      <c r="BL24" s="57"/>
      <c r="BM24" s="48"/>
      <c r="BN24" s="21" t="s">
        <v>199</v>
      </c>
      <c r="BO24" s="51"/>
      <c r="BV24" s="57"/>
      <c r="BW24" s="48"/>
      <c r="BX24" s="21" t="s">
        <v>199</v>
      </c>
      <c r="BY24" s="51"/>
      <c r="CF24" s="57"/>
      <c r="CG24" s="48"/>
      <c r="CH24" s="21" t="s">
        <v>199</v>
      </c>
      <c r="CI24" s="51"/>
      <c r="CP24" s="57"/>
      <c r="CQ24" s="48"/>
      <c r="CR24" s="98" t="s">
        <v>199</v>
      </c>
      <c r="CS24" s="51"/>
      <c r="CZ24" s="57"/>
      <c r="DA24" s="48"/>
      <c r="DB24" s="21" t="s">
        <v>199</v>
      </c>
      <c r="DC24" s="51"/>
      <c r="DJ24" s="57"/>
      <c r="DK24" s="48"/>
      <c r="DL24" s="21" t="s">
        <v>199</v>
      </c>
      <c r="DM24" s="51"/>
      <c r="DT24" s="57"/>
      <c r="DU24" s="48"/>
      <c r="DV24" s="21" t="s">
        <v>199</v>
      </c>
      <c r="DW24" s="51"/>
      <c r="ED24" s="57"/>
      <c r="EE24" s="48"/>
      <c r="EF24" s="98" t="s">
        <v>199</v>
      </c>
      <c r="EG24" s="51"/>
      <c r="EN24" s="57"/>
      <c r="EO24" s="48"/>
      <c r="EP24" s="54" t="s">
        <v>125</v>
      </c>
      <c r="EQ24" s="99"/>
      <c r="EX24" s="57"/>
      <c r="EY24" s="48"/>
      <c r="EZ24" s="54" t="s">
        <v>125</v>
      </c>
      <c r="FA24" s="99"/>
      <c r="FH24" s="57"/>
      <c r="FI24" s="48"/>
      <c r="FJ24" s="54" t="s">
        <v>125</v>
      </c>
      <c r="FK24" s="99"/>
      <c r="FR24" s="57"/>
      <c r="FS24" s="48"/>
      <c r="FT24" s="54" t="s">
        <v>125</v>
      </c>
      <c r="FU24" s="99"/>
      <c r="GB24" s="57"/>
      <c r="GC24" s="48"/>
      <c r="GD24" s="56" t="s">
        <v>125</v>
      </c>
      <c r="GE24" s="99"/>
    </row>
    <row r="25" spans="3:190" ht="14.5" thickBot="1" x14ac:dyDescent="0.4">
      <c r="C25" s="81">
        <v>24</v>
      </c>
      <c r="D25" s="57" t="s">
        <v>126</v>
      </c>
      <c r="F25" s="40" t="s">
        <v>127</v>
      </c>
      <c r="I25" s="96"/>
      <c r="N25" s="57" t="s">
        <v>165</v>
      </c>
      <c r="O25" s="48"/>
      <c r="P25" s="40" t="s">
        <v>166</v>
      </c>
      <c r="Q25" s="40"/>
      <c r="S25" s="96"/>
      <c r="X25" s="57" t="s">
        <v>200</v>
      </c>
      <c r="Y25" s="48"/>
      <c r="Z25" s="40" t="s">
        <v>166</v>
      </c>
      <c r="AA25" s="40"/>
      <c r="AC25" s="96"/>
      <c r="AH25" s="57" t="s">
        <v>231</v>
      </c>
      <c r="AI25" s="48"/>
      <c r="AJ25" s="40" t="s">
        <v>232</v>
      </c>
      <c r="AM25" s="96"/>
      <c r="AR25" s="57" t="s">
        <v>254</v>
      </c>
      <c r="AS25" s="48"/>
      <c r="AT25" s="40" t="s">
        <v>255</v>
      </c>
      <c r="AU25" s="40"/>
      <c r="AV25" s="18"/>
      <c r="AW25" s="96"/>
      <c r="BB25" s="57" t="s">
        <v>2614</v>
      </c>
      <c r="BC25" s="48"/>
      <c r="BD25" s="40" t="s">
        <v>286</v>
      </c>
      <c r="BE25" s="44"/>
      <c r="BG25" s="96" t="s">
        <v>3</v>
      </c>
      <c r="BL25" s="57" t="s">
        <v>2614</v>
      </c>
      <c r="BM25" s="48"/>
      <c r="BN25" s="40" t="s">
        <v>286</v>
      </c>
      <c r="BO25" s="44"/>
      <c r="BQ25" s="96" t="s">
        <v>3</v>
      </c>
      <c r="BV25" s="57" t="s">
        <v>312</v>
      </c>
      <c r="BW25" s="48"/>
      <c r="BX25" s="49" t="s">
        <v>313</v>
      </c>
      <c r="CA25" s="96"/>
      <c r="CF25" s="57" t="s">
        <v>340</v>
      </c>
      <c r="CG25" s="48"/>
      <c r="CH25" s="40" t="s">
        <v>341</v>
      </c>
      <c r="CK25" s="96"/>
      <c r="CP25" s="57" t="s">
        <v>356</v>
      </c>
      <c r="CQ25" s="48"/>
      <c r="CR25" s="52" t="s">
        <v>357</v>
      </c>
      <c r="CU25" s="96"/>
      <c r="CZ25" s="57" t="s">
        <v>372</v>
      </c>
      <c r="DA25" s="127"/>
      <c r="DB25" s="40" t="s">
        <v>373</v>
      </c>
      <c r="DE25" s="96"/>
      <c r="DJ25" s="57" t="s">
        <v>391</v>
      </c>
      <c r="DK25" s="48"/>
      <c r="DL25" s="40" t="s">
        <v>392</v>
      </c>
      <c r="DO25" s="96"/>
      <c r="DT25" s="57" t="s">
        <v>409</v>
      </c>
      <c r="DU25" s="48"/>
      <c r="DV25" s="40" t="s">
        <v>410</v>
      </c>
      <c r="DY25" s="96"/>
      <c r="EB25" s="78"/>
      <c r="ED25" s="57" t="s">
        <v>438</v>
      </c>
      <c r="EE25" s="48"/>
      <c r="EF25" s="52" t="s">
        <v>439</v>
      </c>
      <c r="EI25" s="96"/>
      <c r="EN25" s="57" t="s">
        <v>3065</v>
      </c>
      <c r="EO25" s="48"/>
      <c r="EP25" s="49" t="s">
        <v>457</v>
      </c>
      <c r="ES25" s="96" t="s">
        <v>3</v>
      </c>
      <c r="EX25" s="57" t="s">
        <v>2614</v>
      </c>
      <c r="EY25" s="48"/>
      <c r="EZ25" s="49" t="s">
        <v>457</v>
      </c>
      <c r="FC25" s="96" t="s">
        <v>3</v>
      </c>
      <c r="FH25" s="57" t="s">
        <v>2614</v>
      </c>
      <c r="FI25" s="48"/>
      <c r="FJ25" s="49" t="s">
        <v>457</v>
      </c>
      <c r="FM25" s="96" t="s">
        <v>3</v>
      </c>
      <c r="FR25" s="57" t="s">
        <v>2614</v>
      </c>
      <c r="FS25" s="48"/>
      <c r="FT25" s="49" t="s">
        <v>457</v>
      </c>
      <c r="FW25" s="96" t="s">
        <v>3</v>
      </c>
      <c r="FZ25" s="78"/>
      <c r="GB25" s="57" t="s">
        <v>552</v>
      </c>
      <c r="GC25" s="48"/>
      <c r="GD25" s="52" t="s">
        <v>177</v>
      </c>
      <c r="GG25" s="96"/>
    </row>
    <row r="26" spans="3:190" ht="28.5" thickBot="1" x14ac:dyDescent="0.4">
      <c r="C26" s="81">
        <v>25</v>
      </c>
      <c r="D26" s="57" t="s">
        <v>128</v>
      </c>
      <c r="F26" s="40" t="s">
        <v>129</v>
      </c>
      <c r="I26" s="96"/>
      <c r="N26" s="57" t="s">
        <v>2610</v>
      </c>
      <c r="O26" s="48"/>
      <c r="P26" s="49" t="s">
        <v>3188</v>
      </c>
      <c r="Q26" s="50"/>
      <c r="S26" s="96" t="s">
        <v>3</v>
      </c>
      <c r="X26" s="57" t="s">
        <v>2614</v>
      </c>
      <c r="Y26" s="48"/>
      <c r="Z26" s="49" t="s">
        <v>3189</v>
      </c>
      <c r="AA26" s="50"/>
      <c r="AC26" s="96" t="s">
        <v>3</v>
      </c>
      <c r="AD26" s="96"/>
      <c r="AH26" s="57" t="s">
        <v>233</v>
      </c>
      <c r="AI26" s="48"/>
      <c r="AJ26" s="40" t="s">
        <v>234</v>
      </c>
      <c r="AM26" s="96"/>
      <c r="AR26" s="57" t="s">
        <v>256</v>
      </c>
      <c r="AS26" s="48"/>
      <c r="AT26" s="40" t="s">
        <v>257</v>
      </c>
      <c r="AU26" s="40"/>
      <c r="AW26" s="96"/>
      <c r="BB26" s="57" t="s">
        <v>2614</v>
      </c>
      <c r="BC26" s="48"/>
      <c r="BD26" s="40" t="s">
        <v>287</v>
      </c>
      <c r="BE26" s="44"/>
      <c r="BG26" s="96" t="s">
        <v>3</v>
      </c>
      <c r="BL26" s="57" t="s">
        <v>2614</v>
      </c>
      <c r="BM26" s="48"/>
      <c r="BN26" s="40" t="s">
        <v>287</v>
      </c>
      <c r="BO26" s="44"/>
      <c r="BQ26" s="96" t="s">
        <v>3</v>
      </c>
      <c r="BV26" s="57" t="s">
        <v>2614</v>
      </c>
      <c r="BW26" s="48"/>
      <c r="BX26" s="49" t="s">
        <v>3167</v>
      </c>
      <c r="CA26" s="96" t="s">
        <v>3</v>
      </c>
      <c r="CB26" s="96"/>
      <c r="CF26" s="57"/>
      <c r="CG26" s="48"/>
      <c r="CH26" s="40"/>
      <c r="CI26" s="40"/>
      <c r="CJ26" s="40"/>
      <c r="CK26" s="40"/>
      <c r="CP26" s="57" t="s">
        <v>358</v>
      </c>
      <c r="CQ26" s="48"/>
      <c r="CR26" s="40" t="s">
        <v>359</v>
      </c>
      <c r="CU26" s="96"/>
      <c r="CZ26" s="57" t="s">
        <v>372</v>
      </c>
      <c r="DA26" s="127"/>
      <c r="DB26" s="40"/>
      <c r="DE26" s="96"/>
      <c r="DJ26" s="57" t="s">
        <v>393</v>
      </c>
      <c r="DK26" s="48"/>
      <c r="DL26" s="40" t="s">
        <v>375</v>
      </c>
      <c r="DO26" s="96"/>
      <c r="DT26" s="57" t="s">
        <v>411</v>
      </c>
      <c r="DU26" s="48"/>
      <c r="DV26" s="40" t="s">
        <v>3110</v>
      </c>
      <c r="DY26" s="96"/>
      <c r="ED26" s="57" t="s">
        <v>440</v>
      </c>
      <c r="EE26" s="48"/>
      <c r="EF26" s="40" t="s">
        <v>441</v>
      </c>
      <c r="EI26" s="96"/>
      <c r="EN26" s="57" t="s">
        <v>458</v>
      </c>
      <c r="EO26" s="48"/>
      <c r="EP26" s="49" t="s">
        <v>459</v>
      </c>
      <c r="ES26" s="96"/>
      <c r="EX26" s="57" t="s">
        <v>482</v>
      </c>
      <c r="EY26" s="48"/>
      <c r="EZ26" s="49" t="s">
        <v>459</v>
      </c>
      <c r="FC26" s="96"/>
      <c r="FH26" s="57" t="s">
        <v>507</v>
      </c>
      <c r="FI26" s="48"/>
      <c r="FJ26" s="49" t="s">
        <v>459</v>
      </c>
      <c r="FM26" s="96"/>
      <c r="FR26" s="57" t="s">
        <v>533</v>
      </c>
      <c r="FS26" s="48"/>
      <c r="FT26" s="49" t="s">
        <v>459</v>
      </c>
      <c r="FW26" s="96"/>
      <c r="GB26" s="57"/>
      <c r="GC26" s="48"/>
      <c r="GD26" s="48"/>
      <c r="GE26" s="48"/>
      <c r="GF26" s="48"/>
      <c r="GG26" s="48"/>
    </row>
    <row r="27" spans="3:190" ht="28.5" thickBot="1" x14ac:dyDescent="0.4">
      <c r="C27" s="81">
        <v>26</v>
      </c>
      <c r="D27" s="57" t="s">
        <v>130</v>
      </c>
      <c r="F27" s="40" t="s">
        <v>131</v>
      </c>
      <c r="I27" s="96"/>
      <c r="N27" s="57" t="s">
        <v>2610</v>
      </c>
      <c r="O27" s="48"/>
      <c r="P27" s="40" t="s">
        <v>167</v>
      </c>
      <c r="Q27" s="44"/>
      <c r="S27" s="96" t="s">
        <v>3</v>
      </c>
      <c r="X27" s="57" t="s">
        <v>2614</v>
      </c>
      <c r="Y27" s="48"/>
      <c r="Z27" s="40" t="s">
        <v>3190</v>
      </c>
      <c r="AA27" s="50"/>
      <c r="AC27" s="96" t="s">
        <v>3</v>
      </c>
      <c r="AD27" s="96"/>
      <c r="AH27" s="57" t="s">
        <v>235</v>
      </c>
      <c r="AI27" s="48"/>
      <c r="AJ27" s="40" t="s">
        <v>236</v>
      </c>
      <c r="AM27" s="96"/>
      <c r="AR27" s="57" t="s">
        <v>258</v>
      </c>
      <c r="AS27" s="48"/>
      <c r="AT27" s="40" t="s">
        <v>259</v>
      </c>
      <c r="AU27" s="40"/>
      <c r="AW27" s="96"/>
      <c r="BB27" s="57" t="s">
        <v>288</v>
      </c>
      <c r="BC27" s="48"/>
      <c r="BD27" s="40" t="s">
        <v>289</v>
      </c>
      <c r="BE27" s="40"/>
      <c r="BG27" s="96"/>
      <c r="BL27" s="57" t="s">
        <v>301</v>
      </c>
      <c r="BM27" s="48"/>
      <c r="BN27" s="40" t="s">
        <v>289</v>
      </c>
      <c r="BO27" s="40"/>
      <c r="BQ27" s="96"/>
      <c r="BV27" s="57" t="s">
        <v>2614</v>
      </c>
      <c r="BW27" s="48"/>
      <c r="BX27" s="49" t="s">
        <v>3168</v>
      </c>
      <c r="CA27" s="96" t="s">
        <v>3</v>
      </c>
      <c r="CB27" s="96"/>
      <c r="CF27" s="57"/>
      <c r="CG27" s="48"/>
      <c r="CH27" s="40"/>
      <c r="CI27" s="40"/>
      <c r="CJ27" s="40"/>
      <c r="CK27" s="40"/>
      <c r="CP27" s="57" t="s">
        <v>360</v>
      </c>
      <c r="CQ27" s="48"/>
      <c r="CR27" s="40" t="s">
        <v>361</v>
      </c>
      <c r="CU27" s="96"/>
      <c r="CZ27" s="57" t="s">
        <v>372</v>
      </c>
      <c r="DA27" s="127"/>
      <c r="DB27" s="40"/>
      <c r="DE27" s="96"/>
      <c r="DJ27" s="57" t="s">
        <v>394</v>
      </c>
      <c r="DK27" s="48"/>
      <c r="DL27" s="40" t="s">
        <v>377</v>
      </c>
      <c r="DO27" s="96"/>
      <c r="DT27" s="57" t="s">
        <v>3111</v>
      </c>
      <c r="DV27" s="49" t="s">
        <v>3112</v>
      </c>
      <c r="DY27" s="96"/>
      <c r="ED27" s="57" t="s">
        <v>442</v>
      </c>
      <c r="EE27" s="48"/>
      <c r="EF27" s="40" t="s">
        <v>377</v>
      </c>
      <c r="EI27" s="96"/>
      <c r="EN27" s="57" t="s">
        <v>460</v>
      </c>
      <c r="EO27" s="48"/>
      <c r="EP27" s="40" t="s">
        <v>461</v>
      </c>
      <c r="ES27" s="96"/>
      <c r="EX27" s="57" t="s">
        <v>483</v>
      </c>
      <c r="EY27" s="48"/>
      <c r="EZ27" s="40" t="s">
        <v>461</v>
      </c>
      <c r="FC27" s="96"/>
      <c r="FH27" s="57" t="s">
        <v>508</v>
      </c>
      <c r="FI27" s="48"/>
      <c r="FJ27" s="40" t="s">
        <v>461</v>
      </c>
      <c r="FM27" s="96"/>
      <c r="FR27" s="57" t="s">
        <v>534</v>
      </c>
      <c r="FS27" s="48"/>
      <c r="FT27" s="40" t="s">
        <v>461</v>
      </c>
      <c r="FW27" s="96"/>
      <c r="GB27" s="57"/>
      <c r="GC27" s="48"/>
      <c r="GD27" s="48"/>
      <c r="GE27" s="48"/>
      <c r="GF27" s="48"/>
      <c r="GG27" s="48"/>
    </row>
    <row r="28" spans="3:190" ht="14.5" thickBot="1" x14ac:dyDescent="0.4">
      <c r="C28" s="81">
        <v>27</v>
      </c>
      <c r="D28" s="57" t="s">
        <v>132</v>
      </c>
      <c r="F28" s="40" t="s">
        <v>133</v>
      </c>
      <c r="I28" s="96"/>
      <c r="N28" s="57" t="s">
        <v>2610</v>
      </c>
      <c r="O28" s="48"/>
      <c r="P28" s="40" t="s">
        <v>168</v>
      </c>
      <c r="Q28" s="44"/>
      <c r="S28" s="96" t="s">
        <v>3</v>
      </c>
      <c r="X28" s="57" t="s">
        <v>201</v>
      </c>
      <c r="Y28" s="48"/>
      <c r="Z28" s="40" t="s">
        <v>202</v>
      </c>
      <c r="AA28" s="40"/>
      <c r="AC28" s="96"/>
      <c r="AH28" s="57" t="s">
        <v>237</v>
      </c>
      <c r="AI28" s="48"/>
      <c r="AJ28" s="40" t="s">
        <v>238</v>
      </c>
      <c r="AM28" s="96"/>
      <c r="AR28" s="57" t="s">
        <v>260</v>
      </c>
      <c r="AS28" s="48"/>
      <c r="AT28" s="40" t="s">
        <v>240</v>
      </c>
      <c r="AU28" s="40"/>
      <c r="AW28" s="96"/>
      <c r="BB28" s="57" t="s">
        <v>290</v>
      </c>
      <c r="BC28" s="48"/>
      <c r="BD28" s="40" t="s">
        <v>291</v>
      </c>
      <c r="BE28" s="40"/>
      <c r="BG28" s="96"/>
      <c r="BL28" s="57" t="s">
        <v>302</v>
      </c>
      <c r="BM28" s="48"/>
      <c r="BN28" s="40" t="s">
        <v>291</v>
      </c>
      <c r="BO28" s="40"/>
      <c r="BQ28" s="96"/>
      <c r="BV28" s="57" t="s">
        <v>316</v>
      </c>
      <c r="BW28" s="48"/>
      <c r="BX28" s="49" t="s">
        <v>317</v>
      </c>
      <c r="CA28" s="96"/>
      <c r="CF28" s="57"/>
      <c r="CG28" s="48"/>
      <c r="CH28" s="40"/>
      <c r="CI28" s="40"/>
      <c r="CJ28" s="40"/>
      <c r="CK28" s="40"/>
      <c r="CP28" s="57" t="s">
        <v>2614</v>
      </c>
      <c r="CQ28" s="48"/>
      <c r="CR28" s="40" t="s">
        <v>3169</v>
      </c>
      <c r="CU28" s="96" t="s">
        <v>3</v>
      </c>
      <c r="CV28" s="41" t="s">
        <v>362</v>
      </c>
      <c r="CZ28" s="57" t="s">
        <v>374</v>
      </c>
      <c r="DA28" s="48"/>
      <c r="DB28" s="40" t="s">
        <v>375</v>
      </c>
      <c r="DE28" s="96"/>
      <c r="DJ28" s="57" t="s">
        <v>395</v>
      </c>
      <c r="DK28" s="48"/>
      <c r="DL28" s="40" t="s">
        <v>379</v>
      </c>
      <c r="DO28" s="96"/>
      <c r="DT28" s="57" t="s">
        <v>3119</v>
      </c>
      <c r="DV28" s="40" t="s">
        <v>3113</v>
      </c>
      <c r="DY28" s="96"/>
      <c r="ED28" s="57" t="s">
        <v>443</v>
      </c>
      <c r="EE28" s="48"/>
      <c r="EF28" s="40" t="s">
        <v>379</v>
      </c>
      <c r="EI28" s="96"/>
      <c r="EN28" s="57" t="s">
        <v>462</v>
      </c>
      <c r="EO28" s="48"/>
      <c r="EP28" s="40" t="s">
        <v>236</v>
      </c>
      <c r="ES28" s="96"/>
      <c r="EX28" s="57" t="s">
        <v>484</v>
      </c>
      <c r="EY28" s="48"/>
      <c r="EZ28" s="40" t="s">
        <v>236</v>
      </c>
      <c r="FC28" s="96"/>
      <c r="FH28" s="57" t="s">
        <v>509</v>
      </c>
      <c r="FI28" s="48"/>
      <c r="FJ28" s="40" t="s">
        <v>236</v>
      </c>
      <c r="FM28" s="96"/>
      <c r="FR28" s="57" t="s">
        <v>535</v>
      </c>
      <c r="FS28" s="48"/>
      <c r="FT28" s="40" t="s">
        <v>236</v>
      </c>
      <c r="FW28" s="96"/>
      <c r="GB28" s="57"/>
      <c r="GC28" s="48"/>
      <c r="GD28" s="48"/>
      <c r="GE28" s="48"/>
      <c r="GF28" s="48"/>
      <c r="GG28" s="48"/>
    </row>
    <row r="29" spans="3:190" ht="14.5" thickBot="1" x14ac:dyDescent="0.4">
      <c r="C29" s="81">
        <v>28</v>
      </c>
      <c r="D29" s="57" t="s">
        <v>134</v>
      </c>
      <c r="F29" s="40" t="s">
        <v>135</v>
      </c>
      <c r="I29" s="96"/>
      <c r="N29" s="57" t="s">
        <v>169</v>
      </c>
      <c r="O29" s="48"/>
      <c r="P29" s="40" t="s">
        <v>3187</v>
      </c>
      <c r="Q29" s="50"/>
      <c r="S29" s="96"/>
      <c r="X29" s="57" t="s">
        <v>2614</v>
      </c>
      <c r="Y29" s="48"/>
      <c r="Z29" s="40" t="s">
        <v>203</v>
      </c>
      <c r="AA29" s="44"/>
      <c r="AC29" s="96" t="s">
        <v>3</v>
      </c>
      <c r="AH29" s="57"/>
      <c r="AI29" s="48"/>
      <c r="AJ29" s="40"/>
      <c r="AR29" s="57" t="s">
        <v>261</v>
      </c>
      <c r="AS29" s="48"/>
      <c r="AT29" s="40" t="s">
        <v>262</v>
      </c>
      <c r="AU29" s="40"/>
      <c r="AW29" s="96"/>
      <c r="BB29" s="57"/>
      <c r="BC29" s="48"/>
      <c r="BD29" s="40"/>
      <c r="BE29" s="40"/>
      <c r="BF29" s="40"/>
      <c r="BG29" s="40"/>
      <c r="BL29" s="57"/>
      <c r="BM29" s="48"/>
      <c r="BN29" s="40"/>
      <c r="BO29" s="40"/>
      <c r="BP29" s="40"/>
      <c r="BQ29" s="40"/>
      <c r="BV29" s="57" t="s">
        <v>2614</v>
      </c>
      <c r="BW29" s="48"/>
      <c r="BX29" s="49" t="s">
        <v>318</v>
      </c>
      <c r="CA29" s="96" t="s">
        <v>3</v>
      </c>
      <c r="CF29" s="57"/>
      <c r="CG29" s="48"/>
      <c r="CH29" s="40"/>
      <c r="CI29" s="40"/>
      <c r="CJ29" s="40"/>
      <c r="CK29" s="40"/>
      <c r="CP29" s="57"/>
      <c r="CQ29" s="48"/>
      <c r="CR29" s="40"/>
      <c r="CS29" s="40"/>
      <c r="CT29" s="40"/>
      <c r="CU29" s="40"/>
      <c r="CZ29" s="57" t="s">
        <v>376</v>
      </c>
      <c r="DA29" s="48"/>
      <c r="DB29" s="40" t="s">
        <v>377</v>
      </c>
      <c r="DE29" s="96"/>
      <c r="DJ29" s="57" t="s">
        <v>396</v>
      </c>
      <c r="DK29" s="48"/>
      <c r="DL29" s="40" t="s">
        <v>381</v>
      </c>
      <c r="DO29" s="96"/>
      <c r="DT29" s="57" t="s">
        <v>412</v>
      </c>
      <c r="DU29" s="48"/>
      <c r="DV29" s="40" t="s">
        <v>3120</v>
      </c>
      <c r="DY29" s="96"/>
      <c r="ED29" s="57" t="s">
        <v>444</v>
      </c>
      <c r="EE29" s="48"/>
      <c r="EF29" s="40" t="s">
        <v>381</v>
      </c>
      <c r="EI29" s="96"/>
      <c r="EN29" s="57"/>
      <c r="EO29" s="48"/>
      <c r="EP29" s="40"/>
      <c r="EQ29" s="40"/>
      <c r="ER29" s="40"/>
      <c r="ES29" s="40"/>
      <c r="EX29" s="57" t="s">
        <v>485</v>
      </c>
      <c r="EY29" s="48"/>
      <c r="EZ29" s="40" t="s">
        <v>486</v>
      </c>
      <c r="FC29" s="96"/>
      <c r="FH29" s="57" t="s">
        <v>510</v>
      </c>
      <c r="FI29" s="48"/>
      <c r="FJ29" s="40" t="s">
        <v>486</v>
      </c>
      <c r="FM29" s="96"/>
      <c r="FR29" s="57" t="s">
        <v>536</v>
      </c>
      <c r="FS29" s="48"/>
      <c r="FT29" s="40" t="s">
        <v>486</v>
      </c>
      <c r="FW29" s="96"/>
      <c r="GB29" s="57"/>
      <c r="GC29" s="48"/>
      <c r="GD29" s="48"/>
      <c r="GE29" s="48"/>
      <c r="GF29" s="48"/>
      <c r="GG29" s="48"/>
    </row>
    <row r="30" spans="3:190" ht="14.5" thickBot="1" x14ac:dyDescent="0.4">
      <c r="C30" s="81">
        <v>29</v>
      </c>
      <c r="F30" s="40"/>
      <c r="N30" s="57" t="s">
        <v>170</v>
      </c>
      <c r="O30" s="48"/>
      <c r="P30" s="40" t="s">
        <v>171</v>
      </c>
      <c r="Q30" s="40"/>
      <c r="S30" s="96"/>
      <c r="X30" s="57" t="s">
        <v>204</v>
      </c>
      <c r="Y30" s="48"/>
      <c r="Z30" s="40" t="s">
        <v>3191</v>
      </c>
      <c r="AA30" s="50"/>
      <c r="AC30" s="96" t="s">
        <v>3</v>
      </c>
      <c r="AD30" s="96"/>
      <c r="AH30" s="57"/>
      <c r="AI30" s="48"/>
      <c r="AJ30" s="40"/>
      <c r="AR30" s="57" t="s">
        <v>263</v>
      </c>
      <c r="AS30" s="48"/>
      <c r="AT30" s="40" t="s">
        <v>264</v>
      </c>
      <c r="AU30" s="40"/>
      <c r="AW30" s="96"/>
      <c r="BB30" s="57"/>
      <c r="BC30" s="48"/>
      <c r="BD30" s="40"/>
      <c r="BE30" s="40"/>
      <c r="BF30" s="40"/>
      <c r="BG30" s="40"/>
      <c r="BL30" s="57"/>
      <c r="BM30" s="48"/>
      <c r="BN30" s="40"/>
      <c r="BO30" s="40"/>
      <c r="BP30" s="40"/>
      <c r="BQ30" s="40"/>
      <c r="BV30" s="57" t="s">
        <v>2614</v>
      </c>
      <c r="BW30" s="48"/>
      <c r="BX30" s="49" t="s">
        <v>319</v>
      </c>
      <c r="CA30" s="96" t="s">
        <v>3</v>
      </c>
      <c r="CF30" s="57"/>
      <c r="CG30" s="48"/>
      <c r="CH30" s="40"/>
      <c r="CI30" s="40"/>
      <c r="CJ30" s="40"/>
      <c r="CK30" s="40"/>
      <c r="CP30" s="57"/>
      <c r="CQ30" s="48"/>
      <c r="CR30" s="40"/>
      <c r="CS30" s="40"/>
      <c r="CT30" s="40"/>
      <c r="CU30" s="40"/>
      <c r="CZ30" s="57" t="s">
        <v>378</v>
      </c>
      <c r="DA30" s="48"/>
      <c r="DB30" s="40" t="s">
        <v>379</v>
      </c>
      <c r="DE30" s="96"/>
      <c r="DJ30" s="57"/>
      <c r="DK30" s="48"/>
      <c r="DL30" s="40"/>
      <c r="DM30" s="40"/>
      <c r="DN30" s="40"/>
      <c r="DO30" s="40"/>
      <c r="DT30" s="57" t="s">
        <v>3111</v>
      </c>
      <c r="DV30" s="40" t="s">
        <v>3121</v>
      </c>
      <c r="DY30" s="96"/>
      <c r="ED30" s="57"/>
      <c r="EE30" s="48"/>
      <c r="EF30" s="40"/>
      <c r="EG30" s="40"/>
      <c r="EH30" s="40"/>
      <c r="EI30" s="40"/>
      <c r="EN30" s="57"/>
      <c r="EO30" s="48"/>
      <c r="EP30" s="40"/>
      <c r="EQ30" s="40"/>
      <c r="ER30" s="40"/>
      <c r="ES30" s="40"/>
      <c r="EX30" s="57" t="s">
        <v>487</v>
      </c>
      <c r="EY30" s="48"/>
      <c r="EZ30" s="40" t="s">
        <v>488</v>
      </c>
      <c r="FC30" s="96"/>
      <c r="FH30" s="57" t="s">
        <v>511</v>
      </c>
      <c r="FI30" s="48"/>
      <c r="FJ30" s="40" t="s">
        <v>512</v>
      </c>
      <c r="FM30" s="96"/>
      <c r="FR30" s="57" t="s">
        <v>537</v>
      </c>
      <c r="FS30" s="48"/>
      <c r="FT30" s="40" t="s">
        <v>377</v>
      </c>
      <c r="FW30" s="96"/>
      <c r="GB30" s="57"/>
      <c r="GC30" s="48"/>
      <c r="GD30" s="48"/>
      <c r="GE30" s="48"/>
      <c r="GF30" s="48"/>
      <c r="GG30" s="48"/>
    </row>
    <row r="31" spans="3:190" ht="14.5" thickBot="1" x14ac:dyDescent="0.4">
      <c r="C31" s="81">
        <v>30</v>
      </c>
      <c r="F31" s="40"/>
      <c r="N31" s="57" t="s">
        <v>172</v>
      </c>
      <c r="O31" s="48"/>
      <c r="P31" s="40" t="s">
        <v>173</v>
      </c>
      <c r="Q31" s="40"/>
      <c r="S31" s="96"/>
      <c r="X31" s="57" t="s">
        <v>205</v>
      </c>
      <c r="Y31" s="48"/>
      <c r="Z31" s="40" t="s">
        <v>206</v>
      </c>
      <c r="AA31" s="40"/>
      <c r="AC31" s="96"/>
      <c r="AH31" s="57"/>
      <c r="AI31" s="48"/>
      <c r="AJ31" s="40"/>
      <c r="AR31" s="57" t="s">
        <v>2614</v>
      </c>
      <c r="AS31" s="48"/>
      <c r="AT31" s="40" t="s">
        <v>265</v>
      </c>
      <c r="AU31" s="44"/>
      <c r="AW31" s="96" t="s">
        <v>3</v>
      </c>
      <c r="BB31" s="57"/>
      <c r="BC31" s="48"/>
      <c r="BD31" s="40"/>
      <c r="BE31" s="40"/>
      <c r="BF31" s="40"/>
      <c r="BG31" s="40"/>
      <c r="BL31" s="57"/>
      <c r="BM31" s="48"/>
      <c r="BN31" s="40"/>
      <c r="BO31" s="40"/>
      <c r="BP31" s="40"/>
      <c r="BQ31" s="40"/>
      <c r="BV31" s="57"/>
      <c r="BW31" s="48"/>
      <c r="BX31" s="49"/>
      <c r="BY31" s="49"/>
      <c r="BZ31" s="49"/>
      <c r="CA31" s="49"/>
      <c r="CF31" s="57"/>
      <c r="CG31" s="48"/>
      <c r="CH31" s="40"/>
      <c r="CI31" s="40"/>
      <c r="CJ31" s="40"/>
      <c r="CK31" s="40"/>
      <c r="CP31" s="57"/>
      <c r="CQ31" s="48"/>
      <c r="CR31" s="40"/>
      <c r="CS31" s="40"/>
      <c r="CT31" s="40"/>
      <c r="CU31" s="40"/>
      <c r="CZ31" s="57" t="s">
        <v>380</v>
      </c>
      <c r="DA31" s="48"/>
      <c r="DB31" s="40" t="s">
        <v>381</v>
      </c>
      <c r="DE31" s="96"/>
      <c r="DJ31" s="57"/>
      <c r="DK31" s="48"/>
      <c r="DL31" s="40"/>
      <c r="DM31" s="40"/>
      <c r="DN31" s="40"/>
      <c r="DO31" s="40"/>
      <c r="DT31" s="57" t="s">
        <v>3126</v>
      </c>
      <c r="DV31" s="40" t="s">
        <v>3122</v>
      </c>
      <c r="DY31" s="96"/>
      <c r="ED31" s="57"/>
      <c r="EE31" s="48"/>
      <c r="EF31" s="40"/>
      <c r="EG31" s="40"/>
      <c r="EH31" s="40"/>
      <c r="EI31" s="40"/>
      <c r="EN31" s="57"/>
      <c r="EO31" s="48"/>
      <c r="EP31" s="40"/>
      <c r="EQ31" s="40"/>
      <c r="ER31" s="40"/>
      <c r="ES31" s="40"/>
      <c r="EX31" s="57"/>
      <c r="EY31" s="48"/>
      <c r="EZ31" s="40"/>
      <c r="FH31" s="57" t="s">
        <v>513</v>
      </c>
      <c r="FI31" s="48"/>
      <c r="FJ31" s="40" t="s">
        <v>514</v>
      </c>
      <c r="FM31" s="96"/>
      <c r="FR31" s="57"/>
      <c r="FS31" s="48"/>
      <c r="FT31" s="40"/>
      <c r="FU31" s="40"/>
      <c r="FV31" s="40"/>
      <c r="FW31" s="40"/>
      <c r="GB31" s="57"/>
      <c r="GC31" s="48"/>
      <c r="GD31" s="48"/>
      <c r="GE31" s="48"/>
      <c r="GF31" s="48"/>
      <c r="GG31" s="48"/>
    </row>
    <row r="32" spans="3:190" ht="14.5" thickBot="1" x14ac:dyDescent="0.4">
      <c r="C32" s="81">
        <v>31</v>
      </c>
      <c r="F32" s="40"/>
      <c r="N32" s="57" t="s">
        <v>174</v>
      </c>
      <c r="O32" s="48"/>
      <c r="P32" s="40" t="s">
        <v>175</v>
      </c>
      <c r="Q32" s="50"/>
      <c r="S32" s="96"/>
      <c r="X32" s="57" t="s">
        <v>207</v>
      </c>
      <c r="Y32" s="48"/>
      <c r="Z32" s="40" t="s">
        <v>208</v>
      </c>
      <c r="AA32" s="40"/>
      <c r="AC32" s="96"/>
      <c r="AH32" s="57"/>
      <c r="AI32" s="48"/>
      <c r="AJ32" s="40"/>
      <c r="AR32" s="57" t="s">
        <v>2614</v>
      </c>
      <c r="AS32" s="48"/>
      <c r="AT32" s="40" t="s">
        <v>266</v>
      </c>
      <c r="AU32" s="44"/>
      <c r="AW32" s="96" t="s">
        <v>3</v>
      </c>
      <c r="BB32" s="57"/>
      <c r="BC32" s="48"/>
      <c r="BD32" s="40"/>
      <c r="BE32" s="40"/>
      <c r="BF32" s="40"/>
      <c r="BG32" s="40"/>
      <c r="BL32" s="57"/>
      <c r="BM32" s="48"/>
      <c r="BN32" s="40"/>
      <c r="BO32" s="40"/>
      <c r="BP32" s="40"/>
      <c r="BQ32" s="40"/>
      <c r="BV32" s="57"/>
      <c r="BW32" s="48"/>
      <c r="BX32" s="49"/>
      <c r="BY32" s="49"/>
      <c r="BZ32" s="49"/>
      <c r="CA32" s="49"/>
      <c r="CF32" s="57"/>
      <c r="CG32" s="48"/>
      <c r="CH32" s="40"/>
      <c r="CI32" s="40"/>
      <c r="CJ32" s="40"/>
      <c r="CK32" s="40"/>
      <c r="CP32" s="57"/>
      <c r="CQ32" s="48"/>
      <c r="CR32" s="40"/>
      <c r="CS32" s="40"/>
      <c r="CT32" s="40"/>
      <c r="CU32" s="40"/>
      <c r="CZ32" s="57"/>
      <c r="DA32" s="48"/>
      <c r="DB32" s="40"/>
      <c r="DJ32" s="57"/>
      <c r="DK32" s="48"/>
      <c r="DL32" s="40"/>
      <c r="DM32" s="40"/>
      <c r="DN32" s="40"/>
      <c r="DO32" s="40"/>
      <c r="DT32" s="57" t="s">
        <v>413</v>
      </c>
      <c r="DU32" s="48"/>
      <c r="DV32" s="40" t="s">
        <v>414</v>
      </c>
      <c r="DY32" s="96"/>
      <c r="ED32" s="57"/>
      <c r="EE32" s="48"/>
      <c r="EF32" s="40"/>
      <c r="EG32" s="40"/>
      <c r="EH32" s="40"/>
      <c r="EI32" s="40"/>
      <c r="EN32" s="57"/>
      <c r="EO32" s="48"/>
      <c r="EP32" s="40"/>
      <c r="EQ32" s="40"/>
      <c r="ER32" s="40"/>
      <c r="ES32" s="40"/>
      <c r="EX32" s="57"/>
      <c r="EY32" s="48"/>
      <c r="EZ32" s="40"/>
      <c r="FH32" s="57"/>
      <c r="FI32" s="48"/>
      <c r="FJ32" s="40"/>
      <c r="FK32" s="40"/>
      <c r="FL32" s="40"/>
      <c r="FM32" s="40"/>
      <c r="FR32" s="57"/>
      <c r="FS32" s="48"/>
      <c r="FT32" s="40"/>
      <c r="FU32" s="40"/>
      <c r="FV32" s="40"/>
      <c r="FW32" s="40"/>
      <c r="GB32" s="57"/>
      <c r="GC32" s="48"/>
      <c r="GD32" s="48"/>
      <c r="GE32" s="48"/>
      <c r="GF32" s="48"/>
      <c r="GG32" s="48"/>
    </row>
    <row r="33" spans="3:190" ht="14.5" thickBot="1" x14ac:dyDescent="0.4">
      <c r="C33" s="81">
        <v>32</v>
      </c>
      <c r="F33" s="40"/>
      <c r="N33" s="57" t="s">
        <v>176</v>
      </c>
      <c r="O33" s="48"/>
      <c r="P33" s="40" t="s">
        <v>177</v>
      </c>
      <c r="Q33" s="40"/>
      <c r="S33" s="96"/>
      <c r="X33" s="57" t="s">
        <v>209</v>
      </c>
      <c r="Y33" s="48"/>
      <c r="Z33" s="40" t="s">
        <v>210</v>
      </c>
      <c r="AA33" s="44"/>
      <c r="AC33" s="96"/>
      <c r="AH33" s="57"/>
      <c r="AI33" s="48"/>
      <c r="AJ33" s="40"/>
      <c r="AR33" s="57" t="s">
        <v>2614</v>
      </c>
      <c r="AS33" s="48"/>
      <c r="AT33" s="40" t="s">
        <v>267</v>
      </c>
      <c r="AU33" s="44"/>
      <c r="AW33" s="96" t="s">
        <v>3</v>
      </c>
      <c r="BB33" s="57"/>
      <c r="BC33" s="48"/>
      <c r="BD33" s="40"/>
      <c r="BE33" s="40"/>
      <c r="BF33" s="40"/>
      <c r="BG33" s="40"/>
      <c r="BL33" s="57"/>
      <c r="BM33" s="48"/>
      <c r="BN33" s="40"/>
      <c r="BO33" s="40"/>
      <c r="BP33" s="40"/>
      <c r="BQ33" s="40"/>
      <c r="BV33" s="57"/>
      <c r="BW33" s="48"/>
      <c r="BX33" s="49"/>
      <c r="BY33" s="49"/>
      <c r="BZ33" s="49"/>
      <c r="CA33" s="49"/>
      <c r="CF33" s="57"/>
      <c r="CG33" s="48"/>
      <c r="CH33" s="40"/>
      <c r="CI33" s="40"/>
      <c r="CJ33" s="40"/>
      <c r="CK33" s="40"/>
      <c r="CP33" s="57"/>
      <c r="CQ33" s="48"/>
      <c r="CR33" s="40"/>
      <c r="CS33" s="40"/>
      <c r="CT33" s="40"/>
      <c r="CU33" s="40"/>
      <c r="CZ33" s="57"/>
      <c r="DA33" s="48"/>
      <c r="DB33" s="40"/>
      <c r="DJ33" s="57"/>
      <c r="DK33" s="48"/>
      <c r="DL33" s="40"/>
      <c r="DM33" s="40"/>
      <c r="DN33" s="40"/>
      <c r="DO33" s="40"/>
      <c r="DT33" s="57" t="s">
        <v>415</v>
      </c>
      <c r="DU33" s="48"/>
      <c r="DV33" s="40" t="s">
        <v>377</v>
      </c>
      <c r="DY33" s="96"/>
      <c r="ED33" s="57"/>
      <c r="EE33" s="48"/>
      <c r="EF33" s="40"/>
      <c r="EG33" s="40"/>
      <c r="EH33" s="40"/>
      <c r="EI33" s="40"/>
      <c r="EN33" s="57"/>
      <c r="EO33" s="48"/>
      <c r="EP33" s="40"/>
      <c r="EQ33" s="40"/>
      <c r="ER33" s="40"/>
      <c r="ES33" s="40"/>
      <c r="EV33" s="126"/>
      <c r="EX33" s="57"/>
      <c r="EY33" s="48"/>
      <c r="EZ33" s="40"/>
      <c r="FF33" s="78"/>
      <c r="FH33" s="57"/>
      <c r="FI33" s="48"/>
      <c r="FJ33" s="40"/>
      <c r="FK33" s="40"/>
      <c r="FL33" s="40"/>
      <c r="FM33" s="40"/>
      <c r="FR33" s="57"/>
      <c r="FS33" s="48"/>
      <c r="FT33" s="40"/>
      <c r="FU33" s="40"/>
      <c r="FV33" s="40"/>
      <c r="FW33" s="40"/>
      <c r="GB33" s="57"/>
      <c r="GC33" s="48"/>
      <c r="GD33" s="48"/>
      <c r="GE33" s="48"/>
      <c r="GF33" s="48"/>
      <c r="GG33" s="48"/>
    </row>
    <row r="34" spans="3:190" ht="28.5" thickBot="1" x14ac:dyDescent="0.4">
      <c r="C34" s="81">
        <v>33</v>
      </c>
      <c r="F34" s="40"/>
      <c r="N34" s="57" t="s">
        <v>178</v>
      </c>
      <c r="O34" s="48"/>
      <c r="P34" s="40" t="s">
        <v>179</v>
      </c>
      <c r="Q34" s="40"/>
      <c r="S34" s="96"/>
      <c r="X34" s="57" t="s">
        <v>211</v>
      </c>
      <c r="Y34" s="48"/>
      <c r="Z34" s="40" t="s">
        <v>212</v>
      </c>
      <c r="AA34" s="40"/>
      <c r="AC34" s="96"/>
      <c r="AH34" s="57"/>
      <c r="AI34" s="48"/>
      <c r="AJ34" s="40"/>
      <c r="AR34" s="57" t="s">
        <v>2614</v>
      </c>
      <c r="AS34" s="48"/>
      <c r="AT34" s="40" t="s">
        <v>3192</v>
      </c>
      <c r="AU34" s="44"/>
      <c r="AW34" s="96" t="s">
        <v>3</v>
      </c>
      <c r="AX34" s="96"/>
      <c r="BB34" s="57"/>
      <c r="BC34" s="48"/>
      <c r="BD34" s="40"/>
      <c r="BE34" s="40"/>
      <c r="BF34" s="40"/>
      <c r="BG34" s="40"/>
      <c r="BL34" s="57"/>
      <c r="BM34" s="48"/>
      <c r="BN34" s="40"/>
      <c r="BO34" s="40"/>
      <c r="BP34" s="40"/>
      <c r="BQ34" s="40"/>
      <c r="BV34" s="57"/>
      <c r="BW34" s="48"/>
      <c r="BX34" s="49"/>
      <c r="BY34" s="49"/>
      <c r="BZ34" s="49"/>
      <c r="CA34" s="49"/>
      <c r="CF34" s="57"/>
      <c r="CG34" s="48"/>
      <c r="CH34" s="40"/>
      <c r="CI34" s="40"/>
      <c r="CJ34" s="40"/>
      <c r="CK34" s="40"/>
      <c r="CP34" s="57"/>
      <c r="CQ34" s="48"/>
      <c r="CR34" s="40"/>
      <c r="CS34" s="40"/>
      <c r="CT34" s="40"/>
      <c r="CU34" s="40"/>
      <c r="CZ34" s="57"/>
      <c r="DA34" s="48"/>
      <c r="DB34" s="40"/>
      <c r="DJ34" s="57"/>
      <c r="DK34" s="48"/>
      <c r="DL34" s="40"/>
      <c r="DM34" s="40"/>
      <c r="DN34" s="40"/>
      <c r="DO34" s="40"/>
      <c r="DT34" s="57" t="s">
        <v>416</v>
      </c>
      <c r="DU34" s="48"/>
      <c r="DV34" s="40" t="s">
        <v>417</v>
      </c>
      <c r="DY34" s="96"/>
      <c r="ED34" s="57"/>
      <c r="EE34" s="48"/>
      <c r="EF34" s="40"/>
      <c r="EG34" s="40"/>
      <c r="EH34" s="40"/>
      <c r="EI34" s="40"/>
      <c r="EN34" s="57"/>
      <c r="EO34" s="48"/>
      <c r="EP34" s="40"/>
      <c r="EQ34" s="40"/>
      <c r="ER34" s="40"/>
      <c r="ES34" s="40"/>
      <c r="EX34" s="57"/>
      <c r="EY34" s="48"/>
      <c r="EZ34" s="40"/>
      <c r="FH34" s="57"/>
      <c r="FI34" s="48"/>
      <c r="FJ34" s="40"/>
      <c r="FK34" s="40"/>
      <c r="FL34" s="40"/>
      <c r="FM34" s="40"/>
      <c r="FR34" s="57"/>
      <c r="FS34" s="48"/>
      <c r="FT34" s="40"/>
      <c r="FU34" s="40"/>
      <c r="FV34" s="40"/>
      <c r="FW34" s="40"/>
      <c r="GB34" s="57"/>
      <c r="GC34" s="48"/>
      <c r="GD34" s="48"/>
      <c r="GE34" s="48"/>
      <c r="GF34" s="48"/>
      <c r="GG34" s="48"/>
    </row>
    <row r="35" spans="3:190" ht="14.5" thickBot="1" x14ac:dyDescent="0.4">
      <c r="C35" s="81">
        <v>34</v>
      </c>
      <c r="F35" s="40"/>
      <c r="N35" s="57" t="s">
        <v>180</v>
      </c>
      <c r="O35" s="48"/>
      <c r="P35" s="40" t="s">
        <v>181</v>
      </c>
      <c r="Q35" s="40"/>
      <c r="S35" s="96"/>
      <c r="X35" s="57" t="s">
        <v>213</v>
      </c>
      <c r="Y35" s="48"/>
      <c r="Z35" s="40" t="s">
        <v>214</v>
      </c>
      <c r="AA35" s="40"/>
      <c r="AC35" s="96"/>
      <c r="AH35" s="57"/>
      <c r="AI35" s="48"/>
      <c r="AJ35" s="40"/>
      <c r="AR35" s="57"/>
      <c r="AS35" s="48"/>
      <c r="AT35" s="40"/>
      <c r="AU35" s="44"/>
      <c r="AV35" s="44"/>
      <c r="AW35" s="44"/>
      <c r="AX35" s="44"/>
      <c r="BB35" s="57"/>
      <c r="BC35" s="48"/>
      <c r="BD35" s="40"/>
      <c r="BE35" s="40"/>
      <c r="BF35" s="40"/>
      <c r="BG35" s="40"/>
      <c r="BL35" s="57"/>
      <c r="BM35" s="48"/>
      <c r="BN35" s="40"/>
      <c r="BO35" s="40"/>
      <c r="BP35" s="40"/>
      <c r="BQ35" s="40"/>
      <c r="BV35" s="57"/>
      <c r="BW35" s="48"/>
      <c r="BX35" s="49"/>
      <c r="BY35" s="49"/>
      <c r="BZ35" s="49"/>
      <c r="CA35" s="49"/>
      <c r="CF35" s="57"/>
      <c r="CG35" s="48"/>
      <c r="CH35" s="40"/>
      <c r="CI35" s="40"/>
      <c r="CJ35" s="40"/>
      <c r="CK35" s="40"/>
      <c r="CP35" s="57"/>
      <c r="CQ35" s="48"/>
      <c r="CR35" s="40"/>
      <c r="CS35" s="40"/>
      <c r="CT35" s="40"/>
      <c r="CU35" s="40"/>
      <c r="CZ35" s="57"/>
      <c r="DA35" s="48"/>
      <c r="DB35" s="40"/>
      <c r="DJ35" s="57"/>
      <c r="DK35" s="48"/>
      <c r="DL35" s="40"/>
      <c r="DM35" s="40"/>
      <c r="DN35" s="40"/>
      <c r="DO35" s="40"/>
      <c r="ED35" s="57"/>
      <c r="EE35" s="48"/>
      <c r="EF35" s="40"/>
      <c r="EG35" s="40"/>
      <c r="EH35" s="40"/>
      <c r="EI35" s="40"/>
      <c r="EL35" s="78"/>
      <c r="EN35" s="57"/>
      <c r="EO35" s="48"/>
      <c r="EP35" s="40"/>
      <c r="EQ35" s="40"/>
      <c r="ER35" s="40"/>
      <c r="ES35" s="40"/>
      <c r="EX35" s="57"/>
      <c r="EY35" s="48"/>
      <c r="EZ35" s="40"/>
      <c r="FH35" s="57"/>
      <c r="FI35" s="48"/>
      <c r="FJ35" s="40"/>
      <c r="FK35" s="40"/>
      <c r="FL35" s="40"/>
      <c r="FM35" s="40"/>
      <c r="FP35" s="78"/>
      <c r="FR35" s="57"/>
      <c r="FS35" s="48"/>
      <c r="FT35" s="40"/>
      <c r="FU35" s="40"/>
      <c r="FV35" s="40"/>
      <c r="FW35" s="40"/>
      <c r="GB35" s="57"/>
      <c r="GC35" s="48"/>
      <c r="GD35" s="48"/>
      <c r="GE35" s="48"/>
      <c r="GF35" s="48"/>
      <c r="GG35" s="48"/>
    </row>
    <row r="36" spans="3:190" ht="14.5" thickBot="1" x14ac:dyDescent="0.4">
      <c r="C36" s="81">
        <v>35</v>
      </c>
      <c r="F36" s="40"/>
      <c r="N36" s="57" t="s">
        <v>2610</v>
      </c>
      <c r="O36" s="48"/>
      <c r="P36" s="40" t="s">
        <v>3186</v>
      </c>
      <c r="Q36" s="50"/>
      <c r="S36" s="96" t="s">
        <v>3</v>
      </c>
      <c r="X36" s="57" t="s">
        <v>2614</v>
      </c>
      <c r="Y36" s="48"/>
      <c r="Z36" s="40" t="s">
        <v>3186</v>
      </c>
      <c r="AA36" s="50"/>
      <c r="AC36" s="96" t="s">
        <v>3</v>
      </c>
      <c r="AD36" s="41" t="s">
        <v>96</v>
      </c>
      <c r="AH36" s="57"/>
      <c r="AI36" s="48"/>
      <c r="AJ36" s="40"/>
      <c r="AR36" s="57"/>
      <c r="AS36" s="48"/>
      <c r="AT36" s="40"/>
      <c r="AU36" s="44"/>
      <c r="AV36" s="44"/>
      <c r="AW36" s="44"/>
      <c r="AX36" s="44"/>
      <c r="BB36" s="57"/>
      <c r="BC36" s="48"/>
      <c r="BD36" s="40"/>
      <c r="BE36" s="40"/>
      <c r="BF36" s="40"/>
      <c r="BG36" s="40"/>
      <c r="BJ36" s="78"/>
      <c r="BL36" s="57"/>
      <c r="BM36" s="48"/>
      <c r="BN36" s="40"/>
      <c r="BO36" s="40"/>
      <c r="BP36" s="40"/>
      <c r="BQ36" s="40"/>
      <c r="BV36" s="57"/>
      <c r="BW36" s="48"/>
      <c r="BX36" s="49"/>
      <c r="BY36" s="49"/>
      <c r="BZ36" s="49"/>
      <c r="CA36" s="49"/>
      <c r="CF36" s="57"/>
      <c r="CG36" s="48"/>
      <c r="CH36" s="40"/>
      <c r="CI36" s="40"/>
      <c r="CJ36" s="40"/>
      <c r="CK36" s="40"/>
      <c r="CP36" s="57"/>
      <c r="CQ36" s="48"/>
      <c r="CR36" s="40"/>
      <c r="CS36" s="40"/>
      <c r="CT36" s="40"/>
      <c r="CU36" s="40"/>
      <c r="CZ36" s="57"/>
      <c r="DA36" s="48"/>
      <c r="DB36" s="40"/>
      <c r="DJ36" s="57"/>
      <c r="DK36" s="48"/>
      <c r="DL36" s="40"/>
      <c r="DM36" s="40"/>
      <c r="DN36" s="40"/>
      <c r="DO36" s="40"/>
      <c r="ED36" s="57"/>
      <c r="EE36" s="48"/>
      <c r="EF36" s="40"/>
      <c r="EG36" s="40"/>
      <c r="EH36" s="40"/>
      <c r="EI36" s="40"/>
      <c r="EN36" s="57"/>
      <c r="EO36" s="48"/>
      <c r="EP36" s="40"/>
      <c r="EQ36" s="40"/>
      <c r="ER36" s="40"/>
      <c r="ES36" s="40"/>
      <c r="EX36" s="57"/>
      <c r="EY36" s="48"/>
      <c r="EZ36" s="40"/>
      <c r="FH36" s="57"/>
      <c r="FI36" s="48"/>
      <c r="FJ36" s="40"/>
      <c r="FK36" s="40"/>
      <c r="FL36" s="40"/>
      <c r="FM36" s="40"/>
      <c r="FR36" s="57"/>
      <c r="FS36" s="48"/>
      <c r="FT36" s="40"/>
      <c r="FU36" s="40"/>
      <c r="FV36" s="40"/>
      <c r="FW36" s="40"/>
      <c r="GB36" s="57"/>
      <c r="GC36" s="48"/>
      <c r="GD36" s="48"/>
      <c r="GE36" s="48"/>
      <c r="GF36" s="48"/>
      <c r="GG36" s="48"/>
    </row>
    <row r="37" spans="3:190" x14ac:dyDescent="0.35">
      <c r="C37" s="81">
        <v>36</v>
      </c>
      <c r="F37" s="40"/>
      <c r="N37" s="57"/>
      <c r="O37" s="48"/>
      <c r="P37" s="40"/>
      <c r="Q37" s="50"/>
      <c r="X37" s="57"/>
      <c r="Y37" s="48"/>
      <c r="Z37" s="40"/>
      <c r="AA37" s="44"/>
      <c r="AH37" s="57"/>
      <c r="AI37" s="48"/>
      <c r="AJ37" s="40"/>
      <c r="AR37" s="57"/>
      <c r="AS37" s="48"/>
      <c r="AT37" s="40"/>
      <c r="AU37" s="44"/>
      <c r="AV37" s="44"/>
      <c r="AW37" s="44"/>
      <c r="AX37" s="44"/>
      <c r="BB37" s="57"/>
      <c r="BC37" s="48"/>
      <c r="BD37" s="40"/>
      <c r="BE37" s="40"/>
      <c r="BF37" s="40"/>
      <c r="BG37" s="40"/>
      <c r="BL37" s="57"/>
      <c r="BM37" s="48"/>
      <c r="BN37" s="40"/>
      <c r="BO37" s="40"/>
      <c r="BP37" s="40"/>
      <c r="BQ37" s="40"/>
      <c r="BT37" s="78"/>
      <c r="BV37" s="57"/>
      <c r="BW37" s="48"/>
      <c r="BX37" s="49"/>
      <c r="BY37" s="49"/>
      <c r="BZ37" s="49"/>
      <c r="CA37" s="49"/>
      <c r="CD37" s="78"/>
      <c r="CF37" s="57"/>
      <c r="CG37" s="48"/>
      <c r="CH37" s="40"/>
      <c r="CI37" s="40"/>
      <c r="CJ37" s="40"/>
      <c r="CK37" s="40"/>
      <c r="CN37" s="78"/>
      <c r="CP37" s="57"/>
      <c r="CQ37" s="48"/>
      <c r="CR37" s="40"/>
      <c r="CS37" s="40"/>
      <c r="CT37" s="40"/>
      <c r="CU37" s="40"/>
      <c r="CX37" s="78"/>
      <c r="CZ37" s="57"/>
      <c r="DA37" s="48"/>
      <c r="DB37" s="40"/>
      <c r="DH37" s="78"/>
      <c r="DJ37" s="57"/>
      <c r="DK37" s="48"/>
      <c r="DL37" s="40"/>
      <c r="DM37" s="40"/>
      <c r="DN37" s="40"/>
      <c r="DO37" s="40"/>
      <c r="DT37" s="57"/>
      <c r="DU37" s="48"/>
      <c r="DV37" s="40"/>
      <c r="DW37" s="40"/>
      <c r="DX37" s="40"/>
      <c r="DY37" s="40"/>
      <c r="ED37" s="57"/>
      <c r="EE37" s="48"/>
      <c r="EF37" s="40"/>
      <c r="EG37" s="40"/>
      <c r="EH37" s="40"/>
      <c r="EI37" s="40"/>
      <c r="EN37" s="57"/>
      <c r="EO37" s="48"/>
      <c r="EP37" s="40"/>
      <c r="EQ37" s="40"/>
      <c r="ER37" s="40"/>
      <c r="ES37" s="40"/>
      <c r="EX37" s="57"/>
      <c r="EY37" s="48"/>
      <c r="EZ37" s="40"/>
      <c r="FH37" s="57"/>
      <c r="FI37" s="48"/>
      <c r="FJ37" s="40"/>
      <c r="FK37" s="40"/>
      <c r="FL37" s="40"/>
      <c r="FM37" s="40"/>
      <c r="FR37" s="57"/>
      <c r="FS37" s="48"/>
      <c r="FT37" s="40"/>
      <c r="FU37" s="40"/>
      <c r="FV37" s="40"/>
      <c r="FW37" s="40"/>
      <c r="GB37" s="57"/>
      <c r="GC37" s="48"/>
      <c r="GD37" s="48"/>
      <c r="GE37" s="48"/>
      <c r="GF37" s="48"/>
      <c r="GG37" s="48"/>
    </row>
    <row r="38" spans="3:190" x14ac:dyDescent="0.35">
      <c r="C38" s="81">
        <v>37</v>
      </c>
      <c r="F38" s="21" t="s">
        <v>136</v>
      </c>
      <c r="G38" s="22"/>
      <c r="N38" s="57"/>
      <c r="O38" s="48"/>
      <c r="P38" s="21" t="s">
        <v>136</v>
      </c>
      <c r="Q38" s="22"/>
      <c r="X38" s="57"/>
      <c r="Y38" s="48"/>
      <c r="Z38" s="21" t="s">
        <v>215</v>
      </c>
      <c r="AA38" s="51"/>
      <c r="AB38" s="18"/>
      <c r="AC38" s="23"/>
      <c r="AD38" s="18"/>
      <c r="AE38" s="38"/>
      <c r="AF38" s="78"/>
      <c r="AH38" s="57"/>
      <c r="AI38" s="48"/>
      <c r="AJ38" s="100" t="s">
        <v>215</v>
      </c>
      <c r="AK38" s="51"/>
      <c r="AL38" s="18"/>
      <c r="AM38" s="18"/>
      <c r="AN38" s="18"/>
      <c r="AP38" s="78"/>
      <c r="AR38" s="57"/>
      <c r="AS38" s="48"/>
      <c r="AT38" s="40"/>
      <c r="AU38" s="44"/>
      <c r="AV38" s="44"/>
      <c r="AW38" s="44"/>
      <c r="AX38" s="44"/>
      <c r="AZ38" s="78"/>
      <c r="BB38" s="57"/>
      <c r="BC38" s="48"/>
      <c r="BD38" s="40"/>
      <c r="BE38" s="40"/>
      <c r="BF38" s="40"/>
      <c r="BG38" s="40"/>
      <c r="BL38" s="57"/>
      <c r="BM38" s="48"/>
      <c r="BN38" s="40"/>
      <c r="BO38" s="44"/>
      <c r="BP38" s="44"/>
      <c r="BQ38" s="44"/>
      <c r="BR38" s="44"/>
      <c r="BV38" s="57"/>
      <c r="BW38" s="48"/>
      <c r="BX38" s="49"/>
      <c r="CF38" s="57"/>
      <c r="CG38" s="48"/>
      <c r="CH38" s="40"/>
      <c r="CI38" s="40"/>
      <c r="CJ38" s="40"/>
      <c r="CK38" s="40"/>
      <c r="CP38" s="57"/>
      <c r="CQ38" s="48"/>
      <c r="CR38" s="40"/>
      <c r="CZ38" s="57"/>
      <c r="DA38" s="48"/>
      <c r="DB38" s="40"/>
      <c r="DC38" s="40"/>
      <c r="DD38" s="40"/>
      <c r="DE38" s="40"/>
      <c r="DJ38" s="57"/>
      <c r="DK38" s="48"/>
      <c r="DL38" s="40"/>
      <c r="DM38" s="40"/>
      <c r="DN38" s="40"/>
      <c r="DO38" s="40"/>
      <c r="DP38" s="40"/>
      <c r="DT38" s="57"/>
      <c r="DU38" s="48"/>
      <c r="DV38" s="40"/>
      <c r="ED38" s="57"/>
      <c r="EE38" s="48"/>
      <c r="EF38" s="40"/>
      <c r="EG38" s="40"/>
      <c r="EH38" s="40"/>
      <c r="EI38" s="40"/>
      <c r="EJ38" s="40"/>
      <c r="EN38" s="57"/>
      <c r="EO38" s="48"/>
      <c r="EP38" s="40"/>
      <c r="EX38" s="57"/>
      <c r="EY38" s="48"/>
      <c r="EZ38" s="40"/>
      <c r="FA38" s="40"/>
      <c r="FB38" s="40"/>
      <c r="FC38" s="40"/>
      <c r="FH38" s="57"/>
      <c r="FI38" s="48"/>
      <c r="FJ38" s="40"/>
      <c r="FK38" s="40"/>
      <c r="FL38" s="40"/>
      <c r="FM38" s="40"/>
      <c r="FN38" s="40"/>
      <c r="FR38" s="57"/>
      <c r="FS38" s="48"/>
      <c r="FT38" s="40"/>
      <c r="GB38" s="57"/>
      <c r="GC38" s="48"/>
      <c r="GD38" s="40"/>
    </row>
    <row r="39" spans="3:190" ht="14.5" thickBot="1" x14ac:dyDescent="0.4">
      <c r="C39" s="81">
        <v>38</v>
      </c>
      <c r="D39" s="57" t="s">
        <v>137</v>
      </c>
      <c r="F39" s="40" t="s">
        <v>138</v>
      </c>
      <c r="I39" s="96"/>
      <c r="N39" s="57" t="s">
        <v>2610</v>
      </c>
      <c r="O39" s="48"/>
      <c r="P39" s="40" t="s">
        <v>182</v>
      </c>
      <c r="Q39" s="44"/>
      <c r="S39" s="96" t="s">
        <v>3</v>
      </c>
      <c r="X39" s="57" t="s">
        <v>2614</v>
      </c>
      <c r="Y39" s="48"/>
      <c r="Z39" s="40" t="s">
        <v>216</v>
      </c>
      <c r="AA39" s="44"/>
      <c r="AC39" s="103" t="s">
        <v>3</v>
      </c>
      <c r="AH39" s="57" t="s">
        <v>239</v>
      </c>
      <c r="AI39" s="48"/>
      <c r="AJ39" s="40" t="s">
        <v>240</v>
      </c>
      <c r="AM39" s="96"/>
      <c r="AR39" s="57"/>
      <c r="AS39" s="48"/>
      <c r="AT39" s="100" t="s">
        <v>215</v>
      </c>
      <c r="AU39" s="51"/>
      <c r="BB39" s="57"/>
      <c r="BC39" s="48"/>
      <c r="BD39" s="100" t="s">
        <v>215</v>
      </c>
      <c r="BE39" s="51"/>
      <c r="BL39" s="57"/>
      <c r="BM39" s="48"/>
      <c r="BN39" s="100" t="s">
        <v>215</v>
      </c>
      <c r="BO39" s="51"/>
      <c r="BV39" s="57"/>
      <c r="BW39" s="48"/>
      <c r="BX39" s="21" t="s">
        <v>215</v>
      </c>
      <c r="BY39" s="51"/>
      <c r="CF39" s="57"/>
      <c r="CG39" s="48"/>
      <c r="CH39" s="100" t="s">
        <v>215</v>
      </c>
      <c r="CI39" s="51"/>
      <c r="CP39" s="57"/>
      <c r="CQ39" s="48"/>
      <c r="CR39" s="100" t="s">
        <v>215</v>
      </c>
      <c r="CS39" s="51"/>
      <c r="CZ39" s="57"/>
      <c r="DA39" s="48"/>
      <c r="DB39" s="100" t="s">
        <v>215</v>
      </c>
      <c r="DC39" s="22"/>
      <c r="DJ39" s="57"/>
      <c r="DK39" s="48"/>
      <c r="DL39" s="100" t="s">
        <v>215</v>
      </c>
      <c r="DM39" s="51"/>
      <c r="DR39" s="78"/>
      <c r="DT39" s="57"/>
      <c r="DU39" s="48"/>
      <c r="DV39" s="100" t="s">
        <v>215</v>
      </c>
      <c r="DW39" s="51"/>
      <c r="EB39" s="78"/>
      <c r="ED39" s="57"/>
      <c r="EE39" s="48"/>
      <c r="EF39" s="21" t="s">
        <v>136</v>
      </c>
      <c r="EG39" s="51"/>
      <c r="EN39" s="57"/>
      <c r="EO39" s="48"/>
      <c r="EP39" s="54" t="s">
        <v>136</v>
      </c>
      <c r="EQ39" s="101"/>
      <c r="ES39" s="102"/>
      <c r="ET39" s="102"/>
      <c r="EX39" s="57"/>
      <c r="EY39" s="48"/>
      <c r="EZ39" s="54" t="s">
        <v>136</v>
      </c>
      <c r="FA39" s="101"/>
      <c r="FH39" s="57"/>
      <c r="FI39" s="48"/>
      <c r="FJ39" s="54" t="s">
        <v>136</v>
      </c>
      <c r="FK39" s="101"/>
      <c r="FR39" s="57"/>
      <c r="FS39" s="48"/>
      <c r="FT39" s="54" t="s">
        <v>136</v>
      </c>
      <c r="FU39" s="99"/>
      <c r="FZ39" s="78"/>
      <c r="GB39" s="57"/>
      <c r="GC39" s="48"/>
      <c r="GD39" s="54" t="s">
        <v>136</v>
      </c>
      <c r="GE39" s="101"/>
    </row>
    <row r="40" spans="3:190" ht="28.5" thickBot="1" x14ac:dyDescent="0.4">
      <c r="C40" s="81">
        <v>39</v>
      </c>
      <c r="D40" s="57" t="s">
        <v>139</v>
      </c>
      <c r="F40" s="40" t="s">
        <v>140</v>
      </c>
      <c r="I40" s="96"/>
      <c r="N40" s="57" t="s">
        <v>2610</v>
      </c>
      <c r="O40" s="48"/>
      <c r="P40" s="40" t="s">
        <v>183</v>
      </c>
      <c r="Q40" s="44"/>
      <c r="S40" s="96" t="s">
        <v>3</v>
      </c>
      <c r="W40" s="84"/>
      <c r="X40" s="57" t="s">
        <v>2614</v>
      </c>
      <c r="Y40" s="83"/>
      <c r="Z40" s="40" t="s">
        <v>217</v>
      </c>
      <c r="AA40" s="44"/>
      <c r="AC40" s="96" t="s">
        <v>3</v>
      </c>
      <c r="AH40" s="57" t="s">
        <v>2614</v>
      </c>
      <c r="AI40" s="48"/>
      <c r="AJ40" s="40" t="s">
        <v>184</v>
      </c>
      <c r="AM40" s="96" t="s">
        <v>3</v>
      </c>
      <c r="AR40" s="57" t="s">
        <v>2614</v>
      </c>
      <c r="AS40" s="48"/>
      <c r="AT40" s="40" t="s">
        <v>268</v>
      </c>
      <c r="AU40" s="44"/>
      <c r="AW40" s="96" t="s">
        <v>3</v>
      </c>
      <c r="BB40" s="57" t="s">
        <v>2614</v>
      </c>
      <c r="BC40" s="48"/>
      <c r="BD40" s="40" t="s">
        <v>292</v>
      </c>
      <c r="BE40" s="44"/>
      <c r="BG40" s="96" t="s">
        <v>3</v>
      </c>
      <c r="BL40" s="57" t="s">
        <v>2614</v>
      </c>
      <c r="BM40" s="48"/>
      <c r="BN40" s="40" t="s">
        <v>292</v>
      </c>
      <c r="BO40" s="44"/>
      <c r="BQ40" s="96" t="s">
        <v>3</v>
      </c>
      <c r="BV40" s="57" t="s">
        <v>320</v>
      </c>
      <c r="BW40" s="48"/>
      <c r="BX40" s="49" t="s">
        <v>321</v>
      </c>
      <c r="CA40" s="96"/>
      <c r="CF40" s="57" t="s">
        <v>342</v>
      </c>
      <c r="CG40" s="48"/>
      <c r="CH40" s="40" t="s">
        <v>166</v>
      </c>
      <c r="CK40" s="96"/>
      <c r="CP40" s="57" t="s">
        <v>363</v>
      </c>
      <c r="CQ40" s="48"/>
      <c r="CR40" s="40" t="s">
        <v>364</v>
      </c>
      <c r="CU40" s="96"/>
      <c r="CZ40" s="57" t="s">
        <v>2614</v>
      </c>
      <c r="DA40" s="48"/>
      <c r="DB40" s="40" t="s">
        <v>287</v>
      </c>
      <c r="DE40" s="96" t="s">
        <v>3</v>
      </c>
      <c r="DJ40" s="57" t="s">
        <v>2614</v>
      </c>
      <c r="DK40" s="48"/>
      <c r="DL40" s="40" t="s">
        <v>287</v>
      </c>
      <c r="DO40" s="96" t="s">
        <v>3</v>
      </c>
      <c r="DT40" s="57" t="s">
        <v>418</v>
      </c>
      <c r="DU40" s="48"/>
      <c r="DV40" s="40" t="s">
        <v>419</v>
      </c>
      <c r="DY40" s="96"/>
      <c r="ED40" s="57" t="s">
        <v>2614</v>
      </c>
      <c r="EE40" s="48"/>
      <c r="EF40" s="40" t="s">
        <v>287</v>
      </c>
      <c r="EI40" s="96" t="s">
        <v>3</v>
      </c>
      <c r="EN40" s="57" t="s">
        <v>463</v>
      </c>
      <c r="EO40" s="48"/>
      <c r="EP40" s="40" t="s">
        <v>464</v>
      </c>
      <c r="ES40" s="96"/>
      <c r="EX40" s="57" t="s">
        <v>489</v>
      </c>
      <c r="EY40" s="48"/>
      <c r="EZ40" s="40" t="s">
        <v>464</v>
      </c>
      <c r="FC40" s="96"/>
      <c r="FH40" s="57" t="s">
        <v>515</v>
      </c>
      <c r="FI40" s="48"/>
      <c r="FJ40" s="40" t="s">
        <v>464</v>
      </c>
      <c r="FM40" s="96"/>
      <c r="FR40" s="57" t="s">
        <v>538</v>
      </c>
      <c r="FS40" s="48"/>
      <c r="FT40" s="40" t="s">
        <v>464</v>
      </c>
      <c r="FW40" s="96"/>
      <c r="GB40" s="57" t="s">
        <v>553</v>
      </c>
      <c r="GC40" s="48"/>
      <c r="GD40" s="40" t="s">
        <v>166</v>
      </c>
      <c r="GG40" s="96"/>
    </row>
    <row r="41" spans="3:190" ht="28.5" thickBot="1" x14ac:dyDescent="0.4">
      <c r="C41" s="81">
        <v>40</v>
      </c>
      <c r="D41" s="57" t="s">
        <v>141</v>
      </c>
      <c r="F41" s="40" t="s">
        <v>142</v>
      </c>
      <c r="I41" s="96"/>
      <c r="N41" s="57" t="s">
        <v>2610</v>
      </c>
      <c r="O41" s="48"/>
      <c r="P41" s="49" t="s">
        <v>2613</v>
      </c>
      <c r="Q41" s="44"/>
      <c r="S41" s="96" t="s">
        <v>3</v>
      </c>
      <c r="W41" s="84"/>
      <c r="X41" s="57" t="s">
        <v>2614</v>
      </c>
      <c r="Y41" s="83"/>
      <c r="Z41" s="40" t="s">
        <v>218</v>
      </c>
      <c r="AA41" s="50"/>
      <c r="AC41" s="96" t="s">
        <v>3</v>
      </c>
      <c r="AH41" s="57" t="s">
        <v>2614</v>
      </c>
      <c r="AI41" s="48"/>
      <c r="AJ41" s="40" t="s">
        <v>241</v>
      </c>
      <c r="AM41" s="96" t="s">
        <v>3</v>
      </c>
      <c r="AR41" s="57" t="s">
        <v>269</v>
      </c>
      <c r="AS41" s="48"/>
      <c r="AT41" s="40" t="s">
        <v>270</v>
      </c>
      <c r="AU41" s="40"/>
      <c r="AW41" s="96"/>
      <c r="BB41" s="57"/>
      <c r="BC41" s="48"/>
      <c r="BD41" s="40"/>
      <c r="BE41" s="44"/>
      <c r="BF41" s="44"/>
      <c r="BG41" s="44"/>
      <c r="BL41" s="57"/>
      <c r="BM41" s="48"/>
      <c r="BN41" s="40"/>
      <c r="BO41" s="44"/>
      <c r="BP41" s="44"/>
      <c r="BQ41" s="44"/>
      <c r="BR41" s="44"/>
      <c r="BV41" s="57" t="s">
        <v>2614</v>
      </c>
      <c r="BW41" s="48"/>
      <c r="BX41" s="40" t="s">
        <v>268</v>
      </c>
      <c r="CA41" s="96" t="s">
        <v>3</v>
      </c>
      <c r="CF41" s="57" t="s">
        <v>343</v>
      </c>
      <c r="CG41" s="48"/>
      <c r="CH41" s="40" t="s">
        <v>344</v>
      </c>
      <c r="CK41" s="96"/>
      <c r="CP41" s="57"/>
      <c r="CQ41" s="48"/>
      <c r="CR41" s="40"/>
      <c r="CZ41" s="57"/>
      <c r="DA41" s="48"/>
      <c r="DB41" s="40"/>
      <c r="DC41" s="40"/>
      <c r="DD41" s="40"/>
      <c r="DE41" s="40"/>
      <c r="DJ41" s="57" t="s">
        <v>2614</v>
      </c>
      <c r="DK41" s="48"/>
      <c r="DL41" s="40" t="s">
        <v>397</v>
      </c>
      <c r="DO41" s="96" t="s">
        <v>3</v>
      </c>
      <c r="DT41" s="57" t="s">
        <v>2614</v>
      </c>
      <c r="DU41" s="48"/>
      <c r="DV41" s="40" t="s">
        <v>420</v>
      </c>
      <c r="DY41" s="96" t="s">
        <v>3</v>
      </c>
      <c r="ED41" s="57" t="s">
        <v>2614</v>
      </c>
      <c r="EE41" s="48"/>
      <c r="EF41" s="40" t="s">
        <v>397</v>
      </c>
      <c r="EI41" s="96" t="s">
        <v>3</v>
      </c>
      <c r="EN41" s="57" t="s">
        <v>465</v>
      </c>
      <c r="EO41" s="48"/>
      <c r="EP41" s="40" t="s">
        <v>466</v>
      </c>
      <c r="ES41" s="96"/>
      <c r="EX41" s="57" t="s">
        <v>490</v>
      </c>
      <c r="EY41" s="48"/>
      <c r="EZ41" s="40" t="s">
        <v>466</v>
      </c>
      <c r="FC41" s="96"/>
      <c r="FH41" s="57" t="s">
        <v>516</v>
      </c>
      <c r="FI41" s="48"/>
      <c r="FJ41" s="40" t="s">
        <v>466</v>
      </c>
      <c r="FM41" s="96"/>
      <c r="FR41" s="57" t="s">
        <v>539</v>
      </c>
      <c r="FS41" s="48"/>
      <c r="FT41" s="40" t="s">
        <v>466</v>
      </c>
      <c r="FW41" s="96"/>
      <c r="GB41" s="57" t="s">
        <v>2614</v>
      </c>
      <c r="GC41" s="48"/>
      <c r="GD41" s="40" t="s">
        <v>3210</v>
      </c>
      <c r="GG41" s="96" t="s">
        <v>3</v>
      </c>
      <c r="GH41" s="96"/>
    </row>
    <row r="42" spans="3:190" ht="28.5" thickBot="1" x14ac:dyDescent="0.4">
      <c r="C42" s="81">
        <v>41</v>
      </c>
      <c r="D42" s="57" t="s">
        <v>143</v>
      </c>
      <c r="F42" s="40" t="s">
        <v>144</v>
      </c>
      <c r="I42" s="96"/>
      <c r="N42" s="57" t="s">
        <v>2610</v>
      </c>
      <c r="O42" s="48"/>
      <c r="P42" s="40" t="s">
        <v>184</v>
      </c>
      <c r="Q42" s="44"/>
      <c r="S42" s="96" t="s">
        <v>3</v>
      </c>
      <c r="W42" s="84"/>
      <c r="X42" s="57"/>
      <c r="Y42" s="83"/>
      <c r="Z42" s="40"/>
      <c r="AA42" s="40"/>
      <c r="AB42" s="40"/>
      <c r="AC42" s="40"/>
      <c r="AD42" s="40"/>
      <c r="AH42" s="57" t="s">
        <v>2614</v>
      </c>
      <c r="AI42" s="48"/>
      <c r="AJ42" s="40" t="s">
        <v>242</v>
      </c>
      <c r="AM42" s="96" t="s">
        <v>3</v>
      </c>
      <c r="AR42" s="57" t="s">
        <v>271</v>
      </c>
      <c r="AS42" s="48"/>
      <c r="AT42" s="40" t="s">
        <v>272</v>
      </c>
      <c r="AU42" s="40"/>
      <c r="AW42" s="96"/>
      <c r="BB42" s="57"/>
      <c r="BC42" s="48"/>
      <c r="BD42" s="40"/>
      <c r="BE42" s="44"/>
      <c r="BF42" s="44"/>
      <c r="BG42" s="44"/>
      <c r="BL42" s="57"/>
      <c r="BM42" s="48"/>
      <c r="BN42" s="40"/>
      <c r="BO42" s="44"/>
      <c r="BP42" s="44"/>
      <c r="BQ42" s="44"/>
      <c r="BR42" s="44"/>
      <c r="BV42" s="57" t="s">
        <v>2614</v>
      </c>
      <c r="BW42" s="48"/>
      <c r="BX42" s="49" t="s">
        <v>322</v>
      </c>
      <c r="CA42" s="96" t="s">
        <v>3</v>
      </c>
      <c r="CF42" s="57"/>
      <c r="CG42" s="48"/>
      <c r="CH42" s="40"/>
      <c r="CI42" s="40"/>
      <c r="CJ42" s="40"/>
      <c r="CK42" s="40"/>
      <c r="CP42" s="57"/>
      <c r="CQ42" s="48"/>
      <c r="CR42" s="40"/>
      <c r="CZ42" s="57"/>
      <c r="DA42" s="48"/>
      <c r="DB42" s="40"/>
      <c r="DC42" s="40"/>
      <c r="DD42" s="40"/>
      <c r="DE42" s="40"/>
      <c r="DJ42" s="57"/>
      <c r="DK42" s="48"/>
      <c r="DL42" s="40"/>
      <c r="DM42" s="40"/>
      <c r="DN42" s="40"/>
      <c r="DO42" s="40"/>
      <c r="DP42" s="40"/>
      <c r="DT42" s="57" t="s">
        <v>421</v>
      </c>
      <c r="DU42" s="48"/>
      <c r="DV42" s="40" t="s">
        <v>422</v>
      </c>
      <c r="DY42" s="96"/>
      <c r="ED42" s="57"/>
      <c r="EE42" s="48"/>
      <c r="EF42" s="40"/>
      <c r="EG42" s="40"/>
      <c r="EH42" s="40"/>
      <c r="EI42" s="40"/>
      <c r="EJ42" s="40"/>
      <c r="EN42" s="57" t="s">
        <v>2614</v>
      </c>
      <c r="EO42" s="48"/>
      <c r="EP42" s="40" t="s">
        <v>3172</v>
      </c>
      <c r="ES42" s="96" t="s">
        <v>3</v>
      </c>
      <c r="ET42" s="96"/>
      <c r="EX42" s="57" t="s">
        <v>2614</v>
      </c>
      <c r="EY42" s="48"/>
      <c r="EZ42" s="40" t="s">
        <v>3195</v>
      </c>
      <c r="FC42" s="96" t="s">
        <v>3</v>
      </c>
      <c r="FD42" s="96"/>
      <c r="FH42" s="57" t="s">
        <v>2614</v>
      </c>
      <c r="FI42" s="48"/>
      <c r="FJ42" s="40" t="s">
        <v>3198</v>
      </c>
      <c r="FM42" s="96" t="s">
        <v>3</v>
      </c>
      <c r="FN42" s="96"/>
      <c r="FR42" s="57" t="s">
        <v>2614</v>
      </c>
      <c r="FS42" s="48"/>
      <c r="FT42" s="40" t="s">
        <v>3206</v>
      </c>
      <c r="FW42" s="96" t="s">
        <v>3</v>
      </c>
      <c r="FX42" s="96"/>
      <c r="GB42" s="57" t="s">
        <v>2614</v>
      </c>
      <c r="GC42" s="48"/>
      <c r="GD42" s="40" t="s">
        <v>3211</v>
      </c>
      <c r="GG42" s="96" t="s">
        <v>3</v>
      </c>
      <c r="GH42" s="96"/>
    </row>
    <row r="43" spans="3:190" ht="14.5" thickBot="1" x14ac:dyDescent="0.4">
      <c r="C43" s="81">
        <v>42</v>
      </c>
      <c r="F43" s="40"/>
      <c r="J43" s="41"/>
      <c r="N43" s="82"/>
      <c r="O43" s="48"/>
      <c r="P43" s="40"/>
      <c r="Q43" s="50"/>
      <c r="W43" s="84"/>
      <c r="X43" s="84"/>
      <c r="Y43" s="83"/>
      <c r="Z43" s="40"/>
      <c r="AA43" s="40"/>
      <c r="AB43" s="40"/>
      <c r="AC43" s="40"/>
      <c r="AD43" s="40"/>
      <c r="AH43" s="57"/>
      <c r="AI43" s="48"/>
      <c r="AJ43" s="40"/>
      <c r="AR43" s="57"/>
      <c r="AS43" s="48"/>
      <c r="AT43" s="40"/>
      <c r="AU43" s="50"/>
      <c r="AV43" s="50"/>
      <c r="AW43" s="50"/>
      <c r="AX43" s="50"/>
      <c r="BB43" s="57"/>
      <c r="BC43" s="48"/>
      <c r="BD43" s="40"/>
      <c r="BE43" s="44"/>
      <c r="BF43" s="44"/>
      <c r="BG43" s="44"/>
      <c r="BL43" s="57"/>
      <c r="BM43" s="48"/>
      <c r="BN43" s="40"/>
      <c r="BO43" s="44"/>
      <c r="BP43" s="44"/>
      <c r="BQ43" s="44"/>
      <c r="BR43" s="44"/>
      <c r="BV43" s="57" t="s">
        <v>2614</v>
      </c>
      <c r="BW43" s="48"/>
      <c r="BX43" s="49" t="s">
        <v>323</v>
      </c>
      <c r="CA43" s="96" t="s">
        <v>3</v>
      </c>
      <c r="CF43" s="57"/>
      <c r="CG43" s="48"/>
      <c r="CH43" s="40"/>
      <c r="CI43" s="40"/>
      <c r="CJ43" s="40"/>
      <c r="CK43" s="40"/>
      <c r="CP43" s="57"/>
      <c r="CQ43" s="48"/>
      <c r="CR43" s="40"/>
      <c r="CZ43" s="57"/>
      <c r="DA43" s="48"/>
      <c r="DB43" s="40"/>
      <c r="DC43" s="40"/>
      <c r="DD43" s="40"/>
      <c r="DE43" s="40"/>
      <c r="DJ43" s="57"/>
      <c r="DK43" s="48"/>
      <c r="DL43" s="40"/>
      <c r="DM43" s="40"/>
      <c r="DN43" s="40"/>
      <c r="DO43" s="40"/>
      <c r="DP43" s="40"/>
      <c r="DT43" s="57" t="s">
        <v>2614</v>
      </c>
      <c r="DU43" s="48"/>
      <c r="DV43" s="40" t="s">
        <v>3171</v>
      </c>
      <c r="DY43" s="96" t="s">
        <v>3</v>
      </c>
      <c r="DZ43" s="96" t="s">
        <v>3170</v>
      </c>
      <c r="ED43" s="57"/>
      <c r="EE43" s="48"/>
      <c r="EF43" s="40"/>
      <c r="EG43" s="40"/>
      <c r="EH43" s="40"/>
      <c r="EI43" s="40"/>
      <c r="EJ43" s="40"/>
      <c r="EN43" s="57" t="s">
        <v>467</v>
      </c>
      <c r="EO43" s="48"/>
      <c r="EP43" s="40" t="s">
        <v>468</v>
      </c>
      <c r="ES43" s="96"/>
      <c r="EX43" s="57" t="s">
        <v>2614</v>
      </c>
      <c r="EY43" s="48"/>
      <c r="EZ43" s="40" t="s">
        <v>491</v>
      </c>
      <c r="FC43" s="96" t="s">
        <v>3</v>
      </c>
      <c r="FH43" s="57" t="s">
        <v>517</v>
      </c>
      <c r="FI43" s="48"/>
      <c r="FJ43" s="40" t="s">
        <v>468</v>
      </c>
      <c r="FM43" s="96" t="s">
        <v>3</v>
      </c>
      <c r="FR43" s="57" t="s">
        <v>2614</v>
      </c>
      <c r="FS43" s="48"/>
      <c r="FT43" s="40" t="s">
        <v>3207</v>
      </c>
      <c r="FW43" s="96" t="s">
        <v>3</v>
      </c>
      <c r="FX43" s="96"/>
      <c r="GB43" s="57"/>
      <c r="GC43" s="48"/>
      <c r="GD43" s="40"/>
    </row>
    <row r="44" spans="3:190" ht="14.5" thickBot="1" x14ac:dyDescent="0.4">
      <c r="C44" s="81">
        <v>43</v>
      </c>
      <c r="F44" s="40"/>
      <c r="J44" s="41"/>
      <c r="N44" s="82"/>
      <c r="O44" s="48"/>
      <c r="P44" s="40"/>
      <c r="Q44" s="50"/>
      <c r="X44" s="57"/>
      <c r="Y44" s="48"/>
      <c r="Z44" s="40"/>
      <c r="AA44" s="40"/>
      <c r="AB44" s="40"/>
      <c r="AC44" s="40"/>
      <c r="AD44" s="40"/>
      <c r="AH44" s="57"/>
      <c r="AI44" s="48"/>
      <c r="AJ44" s="40"/>
      <c r="AR44" s="57"/>
      <c r="AS44" s="48"/>
      <c r="AT44" s="40"/>
      <c r="AU44" s="50"/>
      <c r="AV44" s="50"/>
      <c r="AW44" s="50"/>
      <c r="AX44" s="50"/>
      <c r="BB44" s="57"/>
      <c r="BC44" s="48"/>
      <c r="BD44" s="40"/>
      <c r="BE44" s="44"/>
      <c r="BF44" s="44"/>
      <c r="BG44" s="44"/>
      <c r="BL44" s="57"/>
      <c r="BM44" s="48"/>
      <c r="BN44" s="40"/>
      <c r="BO44" s="44"/>
      <c r="BP44" s="44"/>
      <c r="BQ44" s="44"/>
      <c r="BR44" s="44"/>
      <c r="BV44" s="57" t="s">
        <v>2614</v>
      </c>
      <c r="BW44" s="48"/>
      <c r="BX44" s="49" t="s">
        <v>324</v>
      </c>
      <c r="CA44" s="96" t="s">
        <v>3</v>
      </c>
      <c r="CF44" s="57"/>
      <c r="CG44" s="48"/>
      <c r="CH44" s="40"/>
      <c r="CI44" s="40"/>
      <c r="CJ44" s="40"/>
      <c r="CK44" s="40"/>
      <c r="CP44" s="57"/>
      <c r="CQ44" s="48"/>
      <c r="CR44" s="40"/>
      <c r="CZ44" s="57"/>
      <c r="DA44" s="48"/>
      <c r="DB44" s="40"/>
      <c r="DC44" s="40"/>
      <c r="DD44" s="40"/>
      <c r="DE44" s="40"/>
      <c r="DJ44" s="57"/>
      <c r="DK44" s="48"/>
      <c r="DL44" s="40"/>
      <c r="DM44" s="40"/>
      <c r="DN44" s="40"/>
      <c r="DO44" s="40"/>
      <c r="DP44" s="40"/>
      <c r="DT44" s="57"/>
      <c r="DU44" s="48"/>
      <c r="DV44" s="40"/>
      <c r="ED44" s="57"/>
      <c r="EE44" s="48"/>
      <c r="EF44" s="40"/>
      <c r="EG44" s="40"/>
      <c r="EH44" s="40"/>
      <c r="EI44" s="40"/>
      <c r="EJ44" s="40"/>
      <c r="EN44" s="57" t="s">
        <v>2614</v>
      </c>
      <c r="EO44" s="48"/>
      <c r="EP44" s="40" t="s">
        <v>469</v>
      </c>
      <c r="ES44" s="96" t="s">
        <v>3</v>
      </c>
      <c r="EX44" s="57" t="s">
        <v>2614</v>
      </c>
      <c r="EY44" s="48"/>
      <c r="EZ44" s="40" t="s">
        <v>3196</v>
      </c>
      <c r="FC44" s="96" t="s">
        <v>3</v>
      </c>
      <c r="FD44" s="96"/>
      <c r="FH44" s="57" t="s">
        <v>2614</v>
      </c>
      <c r="FI44" s="48"/>
      <c r="FJ44" s="40" t="s">
        <v>3199</v>
      </c>
      <c r="FM44" s="96" t="s">
        <v>3</v>
      </c>
      <c r="FN44" s="96"/>
      <c r="FR44" s="57" t="s">
        <v>2614</v>
      </c>
      <c r="FS44" s="48"/>
      <c r="FT44" s="40" t="s">
        <v>3208</v>
      </c>
      <c r="FW44" s="96" t="s">
        <v>3</v>
      </c>
      <c r="FX44" s="96"/>
      <c r="GB44" s="57"/>
      <c r="GC44" s="48"/>
      <c r="GD44" s="40"/>
    </row>
    <row r="45" spans="3:190" ht="14.5" thickBot="1" x14ac:dyDescent="0.4">
      <c r="C45" s="81">
        <v>44</v>
      </c>
      <c r="F45" s="40"/>
      <c r="J45" s="41"/>
      <c r="N45" s="82"/>
      <c r="O45" s="48"/>
      <c r="P45" s="40"/>
      <c r="Q45" s="50"/>
      <c r="X45" s="57"/>
      <c r="Y45" s="48"/>
      <c r="Z45" s="40"/>
      <c r="AA45" s="40"/>
      <c r="AB45" s="40"/>
      <c r="AC45" s="40"/>
      <c r="AD45" s="40"/>
      <c r="AH45" s="57"/>
      <c r="AI45" s="48"/>
      <c r="AJ45" s="40"/>
      <c r="AR45" s="57"/>
      <c r="AS45" s="48"/>
      <c r="AT45" s="40"/>
      <c r="AU45" s="50"/>
      <c r="AV45" s="50"/>
      <c r="AW45" s="50"/>
      <c r="AX45" s="50"/>
      <c r="BB45" s="57"/>
      <c r="BC45" s="48"/>
      <c r="BD45" s="40"/>
      <c r="BE45" s="44"/>
      <c r="BF45" s="44"/>
      <c r="BG45" s="44"/>
      <c r="BL45" s="57"/>
      <c r="BM45" s="48"/>
      <c r="BN45" s="40"/>
      <c r="BO45" s="44"/>
      <c r="BP45" s="44"/>
      <c r="BQ45" s="44"/>
      <c r="BR45" s="44"/>
      <c r="BV45" s="57"/>
      <c r="BW45" s="48"/>
      <c r="BX45" s="49"/>
      <c r="CF45" s="57"/>
      <c r="CG45" s="48"/>
      <c r="CH45" s="40"/>
      <c r="CI45" s="40"/>
      <c r="CJ45" s="40"/>
      <c r="CK45" s="40"/>
      <c r="CP45" s="57"/>
      <c r="CQ45" s="48"/>
      <c r="CR45" s="40"/>
      <c r="CZ45" s="57"/>
      <c r="DA45" s="48"/>
      <c r="DB45" s="40"/>
      <c r="DC45" s="40"/>
      <c r="DD45" s="40"/>
      <c r="DE45" s="40"/>
      <c r="DJ45" s="57"/>
      <c r="DK45" s="48"/>
      <c r="DL45" s="40"/>
      <c r="DM45" s="40"/>
      <c r="DN45" s="40"/>
      <c r="DO45" s="40"/>
      <c r="DP45" s="40"/>
      <c r="DT45" s="57"/>
      <c r="DU45" s="48"/>
      <c r="DV45" s="40"/>
      <c r="ED45" s="57"/>
      <c r="EE45" s="48"/>
      <c r="EF45" s="40"/>
      <c r="EG45" s="40"/>
      <c r="EH45" s="40"/>
      <c r="EI45" s="40"/>
      <c r="EJ45" s="40"/>
      <c r="EN45" s="57" t="s">
        <v>2614</v>
      </c>
      <c r="EO45" s="48"/>
      <c r="EP45" s="40" t="s">
        <v>3173</v>
      </c>
      <c r="ES45" s="96" t="s">
        <v>3</v>
      </c>
      <c r="ET45" s="96"/>
      <c r="EX45" s="57" t="s">
        <v>2614</v>
      </c>
      <c r="EY45" s="48"/>
      <c r="EZ45" s="40" t="s">
        <v>3197</v>
      </c>
      <c r="FC45" s="96" t="s">
        <v>3</v>
      </c>
      <c r="FD45" s="96"/>
      <c r="FH45" s="57" t="s">
        <v>2614</v>
      </c>
      <c r="FI45" s="48"/>
      <c r="FJ45" s="40" t="s">
        <v>3200</v>
      </c>
      <c r="FM45" s="96" t="s">
        <v>3</v>
      </c>
      <c r="FN45" s="96"/>
      <c r="FR45" s="57" t="s">
        <v>2614</v>
      </c>
      <c r="FS45" s="48"/>
      <c r="FT45" s="40" t="s">
        <v>3209</v>
      </c>
      <c r="FW45" s="96" t="s">
        <v>3</v>
      </c>
      <c r="FX45" s="96"/>
      <c r="GB45" s="57"/>
      <c r="GC45" s="48"/>
      <c r="GD45" s="40"/>
    </row>
    <row r="46" spans="3:190" ht="14.5" thickBot="1" x14ac:dyDescent="0.4">
      <c r="C46" s="81">
        <v>45</v>
      </c>
      <c r="F46" s="40"/>
      <c r="J46" s="41"/>
      <c r="N46" s="82"/>
      <c r="O46" s="48"/>
      <c r="P46" s="40"/>
      <c r="Q46" s="50"/>
      <c r="X46" s="57"/>
      <c r="Y46" s="48"/>
      <c r="Z46" s="40"/>
      <c r="AA46" s="40"/>
      <c r="AB46" s="40"/>
      <c r="AC46" s="40"/>
      <c r="AD46" s="40"/>
      <c r="AH46" s="57"/>
      <c r="AI46" s="48"/>
      <c r="AJ46" s="40"/>
      <c r="AR46" s="57"/>
      <c r="AS46" s="48"/>
      <c r="AT46" s="40"/>
      <c r="AU46" s="50"/>
      <c r="AV46" s="50"/>
      <c r="AW46" s="50"/>
      <c r="AX46" s="50"/>
      <c r="BB46" s="57"/>
      <c r="BC46" s="48"/>
      <c r="BD46" s="40"/>
      <c r="BE46" s="44"/>
      <c r="BF46" s="44"/>
      <c r="BG46" s="44"/>
      <c r="BL46" s="57"/>
      <c r="BM46" s="48"/>
      <c r="BN46" s="40"/>
      <c r="BO46" s="44"/>
      <c r="BP46" s="44"/>
      <c r="BQ46" s="44"/>
      <c r="BR46" s="44"/>
      <c r="BV46" s="57"/>
      <c r="BW46" s="48"/>
      <c r="BX46" s="49"/>
      <c r="CF46" s="57"/>
      <c r="CG46" s="48"/>
      <c r="CH46" s="40"/>
      <c r="CI46" s="40"/>
      <c r="CJ46" s="40"/>
      <c r="CK46" s="40"/>
      <c r="CP46" s="57"/>
      <c r="CQ46" s="48"/>
      <c r="CR46" s="40"/>
      <c r="CZ46" s="57"/>
      <c r="DA46" s="48"/>
      <c r="DB46" s="40"/>
      <c r="DC46" s="40"/>
      <c r="DD46" s="40"/>
      <c r="DE46" s="40"/>
      <c r="DJ46" s="57"/>
      <c r="DK46" s="48"/>
      <c r="DL46" s="40"/>
      <c r="DM46" s="40"/>
      <c r="DN46" s="40"/>
      <c r="DO46" s="40"/>
      <c r="DP46" s="40"/>
      <c r="DT46" s="57"/>
      <c r="DU46" s="48"/>
      <c r="DV46" s="40"/>
      <c r="ED46" s="57"/>
      <c r="EE46" s="48"/>
      <c r="EF46" s="40"/>
      <c r="EG46" s="40"/>
      <c r="EH46" s="40"/>
      <c r="EI46" s="40"/>
      <c r="EJ46" s="40"/>
      <c r="EN46" s="57" t="s">
        <v>2614</v>
      </c>
      <c r="EO46" s="48"/>
      <c r="EP46" s="40" t="s">
        <v>3174</v>
      </c>
      <c r="ES46" s="96" t="s">
        <v>3</v>
      </c>
      <c r="ET46" s="96"/>
      <c r="EX46" s="57" t="s">
        <v>2614</v>
      </c>
      <c r="EY46" s="48"/>
      <c r="EZ46" s="40" t="s">
        <v>3198</v>
      </c>
      <c r="FC46" s="96" t="s">
        <v>3</v>
      </c>
      <c r="FD46" s="96"/>
      <c r="FH46" s="57" t="s">
        <v>2614</v>
      </c>
      <c r="FI46" s="48"/>
      <c r="FJ46" s="40" t="s">
        <v>3201</v>
      </c>
      <c r="FM46" s="96" t="s">
        <v>3</v>
      </c>
      <c r="FN46" s="96"/>
      <c r="FR46" s="57" t="s">
        <v>540</v>
      </c>
      <c r="FS46" s="48"/>
      <c r="FT46" s="40" t="s">
        <v>519</v>
      </c>
      <c r="FW46" s="96"/>
      <c r="GB46" s="57"/>
      <c r="GC46" s="48"/>
      <c r="GD46" s="40"/>
    </row>
    <row r="47" spans="3:190" ht="14.5" thickBot="1" x14ac:dyDescent="0.4">
      <c r="C47" s="81">
        <v>46</v>
      </c>
      <c r="F47" s="40"/>
      <c r="J47" s="41"/>
      <c r="N47" s="82"/>
      <c r="O47" s="48"/>
      <c r="P47" s="40"/>
      <c r="Q47" s="50"/>
      <c r="X47" s="57"/>
      <c r="Y47" s="48"/>
      <c r="Z47" s="40"/>
      <c r="AA47" s="40"/>
      <c r="AB47" s="40"/>
      <c r="AC47" s="40"/>
      <c r="AD47" s="40"/>
      <c r="AH47" s="57"/>
      <c r="AI47" s="48"/>
      <c r="AJ47" s="40"/>
      <c r="AR47" s="57"/>
      <c r="AS47" s="48"/>
      <c r="AT47" s="40"/>
      <c r="AU47" s="50"/>
      <c r="AV47" s="50"/>
      <c r="AW47" s="50"/>
      <c r="AX47" s="50"/>
      <c r="BB47" s="57"/>
      <c r="BC47" s="48"/>
      <c r="BD47" s="40"/>
      <c r="BE47" s="44"/>
      <c r="BF47" s="44"/>
      <c r="BG47" s="44"/>
      <c r="BL47" s="57"/>
      <c r="BM47" s="48"/>
      <c r="BN47" s="40"/>
      <c r="BO47" s="44"/>
      <c r="BP47" s="44"/>
      <c r="BQ47" s="44"/>
      <c r="BR47" s="44"/>
      <c r="BV47" s="57"/>
      <c r="BW47" s="48"/>
      <c r="BX47" s="49"/>
      <c r="CF47" s="57"/>
      <c r="CG47" s="48"/>
      <c r="CH47" s="40"/>
      <c r="CI47" s="40"/>
      <c r="CJ47" s="40"/>
      <c r="CK47" s="40"/>
      <c r="CP47" s="57"/>
      <c r="CQ47" s="48"/>
      <c r="CR47" s="40"/>
      <c r="CZ47" s="57"/>
      <c r="DA47" s="48"/>
      <c r="DB47" s="40"/>
      <c r="DC47" s="40"/>
      <c r="DD47" s="40"/>
      <c r="DE47" s="40"/>
      <c r="DJ47" s="57"/>
      <c r="DK47" s="48"/>
      <c r="DL47" s="40"/>
      <c r="DM47" s="40"/>
      <c r="DN47" s="40"/>
      <c r="DO47" s="40"/>
      <c r="DP47" s="40"/>
      <c r="DT47" s="57"/>
      <c r="DU47" s="48"/>
      <c r="DV47" s="40"/>
      <c r="ED47" s="57"/>
      <c r="EE47" s="48"/>
      <c r="EF47" s="40"/>
      <c r="EG47" s="40"/>
      <c r="EH47" s="40"/>
      <c r="EI47" s="40"/>
      <c r="EJ47" s="40"/>
      <c r="EN47" s="57" t="s">
        <v>2614</v>
      </c>
      <c r="EO47" s="48"/>
      <c r="EP47" s="40" t="s">
        <v>3175</v>
      </c>
      <c r="ES47" s="96" t="s">
        <v>3</v>
      </c>
      <c r="ET47" s="96"/>
      <c r="EX47" s="57" t="s">
        <v>492</v>
      </c>
      <c r="EY47" s="48"/>
      <c r="EZ47" s="40" t="s">
        <v>468</v>
      </c>
      <c r="FC47" s="96"/>
      <c r="FH47" s="57" t="s">
        <v>2614</v>
      </c>
      <c r="FI47" s="48"/>
      <c r="FJ47" s="40" t="s">
        <v>3202</v>
      </c>
      <c r="FM47" s="96" t="s">
        <v>3</v>
      </c>
      <c r="FN47" s="96"/>
      <c r="FR47" s="57" t="s">
        <v>541</v>
      </c>
      <c r="FS47" s="48"/>
      <c r="FT47" s="40" t="s">
        <v>468</v>
      </c>
      <c r="FW47" s="96"/>
      <c r="GB47" s="57"/>
      <c r="GC47" s="48"/>
      <c r="GD47" s="40"/>
    </row>
    <row r="48" spans="3:190" ht="14.5" thickBot="1" x14ac:dyDescent="0.4">
      <c r="C48" s="81">
        <v>47</v>
      </c>
      <c r="F48" s="40"/>
      <c r="J48" s="41"/>
      <c r="N48" s="82"/>
      <c r="O48" s="48"/>
      <c r="P48" s="40"/>
      <c r="Q48" s="50"/>
      <c r="X48" s="57"/>
      <c r="Y48" s="48"/>
      <c r="Z48" s="40"/>
      <c r="AA48" s="40"/>
      <c r="AB48" s="40"/>
      <c r="AC48" s="40"/>
      <c r="AD48" s="40"/>
      <c r="AH48" s="57"/>
      <c r="AI48" s="48"/>
      <c r="AJ48" s="40"/>
      <c r="AR48" s="57"/>
      <c r="AS48" s="48"/>
      <c r="AT48" s="40"/>
      <c r="AU48" s="50"/>
      <c r="AV48" s="50"/>
      <c r="AW48" s="50"/>
      <c r="AX48" s="50"/>
      <c r="BB48" s="57"/>
      <c r="BC48" s="48"/>
      <c r="BD48" s="40"/>
      <c r="BE48" s="44"/>
      <c r="BF48" s="44"/>
      <c r="BG48" s="44"/>
      <c r="BL48" s="57"/>
      <c r="BM48" s="48"/>
      <c r="BN48" s="40"/>
      <c r="BO48" s="44"/>
      <c r="BP48" s="44"/>
      <c r="BQ48" s="44"/>
      <c r="BR48" s="44"/>
      <c r="BV48" s="57"/>
      <c r="BW48" s="48"/>
      <c r="BX48" s="49"/>
      <c r="CF48" s="57"/>
      <c r="CG48" s="48"/>
      <c r="CH48" s="40"/>
      <c r="CI48" s="40"/>
      <c r="CJ48" s="40"/>
      <c r="CK48" s="40"/>
      <c r="CP48" s="57"/>
      <c r="CQ48" s="48"/>
      <c r="CR48" s="40"/>
      <c r="CZ48" s="57"/>
      <c r="DA48" s="48"/>
      <c r="DB48" s="40"/>
      <c r="DC48" s="40"/>
      <c r="DD48" s="40"/>
      <c r="DE48" s="40"/>
      <c r="DJ48" s="57"/>
      <c r="DK48" s="48"/>
      <c r="DL48" s="40"/>
      <c r="DM48" s="40"/>
      <c r="DN48" s="40"/>
      <c r="DO48" s="40"/>
      <c r="DP48" s="40"/>
      <c r="DT48" s="57"/>
      <c r="DU48" s="48"/>
      <c r="DV48" s="40"/>
      <c r="ED48" s="57"/>
      <c r="EE48" s="48"/>
      <c r="EF48" s="40"/>
      <c r="EG48" s="40"/>
      <c r="EH48" s="40"/>
      <c r="EI48" s="40"/>
      <c r="EJ48" s="40"/>
      <c r="EN48" s="57" t="s">
        <v>2614</v>
      </c>
      <c r="EO48" s="48"/>
      <c r="EP48" s="40" t="s">
        <v>3176</v>
      </c>
      <c r="ES48" s="96" t="s">
        <v>3</v>
      </c>
      <c r="ET48" s="96"/>
      <c r="EX48" s="57" t="s">
        <v>2614</v>
      </c>
      <c r="EY48" s="48"/>
      <c r="EZ48" s="40" t="s">
        <v>469</v>
      </c>
      <c r="FC48" s="96" t="s">
        <v>3</v>
      </c>
      <c r="FH48" s="57" t="s">
        <v>518</v>
      </c>
      <c r="FI48" s="48"/>
      <c r="FJ48" s="40" t="s">
        <v>519</v>
      </c>
      <c r="FM48" s="96"/>
      <c r="FR48" s="57" t="s">
        <v>2614</v>
      </c>
      <c r="FS48" s="48"/>
      <c r="FT48" s="40" t="s">
        <v>3199</v>
      </c>
      <c r="FW48" s="96"/>
      <c r="FX48" s="96"/>
      <c r="GB48" s="57"/>
      <c r="GC48" s="48"/>
      <c r="GD48" s="40"/>
    </row>
    <row r="49" spans="3:192" ht="14.5" thickBot="1" x14ac:dyDescent="0.4">
      <c r="C49" s="81">
        <v>48</v>
      </c>
      <c r="F49" s="40"/>
      <c r="J49" s="41"/>
      <c r="N49" s="82"/>
      <c r="O49" s="48"/>
      <c r="P49" s="40"/>
      <c r="Q49" s="50"/>
      <c r="X49" s="57"/>
      <c r="Y49" s="48"/>
      <c r="Z49" s="40"/>
      <c r="AA49" s="40"/>
      <c r="AB49" s="40"/>
      <c r="AC49" s="40"/>
      <c r="AD49" s="40"/>
      <c r="AH49" s="57"/>
      <c r="AI49" s="48"/>
      <c r="AJ49" s="40"/>
      <c r="AR49" s="57"/>
      <c r="AS49" s="48"/>
      <c r="AT49" s="40"/>
      <c r="AU49" s="50"/>
      <c r="AV49" s="50"/>
      <c r="AW49" s="50"/>
      <c r="AX49" s="50"/>
      <c r="BB49" s="57"/>
      <c r="BC49" s="48"/>
      <c r="BD49" s="40"/>
      <c r="BE49" s="44"/>
      <c r="BF49" s="44"/>
      <c r="BG49" s="44"/>
      <c r="BL49" s="57"/>
      <c r="BM49" s="48"/>
      <c r="BN49" s="40"/>
      <c r="BO49" s="44"/>
      <c r="BP49" s="44"/>
      <c r="BQ49" s="44"/>
      <c r="BR49" s="44"/>
      <c r="BV49" s="57"/>
      <c r="BW49" s="48"/>
      <c r="BX49" s="49"/>
      <c r="CF49" s="57"/>
      <c r="CG49" s="48"/>
      <c r="CH49" s="40"/>
      <c r="CI49" s="40"/>
      <c r="CJ49" s="40"/>
      <c r="CK49" s="40"/>
      <c r="CP49" s="57"/>
      <c r="CQ49" s="48"/>
      <c r="CR49" s="40"/>
      <c r="CZ49" s="57"/>
      <c r="DA49" s="48"/>
      <c r="DB49" s="40"/>
      <c r="DC49" s="40"/>
      <c r="DD49" s="40"/>
      <c r="DE49" s="40"/>
      <c r="DJ49" s="57"/>
      <c r="DK49" s="48"/>
      <c r="DL49" s="40"/>
      <c r="DM49" s="40"/>
      <c r="DN49" s="40"/>
      <c r="DO49" s="40"/>
      <c r="DP49" s="40"/>
      <c r="DT49" s="57"/>
      <c r="DU49" s="48"/>
      <c r="DV49" s="40"/>
      <c r="ED49" s="57"/>
      <c r="EE49" s="48"/>
      <c r="EF49" s="40"/>
      <c r="EG49" s="40"/>
      <c r="EH49" s="40"/>
      <c r="EI49" s="40"/>
      <c r="EJ49" s="40"/>
      <c r="EN49" s="57" t="s">
        <v>2614</v>
      </c>
      <c r="EO49" s="48"/>
      <c r="EP49" s="40" t="s">
        <v>3177</v>
      </c>
      <c r="ES49" s="96" t="s">
        <v>3</v>
      </c>
      <c r="ET49" s="96"/>
      <c r="EX49" s="57" t="s">
        <v>2614</v>
      </c>
      <c r="EY49" s="48"/>
      <c r="EZ49" s="40" t="s">
        <v>3199</v>
      </c>
      <c r="FC49" s="96" t="s">
        <v>3</v>
      </c>
      <c r="FD49" s="96"/>
      <c r="FH49" s="57" t="s">
        <v>119</v>
      </c>
      <c r="FI49" s="48"/>
      <c r="FJ49" s="40" t="s">
        <v>469</v>
      </c>
      <c r="FM49" s="96" t="s">
        <v>3</v>
      </c>
      <c r="FR49" s="57" t="s">
        <v>2614</v>
      </c>
      <c r="FS49" s="48"/>
      <c r="FT49" s="40" t="s">
        <v>3200</v>
      </c>
      <c r="FW49" s="96"/>
      <c r="FX49" s="96"/>
      <c r="GB49" s="57"/>
      <c r="GC49" s="48"/>
      <c r="GD49" s="40"/>
    </row>
    <row r="50" spans="3:192" ht="14.5" thickBot="1" x14ac:dyDescent="0.4">
      <c r="C50" s="81">
        <v>49</v>
      </c>
      <c r="F50" s="40"/>
      <c r="J50" s="41"/>
      <c r="N50" s="82"/>
      <c r="O50" s="48"/>
      <c r="P50" s="40"/>
      <c r="Q50" s="50"/>
      <c r="X50" s="57"/>
      <c r="Y50" s="48"/>
      <c r="Z50" s="40"/>
      <c r="AA50" s="40"/>
      <c r="AB50" s="40"/>
      <c r="AC50" s="40"/>
      <c r="AD50" s="40"/>
      <c r="AH50" s="57"/>
      <c r="AI50" s="48"/>
      <c r="AJ50" s="40"/>
      <c r="AR50" s="57"/>
      <c r="AS50" s="48"/>
      <c r="AT50" s="40"/>
      <c r="AU50" s="50"/>
      <c r="AV50" s="50"/>
      <c r="AW50" s="50"/>
      <c r="AX50" s="50"/>
      <c r="BB50" s="57"/>
      <c r="BC50" s="48"/>
      <c r="BD50" s="40"/>
      <c r="BE50" s="44"/>
      <c r="BF50" s="44"/>
      <c r="BG50" s="44"/>
      <c r="BL50" s="57"/>
      <c r="BM50" s="48"/>
      <c r="BN50" s="40"/>
      <c r="BO50" s="44"/>
      <c r="BP50" s="44"/>
      <c r="BQ50" s="44"/>
      <c r="BR50" s="44"/>
      <c r="BV50" s="57"/>
      <c r="BW50" s="48"/>
      <c r="BX50" s="49"/>
      <c r="CF50" s="57"/>
      <c r="CG50" s="48"/>
      <c r="CH50" s="40"/>
      <c r="CI50" s="40"/>
      <c r="CJ50" s="40"/>
      <c r="CK50" s="40"/>
      <c r="CP50" s="57"/>
      <c r="CQ50" s="48"/>
      <c r="CR50" s="40"/>
      <c r="CZ50" s="57"/>
      <c r="DA50" s="48"/>
      <c r="DB50" s="40"/>
      <c r="DC50" s="40"/>
      <c r="DD50" s="40"/>
      <c r="DE50" s="40"/>
      <c r="DJ50" s="57"/>
      <c r="DK50" s="48"/>
      <c r="DL50" s="40"/>
      <c r="DM50" s="40"/>
      <c r="DN50" s="40"/>
      <c r="DO50" s="40"/>
      <c r="DP50" s="40"/>
      <c r="DT50" s="57"/>
      <c r="DU50" s="48"/>
      <c r="DV50" s="40"/>
      <c r="ED50" s="57"/>
      <c r="EE50" s="48"/>
      <c r="EF50" s="40"/>
      <c r="EG50" s="40"/>
      <c r="EH50" s="40"/>
      <c r="EI50" s="40"/>
      <c r="EJ50" s="40"/>
      <c r="EN50" s="57"/>
      <c r="EO50" s="48"/>
      <c r="EP50" s="54" t="s">
        <v>470</v>
      </c>
      <c r="EQ50" s="101"/>
      <c r="EX50" s="57" t="s">
        <v>2614</v>
      </c>
      <c r="EY50" s="48"/>
      <c r="EZ50" s="40" t="s">
        <v>3200</v>
      </c>
      <c r="FC50" s="96" t="s">
        <v>3</v>
      </c>
      <c r="FD50" s="96"/>
      <c r="FH50" s="57" t="s">
        <v>2614</v>
      </c>
      <c r="FI50" s="48"/>
      <c r="FJ50" s="40" t="s">
        <v>3203</v>
      </c>
      <c r="FM50" s="96" t="s">
        <v>3</v>
      </c>
      <c r="FN50" s="96"/>
      <c r="FR50" s="57" t="s">
        <v>2614</v>
      </c>
      <c r="FS50" s="48"/>
      <c r="FT50" s="40" t="s">
        <v>3201</v>
      </c>
      <c r="FW50" s="96"/>
      <c r="FX50" s="96"/>
      <c r="GB50" s="57"/>
      <c r="GC50" s="48"/>
      <c r="GD50" s="40"/>
    </row>
    <row r="51" spans="3:192" ht="14.5" thickBot="1" x14ac:dyDescent="0.4">
      <c r="C51" s="81">
        <v>50</v>
      </c>
      <c r="F51" s="40"/>
      <c r="J51" s="41"/>
      <c r="N51" s="82"/>
      <c r="O51" s="48"/>
      <c r="P51" s="40"/>
      <c r="Q51" s="50"/>
      <c r="X51" s="57"/>
      <c r="Y51" s="48"/>
      <c r="Z51" s="40"/>
      <c r="AA51" s="40"/>
      <c r="AB51" s="40"/>
      <c r="AC51" s="40"/>
      <c r="AD51" s="40"/>
      <c r="AH51" s="57"/>
      <c r="AI51" s="48"/>
      <c r="AJ51" s="40"/>
      <c r="AR51" s="57"/>
      <c r="AS51" s="48"/>
      <c r="AT51" s="40"/>
      <c r="AU51" s="50"/>
      <c r="AV51" s="50"/>
      <c r="AW51" s="50"/>
      <c r="AX51" s="50"/>
      <c r="BB51" s="57"/>
      <c r="BC51" s="48"/>
      <c r="BD51" s="40"/>
      <c r="BE51" s="44"/>
      <c r="BF51" s="44"/>
      <c r="BG51" s="44"/>
      <c r="BL51" s="57"/>
      <c r="BM51" s="48"/>
      <c r="BN51" s="40"/>
      <c r="BO51" s="44"/>
      <c r="BP51" s="44"/>
      <c r="BQ51" s="44"/>
      <c r="BR51" s="44"/>
      <c r="BV51" s="57"/>
      <c r="BW51" s="48"/>
      <c r="BX51" s="49"/>
      <c r="CF51" s="57"/>
      <c r="CG51" s="48"/>
      <c r="CH51" s="40"/>
      <c r="CI51" s="40"/>
      <c r="CJ51" s="40"/>
      <c r="CK51" s="40"/>
      <c r="CP51" s="57"/>
      <c r="CQ51" s="48"/>
      <c r="CR51" s="40"/>
      <c r="CZ51" s="57"/>
      <c r="DA51" s="48"/>
      <c r="DB51" s="40"/>
      <c r="DC51" s="40"/>
      <c r="DD51" s="40"/>
      <c r="DE51" s="40"/>
      <c r="DJ51" s="57"/>
      <c r="DK51" s="48"/>
      <c r="DL51" s="40"/>
      <c r="DM51" s="40"/>
      <c r="DN51" s="40"/>
      <c r="DO51" s="40"/>
      <c r="DP51" s="40"/>
      <c r="DT51" s="57"/>
      <c r="DU51" s="48"/>
      <c r="DV51" s="40"/>
      <c r="ED51" s="57"/>
      <c r="EE51" s="48"/>
      <c r="EF51" s="40"/>
      <c r="EG51" s="40"/>
      <c r="EH51" s="40"/>
      <c r="EI51" s="40"/>
      <c r="EJ51" s="40"/>
      <c r="EN51" s="57" t="s">
        <v>2614</v>
      </c>
      <c r="EO51" s="48"/>
      <c r="EP51" s="40" t="s">
        <v>3178</v>
      </c>
      <c r="ES51" s="96" t="s">
        <v>3</v>
      </c>
      <c r="ET51" s="96"/>
      <c r="EX51" s="57" t="s">
        <v>2614</v>
      </c>
      <c r="EY51" s="48"/>
      <c r="EZ51" s="40" t="s">
        <v>3201</v>
      </c>
      <c r="FC51" s="96" t="s">
        <v>3</v>
      </c>
      <c r="FD51" s="96"/>
      <c r="FH51" s="57" t="s">
        <v>2614</v>
      </c>
      <c r="FI51" s="48"/>
      <c r="FJ51" s="40" t="s">
        <v>3204</v>
      </c>
      <c r="FM51" s="96" t="s">
        <v>3</v>
      </c>
      <c r="FN51" s="96"/>
      <c r="FR51" s="57" t="s">
        <v>2614</v>
      </c>
      <c r="FS51" s="48"/>
      <c r="FT51" s="40" t="s">
        <v>3202</v>
      </c>
      <c r="FW51" s="96"/>
      <c r="FX51" s="96"/>
      <c r="GB51" s="57"/>
      <c r="GC51" s="48"/>
      <c r="GD51" s="40"/>
    </row>
    <row r="52" spans="3:192" ht="28.5" thickBot="1" x14ac:dyDescent="0.4">
      <c r="C52" s="81">
        <v>51</v>
      </c>
      <c r="F52" s="40"/>
      <c r="J52" s="41"/>
      <c r="N52" s="82"/>
      <c r="O52" s="48"/>
      <c r="P52" s="40"/>
      <c r="Q52" s="50"/>
      <c r="X52" s="57"/>
      <c r="Y52" s="48"/>
      <c r="Z52" s="40"/>
      <c r="AA52" s="40"/>
      <c r="AB52" s="40"/>
      <c r="AC52" s="40"/>
      <c r="AD52" s="40"/>
      <c r="AH52" s="57"/>
      <c r="AI52" s="48"/>
      <c r="AJ52" s="40"/>
      <c r="AR52" s="57"/>
      <c r="AS52" s="48"/>
      <c r="AT52" s="40"/>
      <c r="AU52" s="50"/>
      <c r="AV52" s="50"/>
      <c r="AW52" s="50"/>
      <c r="AX52" s="50"/>
      <c r="BB52" s="57"/>
      <c r="BC52" s="48"/>
      <c r="BD52" s="40"/>
      <c r="BE52" s="44"/>
      <c r="BF52" s="44"/>
      <c r="BG52" s="44"/>
      <c r="BL52" s="57"/>
      <c r="BM52" s="48"/>
      <c r="BN52" s="40"/>
      <c r="BO52" s="44"/>
      <c r="BP52" s="44"/>
      <c r="BQ52" s="44"/>
      <c r="BR52" s="44"/>
      <c r="BV52" s="57"/>
      <c r="BW52" s="48"/>
      <c r="BX52" s="49"/>
      <c r="CF52" s="57"/>
      <c r="CG52" s="48"/>
      <c r="CH52" s="40"/>
      <c r="CI52" s="40"/>
      <c r="CJ52" s="40"/>
      <c r="CK52" s="40"/>
      <c r="CP52" s="57"/>
      <c r="CQ52" s="48"/>
      <c r="CR52" s="40"/>
      <c r="CZ52" s="57"/>
      <c r="DA52" s="48"/>
      <c r="DB52" s="40"/>
      <c r="DC52" s="40"/>
      <c r="DD52" s="40"/>
      <c r="DE52" s="40"/>
      <c r="DJ52" s="57"/>
      <c r="DK52" s="48"/>
      <c r="DL52" s="40"/>
      <c r="DM52" s="40"/>
      <c r="DN52" s="40"/>
      <c r="DO52" s="40"/>
      <c r="DP52" s="40"/>
      <c r="DT52" s="57"/>
      <c r="DU52" s="48"/>
      <c r="DV52" s="40"/>
      <c r="ED52" s="57"/>
      <c r="EE52" s="48"/>
      <c r="EF52" s="40"/>
      <c r="EG52" s="40"/>
      <c r="EH52" s="40"/>
      <c r="EI52" s="40"/>
      <c r="EJ52" s="40"/>
      <c r="EN52" s="57" t="s">
        <v>2614</v>
      </c>
      <c r="EO52" s="48"/>
      <c r="EP52" s="128" t="s">
        <v>3179</v>
      </c>
      <c r="ES52" s="96" t="s">
        <v>3</v>
      </c>
      <c r="ET52" s="96"/>
      <c r="EV52" s="126"/>
      <c r="EX52" s="57" t="s">
        <v>2614</v>
      </c>
      <c r="EY52" s="48"/>
      <c r="EZ52" s="40" t="s">
        <v>3202</v>
      </c>
      <c r="FC52" s="96" t="s">
        <v>3</v>
      </c>
      <c r="FD52" s="96"/>
      <c r="FF52" s="78"/>
      <c r="FH52" s="57" t="s">
        <v>2614</v>
      </c>
      <c r="FI52" s="48"/>
      <c r="FJ52" s="40" t="s">
        <v>3205</v>
      </c>
      <c r="FM52" s="96" t="s">
        <v>3</v>
      </c>
      <c r="FN52" s="96"/>
      <c r="FR52" s="57"/>
      <c r="FS52" s="48"/>
      <c r="FT52" s="40"/>
      <c r="GB52" s="57"/>
      <c r="GC52" s="48"/>
      <c r="GD52" s="40"/>
    </row>
    <row r="53" spans="3:192" ht="14.5" thickBot="1" x14ac:dyDescent="0.4">
      <c r="C53" s="81">
        <v>52</v>
      </c>
      <c r="D53" s="57" t="s">
        <v>2610</v>
      </c>
      <c r="F53" s="49" t="s">
        <v>2612</v>
      </c>
      <c r="G53" s="50"/>
      <c r="I53" s="96" t="s">
        <v>3</v>
      </c>
      <c r="J53" s="41" t="s">
        <v>186</v>
      </c>
      <c r="N53" s="57" t="s">
        <v>2610</v>
      </c>
      <c r="O53" s="48"/>
      <c r="P53" s="49" t="s">
        <v>2612</v>
      </c>
      <c r="Q53" s="50"/>
      <c r="S53" s="96" t="s">
        <v>3</v>
      </c>
      <c r="T53" s="41" t="s">
        <v>186</v>
      </c>
      <c r="X53" s="57" t="s">
        <v>2614</v>
      </c>
      <c r="Y53" s="48"/>
      <c r="Z53" s="49" t="s">
        <v>2612</v>
      </c>
      <c r="AA53" s="44"/>
      <c r="AC53" s="96" t="s">
        <v>3</v>
      </c>
      <c r="AD53" s="41" t="s">
        <v>219</v>
      </c>
      <c r="AE53" s="84"/>
      <c r="AH53" s="57" t="s">
        <v>2614</v>
      </c>
      <c r="AI53" s="48"/>
      <c r="AJ53" s="49" t="s">
        <v>2612</v>
      </c>
      <c r="AM53" s="96" t="s">
        <v>3</v>
      </c>
      <c r="AN53" s="41" t="s">
        <v>186</v>
      </c>
      <c r="AR53" s="57" t="s">
        <v>2614</v>
      </c>
      <c r="AS53" s="48"/>
      <c r="AT53" s="49" t="s">
        <v>2612</v>
      </c>
      <c r="AU53" s="50"/>
      <c r="AW53" s="96" t="s">
        <v>3</v>
      </c>
      <c r="AX53" s="41" t="s">
        <v>186</v>
      </c>
      <c r="BB53" s="57" t="s">
        <v>2614</v>
      </c>
      <c r="BC53" s="48"/>
      <c r="BD53" s="49" t="s">
        <v>2612</v>
      </c>
      <c r="BE53" s="44"/>
      <c r="BG53" s="96" t="s">
        <v>3</v>
      </c>
      <c r="BH53" s="41" t="s">
        <v>186</v>
      </c>
      <c r="BL53" s="57" t="s">
        <v>2614</v>
      </c>
      <c r="BM53" s="48"/>
      <c r="BN53" s="49" t="s">
        <v>2612</v>
      </c>
      <c r="BO53" s="44"/>
      <c r="BQ53" s="96" t="s">
        <v>3</v>
      </c>
      <c r="BR53" s="41" t="s">
        <v>186</v>
      </c>
      <c r="BV53" s="57" t="s">
        <v>2614</v>
      </c>
      <c r="BW53" s="48"/>
      <c r="BX53" s="49" t="s">
        <v>2612</v>
      </c>
      <c r="CA53" s="96" t="s">
        <v>3</v>
      </c>
      <c r="CB53" s="41" t="s">
        <v>186</v>
      </c>
      <c r="CF53" s="57" t="s">
        <v>2614</v>
      </c>
      <c r="CG53" s="48"/>
      <c r="CH53" s="40" t="s">
        <v>185</v>
      </c>
      <c r="CK53" s="96" t="s">
        <v>3</v>
      </c>
      <c r="CL53" s="41" t="s">
        <v>186</v>
      </c>
      <c r="CP53" s="57" t="s">
        <v>2614</v>
      </c>
      <c r="CQ53" s="48"/>
      <c r="CR53" s="49" t="s">
        <v>2612</v>
      </c>
      <c r="CU53" s="96" t="s">
        <v>3</v>
      </c>
      <c r="CV53" s="41" t="s">
        <v>186</v>
      </c>
      <c r="CZ53" s="57" t="s">
        <v>2614</v>
      </c>
      <c r="DA53" s="48"/>
      <c r="DB53" s="49" t="s">
        <v>2612</v>
      </c>
      <c r="DE53" s="96" t="s">
        <v>3</v>
      </c>
      <c r="DF53" s="41" t="s">
        <v>186</v>
      </c>
      <c r="DJ53" s="57" t="s">
        <v>2614</v>
      </c>
      <c r="DK53" s="48"/>
      <c r="DL53" s="49" t="s">
        <v>2612</v>
      </c>
      <c r="DM53" s="19"/>
      <c r="DO53" s="96" t="s">
        <v>3</v>
      </c>
      <c r="DP53" s="41" t="s">
        <v>186</v>
      </c>
      <c r="DT53" s="57" t="s">
        <v>2614</v>
      </c>
      <c r="DU53" s="48"/>
      <c r="DV53" s="49" t="s">
        <v>2612</v>
      </c>
      <c r="DY53" s="96" t="s">
        <v>3</v>
      </c>
      <c r="DZ53" s="41" t="s">
        <v>186</v>
      </c>
      <c r="ED53" s="57" t="s">
        <v>2614</v>
      </c>
      <c r="EE53" s="48"/>
      <c r="EF53" s="49" t="s">
        <v>2612</v>
      </c>
      <c r="EI53" s="96" t="s">
        <v>3</v>
      </c>
      <c r="EJ53" s="41" t="s">
        <v>186</v>
      </c>
      <c r="EN53" s="57" t="s">
        <v>2614</v>
      </c>
      <c r="EO53" s="48"/>
      <c r="EP53" s="40" t="s">
        <v>471</v>
      </c>
      <c r="ES53" s="96" t="s">
        <v>3</v>
      </c>
      <c r="EV53" s="126"/>
      <c r="EX53" s="57"/>
      <c r="EY53" s="48"/>
      <c r="EZ53" s="40"/>
      <c r="FF53" s="78"/>
      <c r="FH53" s="57"/>
      <c r="FI53" s="48"/>
      <c r="FJ53" s="40"/>
      <c r="FK53" s="40"/>
      <c r="FL53" s="40"/>
      <c r="FM53" s="40"/>
      <c r="FR53" s="57"/>
      <c r="FS53" s="48"/>
      <c r="FT53" s="40"/>
      <c r="GB53" s="57" t="s">
        <v>2614</v>
      </c>
      <c r="GC53" s="48"/>
      <c r="GD53" s="40" t="s">
        <v>3282</v>
      </c>
      <c r="GG53" s="96" t="s">
        <v>3</v>
      </c>
      <c r="GH53" s="41" t="s">
        <v>186</v>
      </c>
    </row>
    <row r="54" spans="3:192" ht="14.5" thickBot="1" x14ac:dyDescent="0.4">
      <c r="C54" s="81">
        <v>53</v>
      </c>
      <c r="F54" s="44"/>
      <c r="L54" s="90"/>
      <c r="N54" s="57"/>
      <c r="O54" s="48"/>
      <c r="P54" s="40"/>
      <c r="Q54" s="44"/>
      <c r="Y54" s="48"/>
      <c r="Z54" s="40"/>
      <c r="AA54" s="44"/>
      <c r="AB54" s="44"/>
      <c r="AC54" s="44"/>
      <c r="AD54" s="44"/>
      <c r="AE54" s="38"/>
      <c r="AF54" s="78"/>
      <c r="AJ54" s="40"/>
      <c r="AP54" s="78"/>
      <c r="AR54" s="57"/>
      <c r="AS54" s="48"/>
      <c r="AT54" s="40"/>
      <c r="AU54" s="44"/>
      <c r="AV54" s="44"/>
      <c r="AW54" s="44"/>
      <c r="AX54" s="44"/>
      <c r="AZ54" s="78"/>
      <c r="BB54" s="57"/>
      <c r="BC54" s="48"/>
      <c r="BD54" s="40"/>
      <c r="BJ54" s="78"/>
      <c r="BL54" s="57"/>
      <c r="BM54" s="48"/>
      <c r="BN54" s="40"/>
      <c r="BO54" s="40"/>
      <c r="BP54" s="40"/>
      <c r="BQ54" s="40"/>
      <c r="BR54" s="40"/>
      <c r="BT54" s="78"/>
      <c r="BV54" s="57"/>
      <c r="BW54" s="48"/>
      <c r="BX54" s="40"/>
      <c r="CD54" s="78"/>
      <c r="CF54" s="57"/>
      <c r="CG54" s="48"/>
      <c r="CH54" s="40"/>
      <c r="CN54" s="78"/>
      <c r="CP54" s="57"/>
      <c r="CQ54" s="48"/>
      <c r="CR54" s="40"/>
      <c r="CX54" s="78"/>
      <c r="CZ54" s="57"/>
      <c r="DA54" s="48"/>
      <c r="DB54" s="40"/>
      <c r="DC54" s="40"/>
      <c r="DD54" s="40"/>
      <c r="DE54" s="40"/>
      <c r="DF54" s="40"/>
      <c r="DH54" s="78"/>
      <c r="DJ54" s="57"/>
      <c r="DK54" s="48"/>
      <c r="DL54" s="40"/>
      <c r="DM54" s="19"/>
      <c r="DN54" s="19"/>
      <c r="DO54" s="19"/>
      <c r="DP54" s="19"/>
      <c r="DR54" s="78"/>
      <c r="DT54" s="57"/>
      <c r="DU54" s="48"/>
      <c r="DV54" s="40"/>
      <c r="EB54" s="78"/>
      <c r="ED54" s="57"/>
      <c r="EE54" s="48"/>
      <c r="EF54" s="40"/>
      <c r="EL54" s="78"/>
      <c r="EN54" s="57" t="s">
        <v>2614</v>
      </c>
      <c r="EO54" s="48"/>
      <c r="EP54" s="49" t="s">
        <v>2612</v>
      </c>
      <c r="ES54" s="96" t="s">
        <v>3</v>
      </c>
      <c r="EV54" s="126"/>
      <c r="EX54" s="57" t="s">
        <v>2614</v>
      </c>
      <c r="EY54" s="48"/>
      <c r="EZ54" s="49" t="s">
        <v>2612</v>
      </c>
      <c r="FC54" s="96" t="s">
        <v>3</v>
      </c>
      <c r="FD54" s="41" t="s">
        <v>186</v>
      </c>
      <c r="FF54" s="78"/>
      <c r="FH54" s="57" t="s">
        <v>2614</v>
      </c>
      <c r="FI54" s="48"/>
      <c r="FJ54" s="49" t="s">
        <v>2612</v>
      </c>
      <c r="FM54" s="96" t="s">
        <v>3</v>
      </c>
      <c r="FN54" s="41" t="s">
        <v>186</v>
      </c>
      <c r="FP54" s="78"/>
      <c r="FR54" s="57" t="s">
        <v>2614</v>
      </c>
      <c r="FS54" s="48"/>
      <c r="FT54" s="40" t="s">
        <v>185</v>
      </c>
      <c r="FW54" s="96" t="s">
        <v>3</v>
      </c>
      <c r="FX54" s="41" t="s">
        <v>186</v>
      </c>
      <c r="GB54" s="57"/>
      <c r="GC54" s="48"/>
      <c r="GD54" s="40"/>
      <c r="GE54" s="40"/>
      <c r="GF54" s="40"/>
      <c r="GG54" s="40"/>
      <c r="GH54" s="40"/>
      <c r="GI54" s="40"/>
      <c r="GJ54" s="40"/>
    </row>
    <row r="55" spans="3:192" ht="14.5" thickBot="1" x14ac:dyDescent="0.4">
      <c r="C55" s="81">
        <v>54</v>
      </c>
      <c r="F55" s="21" t="s">
        <v>187</v>
      </c>
      <c r="G55" s="22"/>
      <c r="I55" s="96"/>
      <c r="J55" s="41"/>
      <c r="N55" s="82"/>
      <c r="O55" s="48"/>
      <c r="P55" s="21" t="s">
        <v>187</v>
      </c>
      <c r="Q55" s="22"/>
      <c r="Y55" s="48"/>
      <c r="Z55" s="100" t="s">
        <v>220</v>
      </c>
      <c r="AA55" s="51"/>
      <c r="AB55" s="18"/>
      <c r="AC55" s="23"/>
      <c r="AD55" s="23"/>
      <c r="AE55" s="38"/>
      <c r="AF55" s="78"/>
      <c r="AH55" s="57"/>
      <c r="AI55" s="48"/>
      <c r="AJ55" s="100" t="s">
        <v>220</v>
      </c>
      <c r="AK55" s="51"/>
      <c r="AL55" s="18"/>
      <c r="AM55" s="18"/>
      <c r="AN55" s="18"/>
      <c r="AP55" s="78"/>
      <c r="AR55" s="57"/>
      <c r="AS55" s="48"/>
      <c r="AT55" s="100" t="s">
        <v>220</v>
      </c>
      <c r="AU55" s="51"/>
      <c r="AZ55" s="78"/>
      <c r="BB55" s="57"/>
      <c r="BC55" s="48"/>
      <c r="BD55" s="100" t="s">
        <v>220</v>
      </c>
      <c r="BE55" s="51"/>
      <c r="BF55" s="44"/>
      <c r="BG55" s="44"/>
      <c r="BH55" s="44"/>
      <c r="BL55" s="57"/>
      <c r="BM55" s="48"/>
      <c r="BN55" s="100" t="s">
        <v>220</v>
      </c>
      <c r="BO55" s="51"/>
      <c r="BV55" s="57"/>
      <c r="BW55" s="48"/>
      <c r="BX55" s="21" t="s">
        <v>220</v>
      </c>
      <c r="BY55" s="51"/>
      <c r="CF55" s="57"/>
      <c r="CG55" s="48"/>
      <c r="CH55" s="100" t="s">
        <v>220</v>
      </c>
      <c r="CI55" s="51"/>
      <c r="CP55" s="57"/>
      <c r="CQ55" s="48"/>
      <c r="CR55" s="100" t="s">
        <v>220</v>
      </c>
      <c r="CS55" s="51"/>
      <c r="CZ55" s="57"/>
      <c r="DA55" s="48"/>
      <c r="DB55" s="100" t="s">
        <v>220</v>
      </c>
      <c r="DC55" s="51"/>
      <c r="DJ55" s="57"/>
      <c r="DK55" s="48"/>
      <c r="DL55" s="100" t="s">
        <v>220</v>
      </c>
      <c r="DM55" s="51"/>
      <c r="DT55" s="57"/>
      <c r="DU55" s="48"/>
      <c r="DV55" s="100" t="s">
        <v>220</v>
      </c>
      <c r="DW55" s="51"/>
      <c r="ED55" s="57"/>
      <c r="EE55" s="48"/>
      <c r="EF55" s="21" t="s">
        <v>187</v>
      </c>
      <c r="EG55" s="51"/>
      <c r="EL55" s="78"/>
      <c r="EN55" s="57"/>
      <c r="EO55" s="48"/>
      <c r="EP55" s="54" t="s">
        <v>187</v>
      </c>
      <c r="EQ55" s="99"/>
      <c r="EV55" s="126"/>
      <c r="EX55" s="57"/>
      <c r="EY55" s="48"/>
      <c r="EZ55" s="55" t="s">
        <v>2609</v>
      </c>
      <c r="FA55" s="99"/>
      <c r="FB55" s="40"/>
      <c r="FC55" s="40"/>
      <c r="FF55" s="78"/>
      <c r="FH55" s="57"/>
      <c r="FI55" s="48"/>
      <c r="FJ55" s="54" t="s">
        <v>187</v>
      </c>
      <c r="FK55" s="101"/>
      <c r="FP55" s="78"/>
      <c r="FR55" s="57" t="s">
        <v>119</v>
      </c>
      <c r="FS55" s="48"/>
      <c r="FT55" s="54" t="s">
        <v>187</v>
      </c>
      <c r="FU55" s="101"/>
      <c r="GB55" s="57" t="s">
        <v>119</v>
      </c>
      <c r="GC55" s="48"/>
      <c r="GD55" s="55" t="s">
        <v>220</v>
      </c>
      <c r="GE55" s="101"/>
    </row>
    <row r="56" spans="3:192" ht="42.5" thickBot="1" x14ac:dyDescent="0.4">
      <c r="C56" s="81">
        <v>55</v>
      </c>
      <c r="D56" s="57" t="s">
        <v>2610</v>
      </c>
      <c r="F56" s="40" t="s">
        <v>3151</v>
      </c>
      <c r="I56" s="96" t="s">
        <v>3</v>
      </c>
      <c r="J56" s="104" t="s">
        <v>145</v>
      </c>
      <c r="N56" s="57" t="s">
        <v>2610</v>
      </c>
      <c r="O56" s="48"/>
      <c r="P56" s="40" t="s">
        <v>3184</v>
      </c>
      <c r="Q56" s="49"/>
      <c r="S56" s="96" t="s">
        <v>3</v>
      </c>
      <c r="T56" s="104" t="s">
        <v>145</v>
      </c>
      <c r="X56" s="57" t="s">
        <v>2610</v>
      </c>
      <c r="Y56" s="48"/>
      <c r="Z56" s="40" t="s">
        <v>3152</v>
      </c>
      <c r="AA56" s="44"/>
      <c r="AC56" s="105" t="s">
        <v>3</v>
      </c>
      <c r="AD56" s="104" t="s">
        <v>146</v>
      </c>
      <c r="AE56" s="84"/>
      <c r="AF56" s="78"/>
      <c r="AH56" s="57" t="s">
        <v>2614</v>
      </c>
      <c r="AJ56" s="40" t="s">
        <v>3154</v>
      </c>
      <c r="AM56" s="96" t="s">
        <v>3</v>
      </c>
      <c r="AN56" s="104" t="s">
        <v>145</v>
      </c>
      <c r="AO56" s="84"/>
      <c r="AP56" s="78"/>
      <c r="AR56" s="57" t="s">
        <v>2614</v>
      </c>
      <c r="AS56" s="48"/>
      <c r="AT56" s="40" t="s">
        <v>3155</v>
      </c>
      <c r="AU56" s="44"/>
      <c r="AW56" s="96" t="s">
        <v>3</v>
      </c>
      <c r="AX56" s="104"/>
      <c r="AY56" s="84"/>
      <c r="AZ56" s="78"/>
      <c r="BB56" s="57" t="s">
        <v>2614</v>
      </c>
      <c r="BC56" s="48"/>
      <c r="BD56" s="40" t="s">
        <v>3157</v>
      </c>
      <c r="BE56" s="44"/>
      <c r="BF56" s="44"/>
      <c r="BG56" s="96" t="s">
        <v>3</v>
      </c>
      <c r="BH56" s="104"/>
      <c r="BL56" s="57" t="s">
        <v>2614</v>
      </c>
      <c r="BM56" s="48"/>
      <c r="BN56" s="40" t="s">
        <v>3157</v>
      </c>
      <c r="BO56" s="44"/>
      <c r="BQ56" s="96" t="s">
        <v>3</v>
      </c>
      <c r="BR56" s="96"/>
      <c r="BV56" s="57" t="s">
        <v>2614</v>
      </c>
      <c r="BW56" s="48"/>
      <c r="BX56" s="49" t="s">
        <v>3158</v>
      </c>
      <c r="CA56" s="96" t="s">
        <v>3</v>
      </c>
      <c r="CB56" s="96"/>
      <c r="CF56" s="57" t="s">
        <v>2614</v>
      </c>
      <c r="CG56" s="48"/>
      <c r="CH56" s="40" t="s">
        <v>3160</v>
      </c>
      <c r="CK56" s="96" t="s">
        <v>3</v>
      </c>
      <c r="CL56" s="96"/>
      <c r="CP56" s="57" t="s">
        <v>2614</v>
      </c>
      <c r="CQ56" s="48"/>
      <c r="CR56" s="40" t="s">
        <v>3157</v>
      </c>
      <c r="CU56" s="96" t="s">
        <v>3</v>
      </c>
      <c r="CV56" s="96"/>
      <c r="CZ56" s="57" t="s">
        <v>2614</v>
      </c>
      <c r="DA56" s="48"/>
      <c r="DB56" s="40" t="s">
        <v>3157</v>
      </c>
      <c r="DE56" s="96" t="s">
        <v>3</v>
      </c>
      <c r="DF56" s="96"/>
      <c r="DJ56" s="57" t="s">
        <v>2614</v>
      </c>
      <c r="DK56" s="48"/>
      <c r="DL56" s="40" t="s">
        <v>3157</v>
      </c>
      <c r="DM56" s="19"/>
      <c r="DO56" s="96" t="s">
        <v>3</v>
      </c>
      <c r="DP56" s="96"/>
      <c r="DT56" s="57" t="s">
        <v>2614</v>
      </c>
      <c r="DU56" s="48"/>
      <c r="DV56" s="40" t="s">
        <v>3157</v>
      </c>
      <c r="DY56" s="96"/>
      <c r="ED56" s="57" t="s">
        <v>2614</v>
      </c>
      <c r="EE56" s="48"/>
      <c r="EF56" s="40" t="s">
        <v>3162</v>
      </c>
      <c r="EI56" s="96" t="s">
        <v>3</v>
      </c>
      <c r="EJ56" s="96"/>
      <c r="EL56" s="78"/>
      <c r="EN56" s="57" t="s">
        <v>2614</v>
      </c>
      <c r="EO56" s="48"/>
      <c r="EP56" s="40" t="s">
        <v>3163</v>
      </c>
      <c r="ES56" s="96" t="s">
        <v>3</v>
      </c>
      <c r="ET56" s="96"/>
      <c r="EV56" s="126"/>
      <c r="EX56" s="57"/>
      <c r="EY56" s="48"/>
      <c r="EZ56" s="40"/>
      <c r="FA56" s="40"/>
      <c r="FB56" s="40"/>
      <c r="FC56" s="40"/>
      <c r="FF56" s="78"/>
      <c r="FH56" s="57" t="s">
        <v>2614</v>
      </c>
      <c r="FI56" s="48"/>
      <c r="FJ56" s="40" t="s">
        <v>3164</v>
      </c>
      <c r="FM56" s="96" t="s">
        <v>3</v>
      </c>
      <c r="FN56" s="96"/>
      <c r="FP56" s="78"/>
      <c r="FR56" s="57" t="s">
        <v>2614</v>
      </c>
      <c r="FS56" s="48"/>
      <c r="FT56" s="40" t="s">
        <v>3165</v>
      </c>
      <c r="FW56" s="96" t="s">
        <v>3</v>
      </c>
      <c r="GB56" s="57" t="s">
        <v>2614</v>
      </c>
      <c r="GC56" s="48"/>
      <c r="GD56" s="49" t="s">
        <v>3166</v>
      </c>
      <c r="GG56" s="96" t="s">
        <v>3</v>
      </c>
      <c r="GH56" s="96"/>
    </row>
    <row r="57" spans="3:192" ht="28.5" thickBot="1" x14ac:dyDescent="0.4">
      <c r="C57" s="81">
        <v>56</v>
      </c>
      <c r="D57" s="57" t="s">
        <v>2610</v>
      </c>
      <c r="F57" s="40" t="s">
        <v>3148</v>
      </c>
      <c r="I57" s="96" t="s">
        <v>3</v>
      </c>
      <c r="J57" s="104" t="s">
        <v>146</v>
      </c>
      <c r="N57" s="57" t="s">
        <v>2610</v>
      </c>
      <c r="O57" s="48"/>
      <c r="P57" s="40" t="s">
        <v>3185</v>
      </c>
      <c r="Q57" s="44"/>
      <c r="S57" s="96" t="s">
        <v>3</v>
      </c>
      <c r="T57" s="104" t="s">
        <v>145</v>
      </c>
      <c r="X57" s="57" t="s">
        <v>2610</v>
      </c>
      <c r="Y57" s="48"/>
      <c r="Z57" s="40" t="s">
        <v>3153</v>
      </c>
      <c r="AA57" s="44"/>
      <c r="AC57" s="96" t="s">
        <v>3</v>
      </c>
      <c r="AD57" s="104" t="s">
        <v>146</v>
      </c>
      <c r="AE57" s="84"/>
      <c r="AF57" s="78"/>
      <c r="AJ57" s="40"/>
      <c r="AP57" s="78"/>
      <c r="AR57" s="57" t="s">
        <v>2614</v>
      </c>
      <c r="AS57" s="48"/>
      <c r="AT57" s="40" t="s">
        <v>3156</v>
      </c>
      <c r="AU57" s="44"/>
      <c r="AW57" s="96" t="s">
        <v>3</v>
      </c>
      <c r="AX57" s="104"/>
      <c r="AZ57" s="78"/>
      <c r="BB57" s="57"/>
      <c r="BC57" s="48"/>
      <c r="BD57" s="40"/>
      <c r="BE57" s="44"/>
      <c r="BF57" s="44"/>
      <c r="BG57" s="44"/>
      <c r="BH57" s="44"/>
      <c r="BJ57" s="78"/>
      <c r="BL57" s="57"/>
      <c r="BM57" s="48"/>
      <c r="BN57" s="40"/>
      <c r="BO57" s="40"/>
      <c r="BP57" s="40"/>
      <c r="BQ57" s="40"/>
      <c r="BR57" s="40"/>
      <c r="BV57" s="57" t="s">
        <v>2614</v>
      </c>
      <c r="BW57" s="48"/>
      <c r="BX57" s="40" t="s">
        <v>3159</v>
      </c>
      <c r="CA57" s="96" t="s">
        <v>3</v>
      </c>
      <c r="CB57" s="96"/>
      <c r="CD57" s="78"/>
      <c r="CF57" s="57" t="s">
        <v>2614</v>
      </c>
      <c r="CG57" s="48"/>
      <c r="CH57" s="40" t="s">
        <v>3161</v>
      </c>
      <c r="CK57" s="96" t="s">
        <v>3</v>
      </c>
      <c r="CL57" s="96"/>
      <c r="CN57" s="78"/>
      <c r="CP57" s="57"/>
      <c r="CQ57" s="48"/>
      <c r="CR57" s="40"/>
      <c r="CX57" s="78"/>
      <c r="CZ57" s="57"/>
      <c r="DA57" s="48"/>
      <c r="DB57" s="40"/>
      <c r="DC57" s="40"/>
      <c r="DD57" s="40"/>
      <c r="DE57" s="40"/>
      <c r="DF57" s="40"/>
      <c r="DH57" s="78"/>
      <c r="DJ57" s="57"/>
      <c r="DK57" s="48"/>
      <c r="DL57" s="40"/>
      <c r="DM57" s="19"/>
      <c r="DN57" s="19"/>
      <c r="DO57" s="19"/>
      <c r="DP57" s="19"/>
      <c r="DT57" s="57"/>
      <c r="DU57" s="48"/>
      <c r="DV57" s="40"/>
      <c r="ED57" s="57"/>
      <c r="EE57" s="48"/>
      <c r="EF57" s="40"/>
      <c r="EL57" s="78"/>
      <c r="EX57" s="57"/>
      <c r="EY57" s="48"/>
      <c r="EZ57" s="40"/>
      <c r="FA57" s="40"/>
      <c r="FB57" s="40"/>
      <c r="FC57" s="40"/>
      <c r="FH57" s="57"/>
      <c r="FI57" s="48"/>
      <c r="FJ57" s="40"/>
      <c r="FK57" s="40"/>
      <c r="FL57" s="40"/>
      <c r="FM57" s="40"/>
      <c r="FN57" s="40"/>
      <c r="FP57" s="78"/>
      <c r="FR57" s="57"/>
      <c r="FS57" s="48"/>
      <c r="FT57" s="40"/>
      <c r="GB57" s="57"/>
      <c r="GC57" s="48"/>
      <c r="GD57" s="40"/>
      <c r="GE57" s="40"/>
      <c r="GF57" s="40"/>
      <c r="GG57" s="40"/>
      <c r="GH57" s="40"/>
      <c r="GI57" s="40"/>
      <c r="GJ57" s="40"/>
    </row>
    <row r="58" spans="3:192" ht="28.5" thickBot="1" x14ac:dyDescent="0.4">
      <c r="C58" s="81">
        <v>57</v>
      </c>
      <c r="D58" s="57" t="s">
        <v>2610</v>
      </c>
      <c r="F58" s="40" t="s">
        <v>3149</v>
      </c>
      <c r="I58" s="96" t="s">
        <v>3</v>
      </c>
      <c r="J58" s="104" t="s">
        <v>146</v>
      </c>
      <c r="O58" s="48"/>
      <c r="P58" s="40"/>
      <c r="Q58" s="44"/>
      <c r="X58" s="57"/>
      <c r="Y58" s="48"/>
      <c r="Z58" s="40"/>
      <c r="AA58" s="44"/>
      <c r="AB58" s="44"/>
      <c r="AC58" s="44"/>
      <c r="AD58" s="44"/>
      <c r="AE58" s="38"/>
      <c r="AF58" s="78"/>
      <c r="AJ58" s="40"/>
      <c r="AP58" s="78"/>
      <c r="AR58" s="57"/>
      <c r="AS58" s="48"/>
      <c r="AT58" s="40"/>
      <c r="AU58" s="44"/>
      <c r="AV58" s="44"/>
      <c r="AW58" s="44"/>
      <c r="AX58" s="44"/>
      <c r="AZ58" s="78"/>
      <c r="BB58" s="57"/>
      <c r="BC58" s="48"/>
      <c r="BD58" s="40"/>
      <c r="BJ58" s="78"/>
      <c r="BL58" s="57"/>
      <c r="BM58" s="48"/>
      <c r="BN58" s="40"/>
      <c r="BO58" s="40"/>
      <c r="BP58" s="40"/>
      <c r="BQ58" s="40"/>
      <c r="BR58" s="40"/>
      <c r="BT58" s="78"/>
      <c r="BV58" s="57"/>
      <c r="BW58" s="48"/>
      <c r="BX58" s="40"/>
      <c r="CD58" s="78"/>
      <c r="CF58" s="57"/>
      <c r="CG58" s="48"/>
      <c r="CH58" s="40"/>
      <c r="CN58" s="78"/>
      <c r="CP58" s="57"/>
      <c r="CQ58" s="48"/>
      <c r="CR58" s="40"/>
      <c r="CX58" s="78"/>
      <c r="CZ58" s="57"/>
      <c r="DA58" s="48"/>
      <c r="DB58" s="40"/>
      <c r="DC58" s="40"/>
      <c r="DD58" s="40"/>
      <c r="DE58" s="40"/>
      <c r="DF58" s="40"/>
      <c r="DH58" s="78"/>
      <c r="DJ58" s="57"/>
      <c r="DK58" s="48"/>
      <c r="DL58" s="40"/>
      <c r="DM58" s="19"/>
      <c r="DN58" s="19"/>
      <c r="DO58" s="19"/>
      <c r="DP58" s="19"/>
      <c r="DT58" s="57"/>
      <c r="DU58" s="48"/>
      <c r="DV58" s="40"/>
      <c r="ED58" s="57"/>
      <c r="EE58" s="48"/>
      <c r="EF58" s="40"/>
      <c r="EL58" s="78"/>
      <c r="EX58" s="57"/>
      <c r="EY58" s="48"/>
      <c r="EZ58" s="40"/>
      <c r="FA58" s="40"/>
      <c r="FB58" s="40"/>
      <c r="FC58" s="40"/>
      <c r="FH58" s="57"/>
      <c r="FI58" s="48"/>
      <c r="FJ58" s="40"/>
      <c r="FK58" s="40"/>
      <c r="FL58" s="40"/>
      <c r="FM58" s="40"/>
      <c r="FN58" s="40"/>
      <c r="FP58" s="78"/>
      <c r="FR58" s="57"/>
      <c r="FS58" s="48"/>
      <c r="FT58" s="40"/>
      <c r="FZ58" s="78"/>
      <c r="GB58" s="57"/>
      <c r="GC58" s="48"/>
      <c r="GD58" s="40"/>
      <c r="GE58" s="40"/>
      <c r="GF58" s="40"/>
      <c r="GG58" s="40"/>
      <c r="GH58" s="40"/>
      <c r="GI58" s="40"/>
      <c r="GJ58" s="40"/>
    </row>
    <row r="59" spans="3:192" ht="28.5" thickBot="1" x14ac:dyDescent="0.4">
      <c r="C59" s="81">
        <v>58</v>
      </c>
      <c r="D59" s="57" t="s">
        <v>2610</v>
      </c>
      <c r="F59" s="40" t="s">
        <v>3150</v>
      </c>
      <c r="I59" s="96" t="s">
        <v>3</v>
      </c>
      <c r="J59" s="104" t="s">
        <v>146</v>
      </c>
      <c r="N59" s="57"/>
      <c r="O59" s="48"/>
      <c r="P59" s="40"/>
      <c r="Q59" s="44"/>
      <c r="Y59" s="48"/>
      <c r="Z59" s="40"/>
      <c r="AA59" s="44"/>
      <c r="AB59" s="44"/>
      <c r="AC59" s="44"/>
      <c r="AD59" s="44"/>
      <c r="AE59" s="38"/>
      <c r="AF59" s="78"/>
      <c r="AJ59" s="40"/>
      <c r="AP59" s="78"/>
      <c r="AR59" s="57"/>
      <c r="AS59" s="48"/>
      <c r="AT59" s="40"/>
      <c r="AU59" s="44"/>
      <c r="AV59" s="44"/>
      <c r="AW59" s="44"/>
      <c r="AX59" s="44"/>
      <c r="AZ59" s="78"/>
      <c r="BB59" s="57"/>
      <c r="BC59" s="48"/>
      <c r="BD59" s="40"/>
      <c r="BJ59" s="78"/>
      <c r="BL59" s="57"/>
      <c r="BM59" s="48"/>
      <c r="BN59" s="40"/>
      <c r="BO59" s="40"/>
      <c r="BP59" s="40"/>
      <c r="BQ59" s="40"/>
      <c r="BR59" s="40"/>
      <c r="BT59" s="78"/>
      <c r="BV59" s="57"/>
      <c r="BW59" s="48"/>
      <c r="BX59" s="40"/>
      <c r="CD59" s="78"/>
      <c r="CF59" s="57"/>
      <c r="CG59" s="48"/>
      <c r="CH59" s="40"/>
      <c r="CN59" s="78"/>
      <c r="CP59" s="57"/>
      <c r="CQ59" s="48"/>
      <c r="CR59" s="40"/>
      <c r="CX59" s="78"/>
      <c r="CZ59" s="57"/>
      <c r="DA59" s="48"/>
      <c r="DB59" s="40"/>
      <c r="DC59" s="40"/>
      <c r="DD59" s="40"/>
      <c r="DE59" s="40"/>
      <c r="DF59" s="40"/>
      <c r="DH59" s="78"/>
      <c r="DJ59" s="57"/>
      <c r="DK59" s="48"/>
      <c r="DL59" s="40"/>
      <c r="DM59" s="19"/>
      <c r="DN59" s="19"/>
      <c r="DO59" s="19"/>
      <c r="DP59" s="19"/>
      <c r="DR59" s="78"/>
      <c r="DT59" s="57"/>
      <c r="DU59" s="48"/>
      <c r="DV59" s="40"/>
      <c r="EB59" s="78"/>
      <c r="ED59" s="57"/>
      <c r="EE59" s="48"/>
      <c r="EF59" s="40"/>
      <c r="EX59" s="57"/>
      <c r="EY59" s="48"/>
      <c r="EZ59" s="40"/>
      <c r="FA59" s="40"/>
      <c r="FB59" s="40"/>
      <c r="FC59" s="40"/>
      <c r="FH59" s="57"/>
      <c r="FI59" s="48"/>
      <c r="FJ59" s="40"/>
      <c r="FK59" s="40"/>
      <c r="FL59" s="40"/>
      <c r="FM59" s="40"/>
      <c r="FN59" s="40"/>
      <c r="FR59" s="57"/>
      <c r="FS59" s="48"/>
      <c r="FT59" s="40"/>
      <c r="FZ59" s="78"/>
      <c r="GB59" s="57"/>
      <c r="GC59" s="48"/>
      <c r="GD59" s="40"/>
      <c r="GE59" s="40"/>
      <c r="GF59" s="40"/>
      <c r="GG59" s="40"/>
      <c r="GH59" s="40"/>
      <c r="GI59" s="40"/>
      <c r="GJ59" s="40"/>
    </row>
    <row r="60" spans="3:192" ht="28.5" thickBot="1" x14ac:dyDescent="0.4">
      <c r="C60" s="81">
        <v>59</v>
      </c>
      <c r="D60" s="57" t="s">
        <v>147</v>
      </c>
      <c r="F60" s="40" t="s">
        <v>148</v>
      </c>
      <c r="I60" s="96"/>
      <c r="N60" s="57"/>
      <c r="O60" s="48"/>
      <c r="P60" s="40"/>
      <c r="Q60" s="44"/>
      <c r="Y60" s="48"/>
      <c r="Z60" s="40"/>
      <c r="AA60" s="44"/>
      <c r="AB60" s="44"/>
      <c r="AC60" s="44"/>
      <c r="AD60" s="44"/>
      <c r="AE60" s="38"/>
      <c r="AF60" s="78"/>
      <c r="AJ60" s="40"/>
      <c r="AP60" s="78"/>
      <c r="AR60" s="57"/>
      <c r="AS60" s="48"/>
      <c r="AT60" s="40"/>
      <c r="AU60" s="44"/>
      <c r="AV60" s="44"/>
      <c r="AW60" s="44"/>
      <c r="AX60" s="44"/>
      <c r="AZ60" s="78"/>
      <c r="BB60" s="57"/>
      <c r="BC60" s="48"/>
      <c r="BD60" s="40"/>
      <c r="BJ60" s="78"/>
      <c r="BL60" s="57"/>
      <c r="BM60" s="48"/>
      <c r="BN60" s="40"/>
      <c r="BO60" s="40"/>
      <c r="BP60" s="40"/>
      <c r="BQ60" s="40"/>
      <c r="BR60" s="40"/>
      <c r="BT60" s="78"/>
      <c r="BV60" s="57"/>
      <c r="BW60" s="48"/>
      <c r="BX60" s="40"/>
      <c r="CD60" s="78"/>
      <c r="CF60" s="57"/>
      <c r="CG60" s="48"/>
      <c r="CH60" s="40"/>
      <c r="CN60" s="78"/>
      <c r="CP60" s="57"/>
      <c r="CQ60" s="48"/>
      <c r="CR60" s="40"/>
      <c r="CX60" s="78"/>
      <c r="CZ60" s="57"/>
      <c r="DA60" s="48"/>
      <c r="DB60" s="40"/>
      <c r="DC60" s="40"/>
      <c r="DD60" s="40"/>
      <c r="DE60" s="40"/>
      <c r="DF60" s="40"/>
      <c r="DH60" s="78"/>
      <c r="DJ60" s="57"/>
      <c r="DK60" s="48"/>
      <c r="DL60" s="40"/>
      <c r="DM60" s="19"/>
      <c r="DN60" s="19"/>
      <c r="DO60" s="19"/>
      <c r="DP60" s="19"/>
      <c r="DR60" s="78"/>
      <c r="DT60" s="57"/>
      <c r="DU60" s="48"/>
      <c r="DV60" s="40"/>
      <c r="EB60" s="78"/>
      <c r="ED60" s="57"/>
      <c r="EE60" s="48"/>
      <c r="EF60" s="40"/>
      <c r="EX60" s="57"/>
      <c r="EY60" s="48"/>
      <c r="EZ60" s="40"/>
      <c r="FA60" s="40"/>
      <c r="FB60" s="40"/>
      <c r="FC60" s="40"/>
      <c r="FH60" s="57"/>
      <c r="FI60" s="48"/>
      <c r="FJ60" s="40"/>
      <c r="FK60" s="40"/>
      <c r="FL60" s="40"/>
      <c r="FM60" s="40"/>
      <c r="FN60" s="40"/>
      <c r="FR60" s="57"/>
      <c r="FS60" s="48"/>
      <c r="FT60" s="40"/>
      <c r="FZ60" s="78"/>
      <c r="GB60" s="57"/>
      <c r="GC60" s="48"/>
      <c r="GD60" s="40"/>
      <c r="GE60" s="40"/>
      <c r="GF60" s="40"/>
      <c r="GG60" s="40"/>
      <c r="GH60" s="40"/>
      <c r="GI60" s="40"/>
      <c r="GJ60" s="40"/>
    </row>
    <row r="61" spans="3:192" ht="14.5" thickBot="1" x14ac:dyDescent="0.4">
      <c r="C61" s="81">
        <v>60</v>
      </c>
      <c r="D61" s="57" t="s">
        <v>149</v>
      </c>
      <c r="F61" s="40" t="s">
        <v>150</v>
      </c>
      <c r="I61" s="96"/>
      <c r="N61" s="57"/>
      <c r="O61" s="48"/>
      <c r="P61" s="40"/>
      <c r="Q61" s="44"/>
      <c r="Y61" s="48"/>
      <c r="Z61" s="40"/>
      <c r="AA61" s="44"/>
      <c r="AB61" s="44"/>
      <c r="AC61" s="44"/>
      <c r="AD61" s="44"/>
      <c r="AE61" s="38"/>
      <c r="AF61" s="78"/>
      <c r="AJ61" s="40"/>
      <c r="AP61" s="78"/>
      <c r="AR61" s="57"/>
      <c r="AS61" s="48"/>
      <c r="AT61" s="40"/>
      <c r="AU61" s="44"/>
      <c r="AV61" s="44"/>
      <c r="AW61" s="44"/>
      <c r="AX61" s="44"/>
      <c r="AZ61" s="78"/>
      <c r="BB61" s="57"/>
      <c r="BC61" s="48"/>
      <c r="BD61" s="40"/>
      <c r="BJ61" s="78"/>
      <c r="BL61" s="57"/>
      <c r="BM61" s="48"/>
      <c r="BN61" s="40"/>
      <c r="BO61" s="40"/>
      <c r="BP61" s="40"/>
      <c r="BQ61" s="40"/>
      <c r="BR61" s="40"/>
      <c r="BT61" s="78"/>
      <c r="BV61" s="57"/>
      <c r="BW61" s="48"/>
      <c r="BX61" s="40"/>
      <c r="CD61" s="78"/>
      <c r="CF61" s="57"/>
      <c r="CG61" s="48"/>
      <c r="CH61" s="40"/>
      <c r="CN61" s="78"/>
      <c r="CP61" s="57"/>
      <c r="CQ61" s="48"/>
      <c r="CR61" s="40"/>
      <c r="CX61" s="78"/>
      <c r="CZ61" s="57"/>
      <c r="DA61" s="48"/>
      <c r="DB61" s="40"/>
      <c r="DC61" s="40"/>
      <c r="DD61" s="40"/>
      <c r="DE61" s="40"/>
      <c r="DF61" s="40"/>
      <c r="DH61" s="78"/>
      <c r="DJ61" s="57"/>
      <c r="DK61" s="48"/>
      <c r="DL61" s="40"/>
      <c r="DM61" s="19"/>
      <c r="DN61" s="19"/>
      <c r="DO61" s="19"/>
      <c r="DP61" s="19"/>
      <c r="DR61" s="78"/>
      <c r="DT61" s="57"/>
      <c r="DU61" s="48"/>
      <c r="DV61" s="40"/>
      <c r="EB61" s="78"/>
      <c r="ED61" s="57"/>
      <c r="EE61" s="48"/>
      <c r="EF61" s="40"/>
      <c r="EX61" s="57"/>
      <c r="EY61" s="48"/>
      <c r="EZ61" s="40"/>
      <c r="FA61" s="40"/>
      <c r="FB61" s="40"/>
      <c r="FC61" s="40"/>
      <c r="FH61" s="57"/>
      <c r="FI61" s="48"/>
      <c r="FJ61" s="40"/>
      <c r="FK61" s="40"/>
      <c r="FL61" s="40"/>
      <c r="FM61" s="40"/>
      <c r="FN61" s="40"/>
      <c r="FR61" s="57"/>
      <c r="FS61" s="48"/>
      <c r="FT61" s="40"/>
      <c r="FZ61" s="78"/>
      <c r="GB61" s="57"/>
      <c r="GC61" s="48"/>
      <c r="GD61" s="40"/>
      <c r="GE61" s="40"/>
      <c r="GF61" s="40"/>
      <c r="GG61" s="40"/>
      <c r="GH61" s="40"/>
      <c r="GI61" s="40"/>
      <c r="GJ61" s="40"/>
    </row>
    <row r="62" spans="3:192" ht="14.5" thickBot="1" x14ac:dyDescent="0.4">
      <c r="C62" s="81">
        <v>61</v>
      </c>
      <c r="D62" s="57" t="s">
        <v>2610</v>
      </c>
      <c r="F62" s="40" t="s">
        <v>3146</v>
      </c>
      <c r="I62" s="96" t="s">
        <v>3</v>
      </c>
      <c r="N62" s="57"/>
      <c r="O62" s="48"/>
      <c r="P62" s="40"/>
      <c r="Q62" s="44"/>
      <c r="Y62" s="48"/>
      <c r="Z62" s="40"/>
      <c r="AA62" s="44"/>
      <c r="AB62" s="44"/>
      <c r="AC62" s="44"/>
      <c r="AD62" s="44"/>
      <c r="AE62" s="38"/>
      <c r="AF62" s="78"/>
      <c r="AJ62" s="40"/>
      <c r="AP62" s="78"/>
      <c r="AR62" s="57"/>
      <c r="AS62" s="48"/>
      <c r="AT62" s="40"/>
      <c r="AU62" s="44"/>
      <c r="AV62" s="44"/>
      <c r="AW62" s="44"/>
      <c r="AX62" s="44"/>
      <c r="AZ62" s="78"/>
      <c r="BB62" s="57"/>
      <c r="BC62" s="48"/>
      <c r="BD62" s="40"/>
      <c r="BJ62" s="78"/>
      <c r="BL62" s="57"/>
      <c r="BM62" s="48"/>
      <c r="BN62" s="40"/>
      <c r="BO62" s="40"/>
      <c r="BP62" s="40"/>
      <c r="BQ62" s="40"/>
      <c r="BR62" s="40"/>
      <c r="BT62" s="78"/>
      <c r="BV62" s="57"/>
      <c r="BW62" s="48"/>
      <c r="BX62" s="40"/>
      <c r="CD62" s="78"/>
      <c r="CF62" s="57"/>
      <c r="CG62" s="48"/>
      <c r="CH62" s="40"/>
      <c r="CN62" s="78"/>
      <c r="CP62" s="57"/>
      <c r="CQ62" s="48"/>
      <c r="CR62" s="40"/>
      <c r="CX62" s="78"/>
      <c r="CZ62" s="57"/>
      <c r="DA62" s="48"/>
      <c r="DB62" s="40"/>
      <c r="DC62" s="40"/>
      <c r="DD62" s="40"/>
      <c r="DE62" s="40"/>
      <c r="DF62" s="40"/>
      <c r="DH62" s="78"/>
      <c r="DJ62" s="57"/>
      <c r="DK62" s="48"/>
      <c r="DL62" s="40"/>
      <c r="DM62" s="19"/>
      <c r="DN62" s="19"/>
      <c r="DO62" s="19"/>
      <c r="DP62" s="19"/>
      <c r="DR62" s="78"/>
      <c r="DT62" s="57"/>
      <c r="DU62" s="48"/>
      <c r="DV62" s="40"/>
      <c r="EB62" s="78"/>
      <c r="ED62" s="57"/>
      <c r="EE62" s="48"/>
      <c r="EF62" s="40"/>
      <c r="EN62" s="57"/>
      <c r="EO62" s="48"/>
      <c r="EP62" s="40"/>
      <c r="EX62" s="57"/>
      <c r="EY62" s="48"/>
      <c r="EZ62" s="40"/>
      <c r="FA62" s="40"/>
      <c r="FB62" s="40"/>
      <c r="FC62" s="40"/>
      <c r="FH62" s="57"/>
      <c r="FI62" s="48"/>
      <c r="FJ62" s="40"/>
      <c r="FK62" s="40"/>
      <c r="FL62" s="40"/>
      <c r="FM62" s="40"/>
      <c r="FN62" s="40"/>
      <c r="FR62" s="57"/>
      <c r="FS62" s="48"/>
      <c r="FT62" s="40"/>
      <c r="FZ62" s="78"/>
      <c r="GB62" s="57"/>
      <c r="GC62" s="48"/>
      <c r="GD62" s="40"/>
      <c r="GE62" s="40"/>
      <c r="GF62" s="40"/>
      <c r="GG62" s="40"/>
      <c r="GH62" s="40"/>
      <c r="GI62" s="40"/>
      <c r="GJ62" s="40"/>
    </row>
    <row r="63" spans="3:192" ht="70.5" thickBot="1" x14ac:dyDescent="0.4">
      <c r="C63" s="81">
        <v>62</v>
      </c>
      <c r="D63" s="57" t="s">
        <v>2610</v>
      </c>
      <c r="F63" s="44" t="s">
        <v>3147</v>
      </c>
      <c r="I63" s="96" t="s">
        <v>3</v>
      </c>
      <c r="J63" s="104" t="s">
        <v>151</v>
      </c>
      <c r="N63" s="57"/>
      <c r="O63" s="48"/>
      <c r="P63" s="40"/>
      <c r="Q63" s="44"/>
      <c r="Y63" s="48"/>
      <c r="Z63" s="40"/>
      <c r="AA63" s="44"/>
      <c r="AB63" s="44"/>
      <c r="AC63" s="44"/>
      <c r="AD63" s="44"/>
      <c r="AE63" s="38"/>
      <c r="AF63" s="78"/>
      <c r="AJ63" s="40"/>
      <c r="AP63" s="78"/>
      <c r="AR63" s="57"/>
      <c r="AS63" s="48"/>
      <c r="AT63" s="40"/>
      <c r="AU63" s="44"/>
      <c r="AV63" s="44"/>
      <c r="AW63" s="44"/>
      <c r="AX63" s="44"/>
      <c r="AZ63" s="78"/>
      <c r="BB63" s="57"/>
      <c r="BC63" s="48"/>
      <c r="BD63" s="40"/>
      <c r="BJ63" s="78"/>
      <c r="BL63" s="57"/>
      <c r="BM63" s="48"/>
      <c r="BN63" s="40"/>
      <c r="BO63" s="40"/>
      <c r="BP63" s="40"/>
      <c r="BQ63" s="40"/>
      <c r="BR63" s="40"/>
      <c r="BT63" s="78"/>
      <c r="BV63" s="57"/>
      <c r="BW63" s="48"/>
      <c r="BX63" s="40"/>
      <c r="CD63" s="78"/>
      <c r="CF63" s="57"/>
      <c r="CG63" s="48"/>
      <c r="CH63" s="40"/>
      <c r="CN63" s="78"/>
      <c r="CP63" s="57"/>
      <c r="CQ63" s="48"/>
      <c r="CR63" s="40"/>
      <c r="CX63" s="78"/>
      <c r="CZ63" s="57"/>
      <c r="DA63" s="48"/>
      <c r="DB63" s="40"/>
      <c r="DC63" s="40"/>
      <c r="DD63" s="40"/>
      <c r="DE63" s="40"/>
      <c r="DF63" s="40"/>
      <c r="DH63" s="78"/>
      <c r="DJ63" s="57"/>
      <c r="DK63" s="48"/>
      <c r="DL63" s="40"/>
      <c r="DM63" s="19"/>
      <c r="DN63" s="19"/>
      <c r="DO63" s="19"/>
      <c r="DP63" s="19"/>
      <c r="DR63" s="78"/>
      <c r="DT63" s="57"/>
      <c r="DU63" s="48"/>
      <c r="DV63" s="40"/>
      <c r="EB63" s="78"/>
      <c r="ED63" s="57"/>
      <c r="EE63" s="48"/>
      <c r="EF63" s="40"/>
      <c r="EN63" s="57"/>
      <c r="EO63" s="48"/>
      <c r="EP63" s="40"/>
      <c r="EV63" s="126"/>
      <c r="EX63" s="57"/>
      <c r="EY63" s="48"/>
      <c r="EZ63" s="40"/>
      <c r="FA63" s="40"/>
      <c r="FB63" s="40"/>
      <c r="FC63" s="40"/>
      <c r="FF63" s="78"/>
      <c r="FH63" s="57"/>
      <c r="FI63" s="48"/>
      <c r="FJ63" s="40"/>
      <c r="FK63" s="40"/>
      <c r="FL63" s="40"/>
      <c r="FM63" s="40"/>
      <c r="FN63" s="40"/>
      <c r="FR63" s="57"/>
      <c r="FS63" s="48"/>
      <c r="FT63" s="40"/>
      <c r="GB63" s="57"/>
      <c r="GC63" s="48"/>
      <c r="GD63" s="40"/>
      <c r="GE63" s="40"/>
      <c r="GF63" s="40"/>
      <c r="GG63" s="40"/>
      <c r="GH63" s="40"/>
      <c r="GI63" s="40"/>
      <c r="GJ63" s="40"/>
    </row>
    <row r="64" spans="3:192" x14ac:dyDescent="0.35">
      <c r="C64" s="81">
        <v>63</v>
      </c>
      <c r="F64" s="21" t="s">
        <v>2609</v>
      </c>
      <c r="G64" s="22"/>
      <c r="N64" s="139"/>
      <c r="O64" s="48"/>
      <c r="P64" s="21" t="s">
        <v>188</v>
      </c>
      <c r="Q64" s="22"/>
      <c r="X64" s="57"/>
      <c r="Y64" s="48"/>
      <c r="Z64" s="113" t="s">
        <v>221</v>
      </c>
      <c r="AA64" s="51"/>
      <c r="AB64" s="18"/>
      <c r="AC64" s="23"/>
      <c r="AD64" s="18"/>
      <c r="AE64" s="38"/>
      <c r="AF64" s="78"/>
      <c r="AH64" s="139"/>
      <c r="AI64" s="140"/>
      <c r="AJ64" s="100" t="s">
        <v>221</v>
      </c>
      <c r="AK64" s="51"/>
      <c r="AL64" s="18"/>
      <c r="AM64" s="18"/>
      <c r="AP64" s="78"/>
      <c r="AR64" s="57"/>
      <c r="AS64" s="48"/>
      <c r="AT64" s="100" t="s">
        <v>221</v>
      </c>
      <c r="AU64" s="51"/>
      <c r="AZ64" s="78"/>
      <c r="BB64" s="57"/>
      <c r="BC64" s="48"/>
      <c r="BD64" s="100" t="s">
        <v>221</v>
      </c>
      <c r="BE64" s="51"/>
      <c r="BJ64" s="78"/>
      <c r="BL64" s="57"/>
      <c r="BM64" s="48"/>
      <c r="BN64" s="100" t="s">
        <v>221</v>
      </c>
      <c r="BO64" s="51"/>
      <c r="BT64" s="78"/>
      <c r="BV64" s="57"/>
      <c r="BW64" s="48"/>
      <c r="BX64" s="21" t="s">
        <v>221</v>
      </c>
      <c r="BY64" s="51"/>
      <c r="CD64" s="78"/>
      <c r="CF64" s="57"/>
      <c r="CG64" s="48"/>
      <c r="CH64" s="100" t="s">
        <v>221</v>
      </c>
      <c r="CI64" s="51"/>
      <c r="CN64" s="78"/>
      <c r="CP64" s="57"/>
      <c r="CQ64" s="48"/>
      <c r="CR64" s="100" t="s">
        <v>221</v>
      </c>
      <c r="CS64" s="51"/>
      <c r="CX64" s="78"/>
      <c r="CZ64" s="57" t="s">
        <v>119</v>
      </c>
      <c r="DA64" s="48"/>
      <c r="DB64" s="100" t="s">
        <v>221</v>
      </c>
      <c r="DC64" s="51"/>
      <c r="DH64" s="78"/>
      <c r="DJ64" s="57"/>
      <c r="DK64" s="48"/>
      <c r="DL64" s="100" t="s">
        <v>221</v>
      </c>
      <c r="DM64" s="51"/>
      <c r="DR64" s="78"/>
      <c r="DT64" s="57"/>
      <c r="DU64" s="48"/>
      <c r="DV64" s="100" t="s">
        <v>221</v>
      </c>
      <c r="DW64" s="51"/>
      <c r="EB64" s="78"/>
      <c r="ED64" s="57"/>
      <c r="EE64" s="48"/>
      <c r="EF64" s="21" t="s">
        <v>188</v>
      </c>
      <c r="EG64" s="51"/>
      <c r="EN64" s="57"/>
      <c r="EO64" s="48"/>
      <c r="EP64" s="21" t="s">
        <v>188</v>
      </c>
      <c r="EQ64" s="99"/>
      <c r="EX64" s="57"/>
      <c r="EY64" s="48"/>
      <c r="EZ64" s="54" t="s">
        <v>188</v>
      </c>
      <c r="FA64" s="101"/>
      <c r="FH64" s="57"/>
      <c r="FI64" s="48"/>
      <c r="FJ64" s="54" t="s">
        <v>188</v>
      </c>
      <c r="FK64" s="101"/>
      <c r="FR64" s="57"/>
      <c r="FS64" s="48"/>
      <c r="FT64" s="54" t="s">
        <v>188</v>
      </c>
      <c r="FU64" s="101"/>
      <c r="GB64" s="57"/>
      <c r="GC64" s="48"/>
      <c r="GD64" s="134" t="s">
        <v>2609</v>
      </c>
      <c r="GE64" s="40"/>
      <c r="GF64" s="40"/>
      <c r="GG64" s="40"/>
      <c r="GH64" s="40"/>
      <c r="GI64" s="40"/>
      <c r="GJ64" s="40"/>
    </row>
    <row r="65" spans="3:192" ht="28.5" thickBot="1" x14ac:dyDescent="0.4">
      <c r="C65" s="81">
        <v>64</v>
      </c>
      <c r="F65" s="44"/>
      <c r="N65" s="57" t="s">
        <v>2614</v>
      </c>
      <c r="O65" s="48"/>
      <c r="P65" s="49" t="s">
        <v>3008</v>
      </c>
      <c r="Q65" s="50"/>
      <c r="S65" s="96"/>
      <c r="X65" s="57" t="s">
        <v>2614</v>
      </c>
      <c r="Y65" s="48"/>
      <c r="Z65" s="40" t="s">
        <v>3010</v>
      </c>
      <c r="AA65" s="44"/>
      <c r="AC65" s="96"/>
      <c r="AD65" s="18"/>
      <c r="AE65" s="38"/>
      <c r="AH65" s="57" t="s">
        <v>2614</v>
      </c>
      <c r="AJ65" s="49" t="s">
        <v>3012</v>
      </c>
      <c r="AM65" s="96"/>
      <c r="AR65" s="57" t="s">
        <v>2614</v>
      </c>
      <c r="AS65" s="48"/>
      <c r="AT65" s="49" t="s">
        <v>3018</v>
      </c>
      <c r="AU65" s="50"/>
      <c r="AW65" s="96"/>
      <c r="BB65" s="57" t="s">
        <v>2614</v>
      </c>
      <c r="BC65" s="48"/>
      <c r="BD65" s="40" t="s">
        <v>3022</v>
      </c>
      <c r="BE65" s="44"/>
      <c r="BF65" s="44"/>
      <c r="BG65" s="96"/>
      <c r="BI65" s="44"/>
      <c r="BJ65" s="78"/>
      <c r="BL65" s="57" t="s">
        <v>2614</v>
      </c>
      <c r="BM65" s="48"/>
      <c r="BN65" s="49" t="s">
        <v>3024</v>
      </c>
      <c r="BO65" s="50"/>
      <c r="BQ65" s="96"/>
      <c r="BT65" s="78"/>
      <c r="BV65" s="57" t="s">
        <v>2614</v>
      </c>
      <c r="BW65" s="48"/>
      <c r="BX65" s="49" t="s">
        <v>3026</v>
      </c>
      <c r="CA65" s="96"/>
      <c r="CD65" s="78"/>
      <c r="CF65" s="57" t="s">
        <v>2614</v>
      </c>
      <c r="CG65" s="48"/>
      <c r="CH65" s="40" t="s">
        <v>345</v>
      </c>
      <c r="CK65" s="96"/>
      <c r="CN65" s="78"/>
      <c r="CP65" s="57" t="s">
        <v>2614</v>
      </c>
      <c r="CQ65" s="48"/>
      <c r="CR65" s="40" t="s">
        <v>3022</v>
      </c>
      <c r="CU65" s="96"/>
      <c r="CX65" s="78"/>
      <c r="CZ65" s="57" t="s">
        <v>2614</v>
      </c>
      <c r="DA65" s="48"/>
      <c r="DB65" s="40" t="s">
        <v>3022</v>
      </c>
      <c r="DE65" s="96"/>
      <c r="DH65" s="78"/>
      <c r="DJ65" s="57" t="s">
        <v>2614</v>
      </c>
      <c r="DK65" s="48"/>
      <c r="DL65" s="40" t="s">
        <v>3032</v>
      </c>
      <c r="DM65" s="19"/>
      <c r="DO65" s="96"/>
      <c r="DR65" s="78"/>
      <c r="DT65" s="57" t="s">
        <v>2614</v>
      </c>
      <c r="DU65" s="48"/>
      <c r="DV65" s="40" t="s">
        <v>3034</v>
      </c>
      <c r="DY65" s="96"/>
      <c r="EB65" s="78"/>
      <c r="ED65" s="57" t="s">
        <v>2614</v>
      </c>
      <c r="EE65" s="48"/>
      <c r="EF65" s="40" t="s">
        <v>445</v>
      </c>
      <c r="EI65" s="96"/>
      <c r="EL65" s="78"/>
      <c r="EN65" s="57" t="s">
        <v>2614</v>
      </c>
      <c r="EO65" s="48"/>
      <c r="EP65" s="40" t="s">
        <v>3180</v>
      </c>
      <c r="ES65" s="96" t="s">
        <v>3</v>
      </c>
      <c r="ET65" s="96"/>
      <c r="EX65" s="57" t="s">
        <v>2614</v>
      </c>
      <c r="EY65" s="48"/>
      <c r="EZ65" s="40" t="s">
        <v>3052</v>
      </c>
      <c r="FC65" s="96"/>
      <c r="FH65" s="57" t="s">
        <v>2614</v>
      </c>
      <c r="FI65" s="48"/>
      <c r="FJ65" s="40" t="s">
        <v>3052</v>
      </c>
      <c r="FM65" s="96"/>
      <c r="FP65" s="78"/>
      <c r="FR65" s="57" t="s">
        <v>2614</v>
      </c>
      <c r="FS65" s="48"/>
      <c r="FT65" s="40" t="s">
        <v>3061</v>
      </c>
      <c r="FW65" s="96"/>
      <c r="GB65" s="57"/>
      <c r="GC65" s="48"/>
      <c r="GD65" s="40"/>
      <c r="GE65" s="40"/>
      <c r="GF65" s="40"/>
      <c r="GG65" s="40"/>
      <c r="GH65" s="40"/>
      <c r="GI65" s="40"/>
      <c r="GJ65" s="40"/>
    </row>
    <row r="66" spans="3:192" ht="28.5" thickBot="1" x14ac:dyDescent="0.4">
      <c r="C66" s="81">
        <v>65</v>
      </c>
      <c r="F66" s="44"/>
      <c r="N66" s="57" t="s">
        <v>189</v>
      </c>
      <c r="O66" s="48"/>
      <c r="P66" s="40" t="s">
        <v>3009</v>
      </c>
      <c r="Q66" s="50"/>
      <c r="S66" s="96"/>
      <c r="X66" s="57" t="s">
        <v>222</v>
      </c>
      <c r="Y66" s="48"/>
      <c r="Z66" s="40" t="s">
        <v>3011</v>
      </c>
      <c r="AA66" s="44"/>
      <c r="AC66" s="96"/>
      <c r="AD66" s="18"/>
      <c r="AE66" s="38"/>
      <c r="AH66" s="57" t="s">
        <v>243</v>
      </c>
      <c r="AJ66" s="49" t="s">
        <v>3013</v>
      </c>
      <c r="AM66" s="96"/>
      <c r="AR66" s="57" t="s">
        <v>273</v>
      </c>
      <c r="AS66" s="48"/>
      <c r="AT66" s="49" t="s">
        <v>3019</v>
      </c>
      <c r="AU66" s="50"/>
      <c r="AV66" s="50"/>
      <c r="AW66" s="96"/>
      <c r="BB66" s="57" t="s">
        <v>293</v>
      </c>
      <c r="BC66" s="48"/>
      <c r="BD66" s="49" t="s">
        <v>3023</v>
      </c>
      <c r="BE66" s="44"/>
      <c r="BF66" s="44"/>
      <c r="BG66" s="96"/>
      <c r="BI66" s="44"/>
      <c r="BJ66" s="78"/>
      <c r="BL66" s="57" t="s">
        <v>303</v>
      </c>
      <c r="BM66" s="48"/>
      <c r="BN66" s="40" t="s">
        <v>3025</v>
      </c>
      <c r="BO66" s="50"/>
      <c r="BQ66" s="96"/>
      <c r="BT66" s="78"/>
      <c r="BV66" s="57" t="s">
        <v>326</v>
      </c>
      <c r="BW66" s="48"/>
      <c r="BX66" s="49" t="s">
        <v>3027</v>
      </c>
      <c r="CA66" s="96"/>
      <c r="CD66" s="78"/>
      <c r="CF66" s="57" t="s">
        <v>2614</v>
      </c>
      <c r="CG66" s="48"/>
      <c r="CH66" s="40" t="s">
        <v>3028</v>
      </c>
      <c r="CK66" s="96"/>
      <c r="CN66" s="78"/>
      <c r="CP66" s="57" t="s">
        <v>365</v>
      </c>
      <c r="CQ66" s="48"/>
      <c r="CR66" s="40" t="s">
        <v>3025</v>
      </c>
      <c r="CU66" s="96"/>
      <c r="CX66" s="78"/>
      <c r="CZ66" s="57" t="s">
        <v>382</v>
      </c>
      <c r="DA66" s="48"/>
      <c r="DB66" s="40" t="s">
        <v>3025</v>
      </c>
      <c r="DC66" s="40"/>
      <c r="DD66" s="40"/>
      <c r="DE66" s="96"/>
      <c r="DG66" s="40"/>
      <c r="DH66" s="78"/>
      <c r="DJ66" s="57" t="s">
        <v>398</v>
      </c>
      <c r="DK66" s="48"/>
      <c r="DL66" s="40" t="s">
        <v>3033</v>
      </c>
      <c r="DM66" s="19"/>
      <c r="DO66" s="96"/>
      <c r="DR66" s="78"/>
      <c r="DT66" s="57" t="s">
        <v>423</v>
      </c>
      <c r="DU66" s="48"/>
      <c r="DV66" s="40" t="s">
        <v>3035</v>
      </c>
      <c r="DY66" s="96"/>
      <c r="EB66" s="78"/>
      <c r="ED66" s="57" t="s">
        <v>2614</v>
      </c>
      <c r="EE66" s="48"/>
      <c r="EF66" s="49" t="s">
        <v>3044</v>
      </c>
      <c r="EI66" s="96"/>
      <c r="EN66" s="57" t="s">
        <v>2614</v>
      </c>
      <c r="EO66" s="48"/>
      <c r="EP66" s="40" t="s">
        <v>3181</v>
      </c>
      <c r="ES66" s="96" t="s">
        <v>3</v>
      </c>
      <c r="ET66" s="96"/>
      <c r="EX66" s="57" t="s">
        <v>493</v>
      </c>
      <c r="EY66" s="48"/>
      <c r="EZ66" s="40" t="s">
        <v>3053</v>
      </c>
      <c r="FC66" s="96"/>
      <c r="FH66" s="57" t="s">
        <v>520</v>
      </c>
      <c r="FI66" s="48"/>
      <c r="FJ66" s="40" t="s">
        <v>3053</v>
      </c>
      <c r="FM66" s="96"/>
      <c r="FR66" s="57" t="s">
        <v>542</v>
      </c>
      <c r="FS66" s="48"/>
      <c r="FT66" s="49" t="s">
        <v>3062</v>
      </c>
      <c r="FW66" s="96"/>
      <c r="GB66" s="57"/>
      <c r="GC66" s="48"/>
      <c r="GD66" s="40"/>
      <c r="GE66" s="40"/>
      <c r="GF66" s="40"/>
      <c r="GG66" s="40"/>
      <c r="GH66" s="40"/>
      <c r="GI66" s="40"/>
      <c r="GJ66" s="40"/>
    </row>
    <row r="67" spans="3:192" ht="28.5" thickBot="1" x14ac:dyDescent="0.4">
      <c r="C67" s="81">
        <v>66</v>
      </c>
      <c r="F67" s="44"/>
      <c r="N67" s="57"/>
      <c r="O67" s="48"/>
      <c r="P67" s="40"/>
      <c r="Q67" s="50"/>
      <c r="Y67" s="48"/>
      <c r="Z67" s="40"/>
      <c r="AA67" s="44"/>
      <c r="AB67" s="44"/>
      <c r="AC67" s="44"/>
      <c r="AD67" s="18"/>
      <c r="AE67" s="38"/>
      <c r="AH67" s="57" t="s">
        <v>2614</v>
      </c>
      <c r="AJ67" s="49" t="s">
        <v>3014</v>
      </c>
      <c r="AM67" s="96"/>
      <c r="AR67" s="57" t="s">
        <v>2614</v>
      </c>
      <c r="AS67" s="48"/>
      <c r="AT67" s="49" t="s">
        <v>3020</v>
      </c>
      <c r="AU67" s="50"/>
      <c r="AW67" s="96"/>
      <c r="BB67" s="57"/>
      <c r="BC67" s="48"/>
      <c r="BD67" s="40"/>
      <c r="BJ67" s="78"/>
      <c r="BL67" s="57"/>
      <c r="BM67" s="48"/>
      <c r="BN67" s="40"/>
      <c r="BO67" s="50"/>
      <c r="BP67" s="50"/>
      <c r="BQ67" s="50"/>
      <c r="BT67" s="78"/>
      <c r="BV67" s="57"/>
      <c r="BW67" s="48"/>
      <c r="BX67" s="49"/>
      <c r="CF67" s="57" t="s">
        <v>346</v>
      </c>
      <c r="CG67" s="48"/>
      <c r="CH67" s="40" t="s">
        <v>3030</v>
      </c>
      <c r="CK67" s="96"/>
      <c r="CP67" s="57"/>
      <c r="CQ67" s="48"/>
      <c r="CR67" s="40"/>
      <c r="CZ67" s="57"/>
      <c r="DA67" s="48"/>
      <c r="DB67" s="40"/>
      <c r="DC67" s="40"/>
      <c r="DD67" s="40"/>
      <c r="DE67" s="40"/>
      <c r="DG67" s="40"/>
      <c r="DJ67" s="57"/>
      <c r="DK67" s="48"/>
      <c r="DL67" s="40"/>
      <c r="DM67" s="19"/>
      <c r="DN67" s="19"/>
      <c r="DO67" s="19"/>
      <c r="DR67" s="78"/>
      <c r="DT67" s="57" t="s">
        <v>2614</v>
      </c>
      <c r="DU67" s="48"/>
      <c r="DV67" s="40" t="s">
        <v>3036</v>
      </c>
      <c r="DY67" s="96"/>
      <c r="EB67" s="78"/>
      <c r="ED67" s="57" t="s">
        <v>435</v>
      </c>
      <c r="EE67" s="48"/>
      <c r="EF67" s="40" t="s">
        <v>3045</v>
      </c>
      <c r="EI67" s="96"/>
      <c r="EN67" s="57" t="s">
        <v>2614</v>
      </c>
      <c r="EO67" s="48"/>
      <c r="EP67" s="40" t="s">
        <v>3182</v>
      </c>
      <c r="ES67" s="96" t="s">
        <v>3</v>
      </c>
      <c r="ET67" s="96"/>
      <c r="EX67" s="57" t="s">
        <v>2614</v>
      </c>
      <c r="EY67" s="48"/>
      <c r="EZ67" s="40" t="s">
        <v>3054</v>
      </c>
      <c r="FC67" s="96"/>
      <c r="FH67" s="57" t="s">
        <v>2614</v>
      </c>
      <c r="FI67" s="48"/>
      <c r="FJ67" s="40" t="s">
        <v>3060</v>
      </c>
      <c r="FM67" s="96"/>
      <c r="FR67" s="57" t="s">
        <v>2614</v>
      </c>
      <c r="FS67" s="48"/>
      <c r="FT67" s="40" t="s">
        <v>3060</v>
      </c>
      <c r="FW67" s="96"/>
      <c r="GB67" s="57"/>
      <c r="GC67" s="48"/>
      <c r="GD67" s="40"/>
      <c r="GE67" s="40"/>
      <c r="GF67" s="40"/>
      <c r="GG67" s="40"/>
      <c r="GH67" s="40"/>
      <c r="GI67" s="40"/>
      <c r="GJ67" s="40"/>
    </row>
    <row r="68" spans="3:192" ht="28.5" thickBot="1" x14ac:dyDescent="0.4">
      <c r="C68" s="81">
        <v>67</v>
      </c>
      <c r="F68" s="44"/>
      <c r="N68" s="57"/>
      <c r="O68" s="48"/>
      <c r="P68" s="40"/>
      <c r="Q68" s="50"/>
      <c r="Y68" s="48"/>
      <c r="Z68" s="40"/>
      <c r="AA68" s="44"/>
      <c r="AB68" s="44"/>
      <c r="AC68" s="44"/>
      <c r="AD68" s="18"/>
      <c r="AE68" s="38"/>
      <c r="AH68" s="57" t="s">
        <v>244</v>
      </c>
      <c r="AJ68" s="40" t="s">
        <v>3015</v>
      </c>
      <c r="AM68" s="96"/>
      <c r="AR68" s="57" t="s">
        <v>274</v>
      </c>
      <c r="AS68" s="48"/>
      <c r="AT68" s="49" t="s">
        <v>3021</v>
      </c>
      <c r="AU68" s="50"/>
      <c r="AV68" s="50"/>
      <c r="AW68" s="96"/>
      <c r="BB68" s="57"/>
      <c r="BC68" s="48"/>
      <c r="BD68" s="40"/>
      <c r="BJ68" s="78"/>
      <c r="BL68" s="57"/>
      <c r="BM68" s="48"/>
      <c r="BN68" s="40"/>
      <c r="BO68" s="50"/>
      <c r="BP68" s="50"/>
      <c r="BQ68" s="50"/>
      <c r="BT68" s="78"/>
      <c r="BV68" s="57"/>
      <c r="BW68" s="48"/>
      <c r="BX68" s="49"/>
      <c r="CF68" s="57" t="s">
        <v>2614</v>
      </c>
      <c r="CG68" s="48"/>
      <c r="CH68" s="40" t="s">
        <v>3029</v>
      </c>
      <c r="CK68" s="96"/>
      <c r="CP68" s="57"/>
      <c r="CQ68" s="48"/>
      <c r="CR68" s="40"/>
      <c r="CZ68" s="57"/>
      <c r="DA68" s="48"/>
      <c r="DB68" s="40"/>
      <c r="DC68" s="40"/>
      <c r="DD68" s="40"/>
      <c r="DE68" s="40"/>
      <c r="DG68" s="40"/>
      <c r="DJ68" s="57"/>
      <c r="DK68" s="48"/>
      <c r="DL68" s="40"/>
      <c r="DM68" s="19"/>
      <c r="DN68" s="19"/>
      <c r="DO68" s="19"/>
      <c r="DR68" s="78"/>
      <c r="DT68" s="57" t="s">
        <v>424</v>
      </c>
      <c r="DU68" s="48"/>
      <c r="DV68" s="40" t="s">
        <v>3037</v>
      </c>
      <c r="DX68" s="40"/>
      <c r="DY68" s="96"/>
      <c r="EB68" s="78"/>
      <c r="ED68" s="57" t="s">
        <v>2614</v>
      </c>
      <c r="EE68" s="48"/>
      <c r="EF68" s="40" t="s">
        <v>3046</v>
      </c>
      <c r="EI68" s="96"/>
      <c r="EN68" s="57" t="s">
        <v>2614</v>
      </c>
      <c r="EO68" s="48"/>
      <c r="EP68" s="40" t="s">
        <v>3183</v>
      </c>
      <c r="ES68" s="96" t="s">
        <v>3</v>
      </c>
      <c r="ET68" s="96"/>
      <c r="EV68" s="126"/>
      <c r="EX68" s="57" t="s">
        <v>494</v>
      </c>
      <c r="EY68" s="48"/>
      <c r="EZ68" s="40" t="s">
        <v>3055</v>
      </c>
      <c r="FC68" s="96"/>
      <c r="FF68" s="78"/>
      <c r="FH68" s="57" t="s">
        <v>521</v>
      </c>
      <c r="FI68" s="48"/>
      <c r="FJ68" s="40" t="s">
        <v>3055</v>
      </c>
      <c r="FM68" s="96"/>
      <c r="FR68" s="57" t="s">
        <v>543</v>
      </c>
      <c r="FS68" s="48"/>
      <c r="FT68" s="40" t="s">
        <v>3055</v>
      </c>
      <c r="FW68" s="96"/>
      <c r="GB68" s="57"/>
      <c r="GC68" s="48"/>
      <c r="GD68" s="40"/>
      <c r="GE68" s="40"/>
      <c r="GF68" s="40"/>
      <c r="GG68" s="40"/>
      <c r="GH68" s="40"/>
      <c r="GI68" s="40"/>
      <c r="GJ68" s="40"/>
    </row>
    <row r="69" spans="3:192" ht="28.5" thickBot="1" x14ac:dyDescent="0.4">
      <c r="C69" s="81">
        <v>68</v>
      </c>
      <c r="F69" s="44"/>
      <c r="N69" s="57"/>
      <c r="O69" s="48"/>
      <c r="P69" s="40"/>
      <c r="Q69" s="50"/>
      <c r="Y69" s="48"/>
      <c r="Z69" s="40"/>
      <c r="AA69" s="44"/>
      <c r="AB69" s="44"/>
      <c r="AC69" s="44"/>
      <c r="AD69" s="18"/>
      <c r="AH69" s="57" t="s">
        <v>2614</v>
      </c>
      <c r="AJ69" s="40" t="s">
        <v>3016</v>
      </c>
      <c r="AM69" s="96"/>
      <c r="AR69" s="57"/>
      <c r="AS69" s="48"/>
      <c r="AT69" s="40"/>
      <c r="AU69" s="50"/>
      <c r="AV69" s="50"/>
      <c r="AW69" s="50"/>
      <c r="BB69" s="57"/>
      <c r="BC69" s="48"/>
      <c r="BD69" s="40"/>
      <c r="BL69" s="57"/>
      <c r="BM69" s="48"/>
      <c r="BN69" s="40"/>
      <c r="BO69" s="50"/>
      <c r="BP69" s="50"/>
      <c r="BQ69" s="50"/>
      <c r="BR69" s="50"/>
      <c r="BT69" s="78"/>
      <c r="BV69" s="57"/>
      <c r="BW69" s="48"/>
      <c r="BX69" s="49"/>
      <c r="CF69" s="57" t="s">
        <v>347</v>
      </c>
      <c r="CG69" s="48"/>
      <c r="CH69" s="40" t="s">
        <v>3031</v>
      </c>
      <c r="CK69" s="96"/>
      <c r="CP69" s="57"/>
      <c r="CQ69" s="48"/>
      <c r="CR69" s="40"/>
      <c r="CZ69" s="57"/>
      <c r="DA69" s="48"/>
      <c r="DB69" s="40"/>
      <c r="DC69" s="40"/>
      <c r="DD69" s="40"/>
      <c r="DE69" s="40"/>
      <c r="DG69" s="40"/>
      <c r="DJ69" s="57"/>
      <c r="DK69" s="48"/>
      <c r="DL69" s="40"/>
      <c r="DM69" s="19"/>
      <c r="DN69" s="19"/>
      <c r="DO69" s="19"/>
      <c r="DP69" s="19"/>
      <c r="DT69" s="57" t="s">
        <v>2614</v>
      </c>
      <c r="DU69" s="48"/>
      <c r="DV69" s="40" t="s">
        <v>3038</v>
      </c>
      <c r="DY69" s="96"/>
      <c r="ED69" s="57" t="s">
        <v>446</v>
      </c>
      <c r="EE69" s="48"/>
      <c r="EF69" s="40" t="s">
        <v>3047</v>
      </c>
      <c r="EI69" s="96"/>
      <c r="EN69" s="57"/>
      <c r="EO69" s="48"/>
      <c r="EP69" s="40"/>
      <c r="EX69" s="57" t="s">
        <v>2614</v>
      </c>
      <c r="EY69" s="48"/>
      <c r="EZ69" s="40" t="s">
        <v>3056</v>
      </c>
      <c r="FC69" s="96"/>
      <c r="FH69" s="57" t="s">
        <v>2614</v>
      </c>
      <c r="FI69" s="48"/>
      <c r="FJ69" s="40" t="s">
        <v>3056</v>
      </c>
      <c r="FM69" s="96"/>
      <c r="FR69" s="57" t="s">
        <v>2614</v>
      </c>
      <c r="FS69" s="48"/>
      <c r="FT69" s="40" t="s">
        <v>3063</v>
      </c>
      <c r="FW69" s="96"/>
      <c r="FZ69" s="78"/>
      <c r="GB69" s="57"/>
      <c r="GC69" s="48"/>
      <c r="GD69" s="40"/>
      <c r="GE69" s="40"/>
      <c r="GF69" s="40"/>
      <c r="GG69" s="40"/>
      <c r="GH69" s="40"/>
      <c r="GI69" s="40"/>
      <c r="GJ69" s="40"/>
    </row>
    <row r="70" spans="3:192" ht="14.5" thickBot="1" x14ac:dyDescent="0.4">
      <c r="C70" s="81">
        <v>69</v>
      </c>
      <c r="F70" s="44"/>
      <c r="N70" s="57"/>
      <c r="O70" s="48"/>
      <c r="P70" s="40"/>
      <c r="Q70" s="50"/>
      <c r="Y70" s="48"/>
      <c r="Z70" s="40"/>
      <c r="AA70" s="44"/>
      <c r="AB70" s="44"/>
      <c r="AC70" s="44"/>
      <c r="AD70" s="44"/>
      <c r="AH70" s="57" t="s">
        <v>245</v>
      </c>
      <c r="AJ70" s="40" t="s">
        <v>3017</v>
      </c>
      <c r="AM70" s="96"/>
      <c r="AR70" s="57"/>
      <c r="AS70" s="48"/>
      <c r="AT70" s="40"/>
      <c r="AU70" s="50"/>
      <c r="AV70" s="50"/>
      <c r="AW70" s="50"/>
      <c r="BB70" s="57"/>
      <c r="BC70" s="48"/>
      <c r="BD70" s="40"/>
      <c r="BL70" s="57"/>
      <c r="BM70" s="48"/>
      <c r="BN70" s="40"/>
      <c r="BO70" s="50"/>
      <c r="BP70" s="50"/>
      <c r="BQ70" s="50"/>
      <c r="BR70" s="50"/>
      <c r="BT70" s="78"/>
      <c r="BV70" s="57"/>
      <c r="BW70" s="48"/>
      <c r="BX70" s="49"/>
      <c r="CF70" s="57"/>
      <c r="CG70" s="48"/>
      <c r="CH70" s="40"/>
      <c r="CP70" s="57"/>
      <c r="CQ70" s="48"/>
      <c r="CR70" s="40"/>
      <c r="CZ70" s="57"/>
      <c r="DA70" s="48"/>
      <c r="DB70" s="40"/>
      <c r="DC70" s="40"/>
      <c r="DD70" s="40"/>
      <c r="DE70" s="40"/>
      <c r="DF70" s="40"/>
      <c r="DG70" s="40"/>
      <c r="DJ70" s="57"/>
      <c r="DK70" s="48"/>
      <c r="DL70" s="40"/>
      <c r="DM70" s="19"/>
      <c r="DN70" s="19"/>
      <c r="DO70" s="19"/>
      <c r="DP70" s="19"/>
      <c r="DT70" s="57" t="s">
        <v>425</v>
      </c>
      <c r="DU70" s="48"/>
      <c r="DV70" s="40" t="s">
        <v>3039</v>
      </c>
      <c r="DX70" s="40"/>
      <c r="DY70" s="96"/>
      <c r="ED70" s="57" t="s">
        <v>2614</v>
      </c>
      <c r="EE70" s="48"/>
      <c r="EF70" s="40" t="s">
        <v>3048</v>
      </c>
      <c r="EI70" s="96"/>
      <c r="EN70" s="57"/>
      <c r="EO70" s="48"/>
      <c r="EP70" s="40"/>
      <c r="EX70" s="57" t="s">
        <v>495</v>
      </c>
      <c r="EY70" s="48"/>
      <c r="EZ70" s="40" t="s">
        <v>3057</v>
      </c>
      <c r="FC70" s="96"/>
      <c r="FH70" s="57" t="s">
        <v>522</v>
      </c>
      <c r="FI70" s="48"/>
      <c r="FJ70" s="40" t="s">
        <v>3057</v>
      </c>
      <c r="FM70" s="96"/>
      <c r="FR70" s="57" t="s">
        <v>544</v>
      </c>
      <c r="FS70" s="48"/>
      <c r="FT70" s="40" t="s">
        <v>3064</v>
      </c>
      <c r="FW70" s="96"/>
      <c r="FZ70" s="78"/>
      <c r="GB70" s="57"/>
      <c r="GC70" s="48"/>
      <c r="GD70" s="40"/>
      <c r="GE70" s="40"/>
      <c r="GF70" s="40"/>
      <c r="GG70" s="40"/>
      <c r="GH70" s="40"/>
      <c r="GI70" s="40"/>
      <c r="GJ70" s="40"/>
    </row>
    <row r="71" spans="3:192" ht="14.5" thickBot="1" x14ac:dyDescent="0.4">
      <c r="C71" s="81">
        <v>70</v>
      </c>
      <c r="F71" s="44"/>
      <c r="N71" s="57"/>
      <c r="O71" s="48"/>
      <c r="P71" s="40"/>
      <c r="Q71" s="50"/>
      <c r="Y71" s="48"/>
      <c r="Z71" s="40"/>
      <c r="AA71" s="44"/>
      <c r="AB71" s="44"/>
      <c r="AC71" s="44"/>
      <c r="AD71" s="44"/>
      <c r="AH71" s="57"/>
      <c r="AJ71" s="40"/>
      <c r="AM71" s="97"/>
      <c r="AR71" s="57"/>
      <c r="AS71" s="48"/>
      <c r="AT71" s="40"/>
      <c r="AU71" s="50"/>
      <c r="AV71" s="50"/>
      <c r="AW71" s="50"/>
      <c r="BB71" s="57"/>
      <c r="BC71" s="48"/>
      <c r="BD71" s="40"/>
      <c r="BL71" s="57"/>
      <c r="BM71" s="48"/>
      <c r="BN71" s="40"/>
      <c r="BO71" s="50"/>
      <c r="BP71" s="50"/>
      <c r="BQ71" s="50"/>
      <c r="BR71" s="50"/>
      <c r="BT71" s="78"/>
      <c r="BV71" s="57"/>
      <c r="BW71" s="48"/>
      <c r="BX71" s="49"/>
      <c r="CF71" s="57"/>
      <c r="CG71" s="48"/>
      <c r="CH71" s="40"/>
      <c r="CP71" s="57"/>
      <c r="CQ71" s="48"/>
      <c r="CR71" s="40"/>
      <c r="CZ71" s="57"/>
      <c r="DA71" s="48"/>
      <c r="DB71" s="40"/>
      <c r="DC71" s="40"/>
      <c r="DD71" s="40"/>
      <c r="DE71" s="40"/>
      <c r="DF71" s="40"/>
      <c r="DG71" s="40"/>
      <c r="DJ71" s="57"/>
      <c r="DK71" s="48"/>
      <c r="DL71" s="40"/>
      <c r="DM71" s="19"/>
      <c r="DN71" s="19"/>
      <c r="DO71" s="19"/>
      <c r="DP71" s="19"/>
      <c r="DT71" s="57" t="s">
        <v>2614</v>
      </c>
      <c r="DU71" s="48"/>
      <c r="DV71" s="40" t="s">
        <v>3040</v>
      </c>
      <c r="DY71" s="96"/>
      <c r="ED71" s="57" t="s">
        <v>447</v>
      </c>
      <c r="EE71" s="48"/>
      <c r="EF71" s="40" t="s">
        <v>3049</v>
      </c>
      <c r="EI71" s="96"/>
      <c r="EN71" s="57"/>
      <c r="EO71" s="48"/>
      <c r="EP71" s="40"/>
      <c r="EX71" s="57" t="s">
        <v>2614</v>
      </c>
      <c r="EY71" s="48"/>
      <c r="EZ71" s="40" t="s">
        <v>3058</v>
      </c>
      <c r="FC71" s="96"/>
      <c r="FH71" s="57"/>
      <c r="FI71" s="48"/>
      <c r="FJ71" s="40"/>
      <c r="FR71" s="57"/>
      <c r="FS71" s="48"/>
      <c r="FT71" s="40"/>
      <c r="FU71" s="40"/>
      <c r="FV71" s="40"/>
      <c r="FW71" s="40"/>
      <c r="FY71" s="40"/>
      <c r="FZ71" s="78"/>
      <c r="GB71" s="57"/>
      <c r="GC71" s="48"/>
      <c r="GD71" s="40"/>
      <c r="GE71" s="40"/>
      <c r="GF71" s="40"/>
      <c r="GG71" s="40"/>
      <c r="GH71" s="40"/>
      <c r="GI71" s="40"/>
      <c r="GJ71" s="40"/>
    </row>
    <row r="72" spans="3:192" ht="14.5" thickBot="1" x14ac:dyDescent="0.4">
      <c r="C72" s="81">
        <v>71</v>
      </c>
      <c r="F72" s="44"/>
      <c r="N72" s="57"/>
      <c r="O72" s="48"/>
      <c r="P72" s="40"/>
      <c r="Q72" s="50"/>
      <c r="Y72" s="48"/>
      <c r="Z72" s="40"/>
      <c r="AA72" s="44"/>
      <c r="AB72" s="44"/>
      <c r="AC72" s="44"/>
      <c r="AD72" s="44"/>
      <c r="AH72" s="57"/>
      <c r="AJ72" s="40"/>
      <c r="AM72" s="97"/>
      <c r="AR72" s="57"/>
      <c r="AS72" s="48"/>
      <c r="AT72" s="40"/>
      <c r="AU72" s="50"/>
      <c r="AV72" s="50"/>
      <c r="AW72" s="50"/>
      <c r="BB72" s="57"/>
      <c r="BC72" s="48"/>
      <c r="BD72" s="40"/>
      <c r="BL72" s="57"/>
      <c r="BM72" s="48"/>
      <c r="BN72" s="40"/>
      <c r="BO72" s="50"/>
      <c r="BP72" s="50"/>
      <c r="BQ72" s="50"/>
      <c r="BR72" s="50"/>
      <c r="BT72" s="78"/>
      <c r="BV72" s="57"/>
      <c r="BW72" s="48"/>
      <c r="BX72" s="49"/>
      <c r="CF72" s="57"/>
      <c r="CG72" s="48"/>
      <c r="CH72" s="40"/>
      <c r="CP72" s="57"/>
      <c r="CQ72" s="48"/>
      <c r="CR72" s="40"/>
      <c r="CZ72" s="57"/>
      <c r="DA72" s="48"/>
      <c r="DB72" s="40"/>
      <c r="DC72" s="40"/>
      <c r="DD72" s="40"/>
      <c r="DE72" s="40"/>
      <c r="DF72" s="40"/>
      <c r="DG72" s="40"/>
      <c r="DJ72" s="57"/>
      <c r="DK72" s="48"/>
      <c r="DL72" s="40"/>
      <c r="DM72" s="19"/>
      <c r="DN72" s="19"/>
      <c r="DO72" s="19"/>
      <c r="DP72" s="19"/>
      <c r="DT72" s="57" t="s">
        <v>426</v>
      </c>
      <c r="DU72" s="48"/>
      <c r="DV72" s="40" t="s">
        <v>3041</v>
      </c>
      <c r="DX72" s="40"/>
      <c r="DY72" s="96"/>
      <c r="ED72" s="57" t="s">
        <v>2614</v>
      </c>
      <c r="EE72" s="48"/>
      <c r="EF72" s="40" t="s">
        <v>3050</v>
      </c>
      <c r="EI72" s="96"/>
      <c r="EN72" s="57"/>
      <c r="EO72" s="48"/>
      <c r="EP72" s="40"/>
      <c r="EX72" s="57" t="s">
        <v>496</v>
      </c>
      <c r="EY72" s="48"/>
      <c r="EZ72" s="40" t="s">
        <v>3059</v>
      </c>
      <c r="FC72" s="96"/>
      <c r="FR72" s="57"/>
      <c r="FS72" s="48"/>
      <c r="FT72" s="40"/>
      <c r="FU72" s="40"/>
      <c r="FV72" s="40"/>
      <c r="FW72" s="40"/>
      <c r="FY72" s="40"/>
      <c r="FZ72" s="78"/>
      <c r="GB72" s="57"/>
      <c r="GC72" s="48"/>
      <c r="GD72" s="40"/>
      <c r="GE72" s="40"/>
      <c r="GF72" s="40"/>
      <c r="GG72" s="40"/>
      <c r="GH72" s="40"/>
      <c r="GI72" s="40"/>
      <c r="GJ72" s="40"/>
    </row>
    <row r="73" spans="3:192" ht="14.5" thickBot="1" x14ac:dyDescent="0.4">
      <c r="C73" s="81">
        <v>72</v>
      </c>
      <c r="F73" s="44"/>
      <c r="N73" s="57"/>
      <c r="O73" s="48"/>
      <c r="P73" s="40"/>
      <c r="Q73" s="50"/>
      <c r="Y73" s="48"/>
      <c r="Z73" s="40"/>
      <c r="AA73" s="44"/>
      <c r="AB73" s="44"/>
      <c r="AC73" s="44"/>
      <c r="AD73" s="44"/>
      <c r="AH73" s="57"/>
      <c r="AJ73" s="40"/>
      <c r="AM73" s="97"/>
      <c r="AR73" s="57"/>
      <c r="AS73" s="48"/>
      <c r="AT73" s="40"/>
      <c r="AU73" s="50"/>
      <c r="AV73" s="50"/>
      <c r="AW73" s="50"/>
      <c r="BB73" s="57"/>
      <c r="BC73" s="48"/>
      <c r="BD73" s="40"/>
      <c r="BL73" s="57"/>
      <c r="BM73" s="48"/>
      <c r="BN73" s="40"/>
      <c r="BO73" s="50"/>
      <c r="BP73" s="50"/>
      <c r="BQ73" s="50"/>
      <c r="BR73" s="50"/>
      <c r="BT73" s="78"/>
      <c r="BV73" s="57"/>
      <c r="BW73" s="48"/>
      <c r="BX73" s="49"/>
      <c r="CF73" s="57"/>
      <c r="CG73" s="48"/>
      <c r="CH73" s="40"/>
      <c r="CP73" s="57"/>
      <c r="CQ73" s="48"/>
      <c r="CR73" s="40"/>
      <c r="CZ73" s="57"/>
      <c r="DA73" s="48"/>
      <c r="DB73" s="40"/>
      <c r="DC73" s="40"/>
      <c r="DD73" s="40"/>
      <c r="DE73" s="40"/>
      <c r="DF73" s="40"/>
      <c r="DG73" s="40"/>
      <c r="DJ73" s="57"/>
      <c r="DK73" s="48"/>
      <c r="DL73" s="40"/>
      <c r="DM73" s="19"/>
      <c r="DN73" s="19"/>
      <c r="DO73" s="19"/>
      <c r="DP73" s="19"/>
      <c r="DT73" s="57" t="s">
        <v>2614</v>
      </c>
      <c r="DU73" s="48"/>
      <c r="DV73" s="40" t="s">
        <v>3042</v>
      </c>
      <c r="DY73" s="96"/>
      <c r="ED73" s="57" t="s">
        <v>448</v>
      </c>
      <c r="EE73" s="48"/>
      <c r="EF73" s="40" t="s">
        <v>3051</v>
      </c>
      <c r="EI73" s="96"/>
      <c r="EN73" s="57"/>
      <c r="EO73" s="48"/>
      <c r="EP73" s="40"/>
      <c r="EX73" s="57"/>
      <c r="EY73" s="48"/>
      <c r="EZ73" s="40"/>
      <c r="FH73" s="57"/>
      <c r="FI73" s="48"/>
      <c r="FJ73" s="40"/>
      <c r="FR73" s="57"/>
      <c r="FS73" s="48"/>
      <c r="FT73" s="40"/>
      <c r="FU73" s="40"/>
      <c r="FV73" s="40"/>
      <c r="FW73" s="40"/>
      <c r="FY73" s="40"/>
      <c r="FZ73" s="78"/>
      <c r="GB73" s="57"/>
      <c r="GC73" s="48"/>
      <c r="GD73" s="40"/>
      <c r="GE73" s="40"/>
      <c r="GF73" s="40"/>
      <c r="GG73" s="40"/>
      <c r="GH73" s="40"/>
      <c r="GI73" s="40"/>
      <c r="GJ73" s="40"/>
    </row>
    <row r="74" spans="3:192" ht="14.5" thickBot="1" x14ac:dyDescent="0.4">
      <c r="C74" s="81">
        <v>73</v>
      </c>
      <c r="F74" s="44"/>
      <c r="N74" s="57"/>
      <c r="O74" s="48"/>
      <c r="P74" s="40"/>
      <c r="Q74" s="50"/>
      <c r="Y74" s="48"/>
      <c r="Z74" s="40"/>
      <c r="AA74" s="44"/>
      <c r="AB74" s="44"/>
      <c r="AC74" s="44"/>
      <c r="AD74" s="44"/>
      <c r="AH74" s="57"/>
      <c r="AJ74" s="40"/>
      <c r="AM74" s="97"/>
      <c r="AR74" s="57"/>
      <c r="AS74" s="48"/>
      <c r="AT74" s="40"/>
      <c r="AU74" s="50"/>
      <c r="AV74" s="50"/>
      <c r="AW74" s="50"/>
      <c r="BB74" s="57"/>
      <c r="BC74" s="48"/>
      <c r="BD74" s="40"/>
      <c r="BL74" s="57"/>
      <c r="BM74" s="48"/>
      <c r="BN74" s="40"/>
      <c r="BO74" s="50"/>
      <c r="BP74" s="50"/>
      <c r="BQ74" s="50"/>
      <c r="BR74" s="50"/>
      <c r="BT74" s="78"/>
      <c r="BV74" s="57"/>
      <c r="BW74" s="48"/>
      <c r="BX74" s="49"/>
      <c r="CF74" s="57"/>
      <c r="CG74" s="48"/>
      <c r="CH74" s="40"/>
      <c r="CP74" s="57"/>
      <c r="CQ74" s="48"/>
      <c r="CR74" s="40"/>
      <c r="CZ74" s="57"/>
      <c r="DA74" s="48"/>
      <c r="DB74" s="40"/>
      <c r="DC74" s="40"/>
      <c r="DD74" s="40"/>
      <c r="DE74" s="40"/>
      <c r="DF74" s="40"/>
      <c r="DG74" s="40"/>
      <c r="DJ74" s="57"/>
      <c r="DK74" s="48"/>
      <c r="DL74" s="40"/>
      <c r="DM74" s="19"/>
      <c r="DN74" s="19"/>
      <c r="DO74" s="19"/>
      <c r="DP74" s="19"/>
      <c r="DT74" s="57" t="s">
        <v>427</v>
      </c>
      <c r="DU74" s="48"/>
      <c r="DV74" s="40" t="s">
        <v>3043</v>
      </c>
      <c r="DX74" s="40"/>
      <c r="DY74" s="96"/>
      <c r="EN74" s="57"/>
      <c r="EO74" s="48"/>
      <c r="EP74" s="40"/>
      <c r="EX74" s="57"/>
      <c r="EY74" s="48"/>
      <c r="EZ74" s="40"/>
      <c r="FH74" s="57"/>
      <c r="FI74" s="48"/>
      <c r="FJ74" s="40"/>
      <c r="FZ74" s="78"/>
      <c r="GB74" s="57"/>
      <c r="GC74" s="48"/>
      <c r="GD74" s="40"/>
      <c r="GE74" s="40"/>
      <c r="GF74" s="40"/>
      <c r="GG74" s="40"/>
      <c r="GH74" s="40"/>
      <c r="GI74" s="40"/>
      <c r="GJ74" s="40"/>
    </row>
    <row r="75" spans="3:192" x14ac:dyDescent="0.35">
      <c r="C75" s="81">
        <v>74</v>
      </c>
      <c r="F75" s="44"/>
      <c r="N75" s="57"/>
      <c r="O75" s="48"/>
      <c r="P75" s="40"/>
      <c r="Q75" s="50"/>
      <c r="Y75" s="48"/>
      <c r="Z75" s="40"/>
      <c r="AA75" s="44"/>
      <c r="AB75" s="44"/>
      <c r="AC75" s="44"/>
      <c r="AD75" s="44"/>
      <c r="AH75" s="57"/>
      <c r="AJ75" s="40"/>
      <c r="AM75" s="97"/>
      <c r="AR75" s="57"/>
      <c r="AS75" s="48"/>
      <c r="AT75" s="40"/>
      <c r="AU75" s="50"/>
      <c r="AV75" s="50"/>
      <c r="AW75" s="50"/>
      <c r="BB75" s="57"/>
      <c r="BC75" s="48"/>
      <c r="BD75" s="40"/>
      <c r="BL75" s="57"/>
      <c r="BM75" s="48"/>
      <c r="BN75" s="40"/>
      <c r="BO75" s="50"/>
      <c r="BP75" s="50"/>
      <c r="BQ75" s="50"/>
      <c r="BR75" s="50"/>
      <c r="BT75" s="78"/>
      <c r="BV75" s="57"/>
      <c r="BW75" s="48"/>
      <c r="BX75" s="49"/>
      <c r="CF75" s="57"/>
      <c r="CG75" s="48"/>
      <c r="CH75" s="40"/>
      <c r="CP75" s="57"/>
      <c r="CQ75" s="48"/>
      <c r="CR75" s="40"/>
      <c r="CZ75" s="57"/>
      <c r="DA75" s="48"/>
      <c r="DB75" s="40"/>
      <c r="DC75" s="40"/>
      <c r="DD75" s="40"/>
      <c r="DE75" s="40"/>
      <c r="DF75" s="40"/>
      <c r="DG75" s="40"/>
      <c r="DJ75" s="57"/>
      <c r="DK75" s="48"/>
      <c r="DL75" s="40"/>
      <c r="DM75" s="19"/>
      <c r="DN75" s="19"/>
      <c r="DO75" s="19"/>
      <c r="DP75" s="19"/>
      <c r="DT75" s="57"/>
      <c r="DU75" s="48"/>
      <c r="DV75" s="40"/>
      <c r="DX75" s="40"/>
      <c r="DY75" s="40"/>
      <c r="DZ75" s="40"/>
      <c r="ED75" s="57"/>
      <c r="EE75" s="48"/>
      <c r="EF75" s="40"/>
      <c r="EG75" s="40"/>
      <c r="EH75" s="40"/>
      <c r="EI75" s="40"/>
      <c r="EN75" s="57"/>
      <c r="EO75" s="48"/>
      <c r="EP75" s="40"/>
      <c r="EX75" s="57"/>
      <c r="EY75" s="48"/>
      <c r="EZ75" s="40"/>
      <c r="FH75" s="57"/>
      <c r="FI75" s="48"/>
      <c r="FJ75" s="40"/>
      <c r="FR75" s="141"/>
      <c r="FS75" s="141"/>
      <c r="FT75" s="40"/>
      <c r="FU75" s="40"/>
      <c r="FV75" s="40"/>
      <c r="FW75" s="40"/>
      <c r="FX75" s="40"/>
      <c r="FY75" s="40"/>
      <c r="FZ75" s="78"/>
      <c r="GB75" s="57"/>
      <c r="GC75" s="48"/>
      <c r="GD75" s="40"/>
      <c r="GE75" s="40"/>
      <c r="GF75" s="40"/>
      <c r="GG75" s="40"/>
      <c r="GH75" s="40"/>
      <c r="GI75" s="40"/>
      <c r="GJ75" s="40"/>
    </row>
    <row r="76" spans="3:192" x14ac:dyDescent="0.35">
      <c r="C76" s="81">
        <v>75</v>
      </c>
      <c r="F76" s="21" t="s">
        <v>152</v>
      </c>
      <c r="G76" s="22"/>
      <c r="H76" s="23"/>
      <c r="I76" s="23"/>
      <c r="K76" s="23"/>
      <c r="O76" s="48"/>
      <c r="P76" s="21" t="s">
        <v>152</v>
      </c>
      <c r="Q76" s="22"/>
      <c r="X76" s="57"/>
      <c r="Y76" s="48"/>
      <c r="Z76" s="21" t="s">
        <v>152</v>
      </c>
      <c r="AA76" s="51"/>
      <c r="AB76" s="18"/>
      <c r="AC76" s="23"/>
      <c r="AD76" s="18"/>
      <c r="AE76" s="38"/>
      <c r="AJ76" s="100" t="s">
        <v>152</v>
      </c>
      <c r="AK76" s="51"/>
      <c r="AR76" s="57"/>
      <c r="AS76" s="48"/>
      <c r="AT76" s="21" t="s">
        <v>275</v>
      </c>
      <c r="AU76" s="51"/>
      <c r="BB76" s="57"/>
      <c r="BC76" s="48"/>
      <c r="BD76" s="100" t="s">
        <v>275</v>
      </c>
      <c r="BE76" s="51"/>
      <c r="BL76" s="57"/>
      <c r="BM76" s="48"/>
      <c r="BN76" s="100" t="s">
        <v>275</v>
      </c>
      <c r="BO76" s="51"/>
      <c r="BT76" s="78"/>
      <c r="BV76" s="57"/>
      <c r="BW76" s="48"/>
      <c r="BX76" s="21" t="s">
        <v>275</v>
      </c>
      <c r="BY76" s="51"/>
      <c r="CF76" s="57"/>
      <c r="CG76" s="48"/>
      <c r="CH76" s="21" t="s">
        <v>152</v>
      </c>
      <c r="CI76" s="99"/>
      <c r="CP76" s="57"/>
      <c r="CQ76" s="48"/>
      <c r="CR76" s="100" t="s">
        <v>275</v>
      </c>
      <c r="CS76" s="51"/>
      <c r="CZ76" s="57"/>
      <c r="DA76" s="48"/>
      <c r="DB76" s="21" t="s">
        <v>152</v>
      </c>
      <c r="DC76" s="51"/>
      <c r="DF76" s="40"/>
      <c r="DJ76" s="57"/>
      <c r="DK76" s="48"/>
      <c r="DL76" s="21" t="s">
        <v>152</v>
      </c>
      <c r="DM76" s="51"/>
      <c r="DP76" s="19"/>
      <c r="DT76" s="57"/>
      <c r="DU76" s="48"/>
      <c r="DV76" s="21" t="s">
        <v>152</v>
      </c>
      <c r="DW76" s="51"/>
      <c r="ED76" s="57"/>
      <c r="EE76" s="48"/>
      <c r="EF76" s="21" t="s">
        <v>152</v>
      </c>
      <c r="EG76" s="51"/>
      <c r="EN76" s="57"/>
      <c r="EO76" s="48"/>
      <c r="EP76" s="54" t="s">
        <v>152</v>
      </c>
      <c r="EQ76" s="99"/>
      <c r="EX76" s="57"/>
      <c r="EY76" s="48"/>
      <c r="EZ76" s="54" t="s">
        <v>152</v>
      </c>
      <c r="FA76" s="101"/>
      <c r="FH76" s="57"/>
      <c r="FI76" s="48"/>
      <c r="FJ76" s="54" t="s">
        <v>152</v>
      </c>
      <c r="FK76" s="101"/>
      <c r="FR76" s="141"/>
      <c r="FS76" s="141"/>
      <c r="FT76" s="54" t="s">
        <v>152</v>
      </c>
      <c r="FU76" s="101"/>
      <c r="FZ76" s="78"/>
      <c r="GB76" s="57"/>
      <c r="GC76" s="48"/>
      <c r="GD76" s="54" t="s">
        <v>152</v>
      </c>
      <c r="GE76" s="101"/>
      <c r="GH76" s="40"/>
    </row>
    <row r="77" spans="3:192" ht="28.5" thickBot="1" x14ac:dyDescent="0.4">
      <c r="C77" s="81">
        <v>76</v>
      </c>
      <c r="D77" s="57" t="s">
        <v>2610</v>
      </c>
      <c r="E77" s="116">
        <v>1</v>
      </c>
      <c r="F77" s="49" t="s">
        <v>2950</v>
      </c>
      <c r="I77" s="96"/>
      <c r="N77" s="57" t="s">
        <v>2614</v>
      </c>
      <c r="O77" s="116">
        <v>1</v>
      </c>
      <c r="P77" s="49" t="s">
        <v>2958</v>
      </c>
      <c r="Q77" s="50"/>
      <c r="S77" s="96"/>
      <c r="U77" s="84"/>
      <c r="X77" s="57" t="s">
        <v>2614</v>
      </c>
      <c r="Y77" s="116">
        <v>1</v>
      </c>
      <c r="Z77" s="49" t="s">
        <v>2964</v>
      </c>
      <c r="AA77" s="50"/>
      <c r="AC77" s="96"/>
      <c r="AD77" s="18"/>
      <c r="AE77" s="84"/>
      <c r="AH77" s="57" t="s">
        <v>2614</v>
      </c>
      <c r="AI77" s="116">
        <v>1</v>
      </c>
      <c r="AJ77" s="49" t="s">
        <v>2968</v>
      </c>
      <c r="AM77" s="96"/>
      <c r="AO77" s="84"/>
      <c r="AR77" s="57" t="s">
        <v>2614</v>
      </c>
      <c r="AS77" s="116">
        <v>1</v>
      </c>
      <c r="AT77" s="40" t="s">
        <v>2972</v>
      </c>
      <c r="AU77" s="50"/>
      <c r="AW77" s="96"/>
      <c r="AX77" s="50"/>
      <c r="AZ77" s="78"/>
      <c r="BB77" s="57" t="s">
        <v>2614</v>
      </c>
      <c r="BC77" s="116">
        <v>1</v>
      </c>
      <c r="BD77" s="49" t="s">
        <v>2978</v>
      </c>
      <c r="BE77" s="50"/>
      <c r="BF77" s="50"/>
      <c r="BG77" s="96"/>
      <c r="BI77" s="50"/>
      <c r="BL77" s="57" t="s">
        <v>2614</v>
      </c>
      <c r="BM77" s="116">
        <v>1</v>
      </c>
      <c r="BN77" s="49" t="s">
        <v>2978</v>
      </c>
      <c r="BO77" s="50"/>
      <c r="BQ77" s="96"/>
      <c r="BT77" s="78"/>
      <c r="BV77" s="57" t="s">
        <v>2614</v>
      </c>
      <c r="BW77" s="116">
        <v>1</v>
      </c>
      <c r="BX77" s="49" t="s">
        <v>2979</v>
      </c>
      <c r="CA77" s="96"/>
      <c r="CF77" s="57" t="s">
        <v>2614</v>
      </c>
      <c r="CG77" s="116">
        <v>1</v>
      </c>
      <c r="CH77" s="40" t="s">
        <v>2983</v>
      </c>
      <c r="CK77" s="96"/>
      <c r="CP77" s="57" t="s">
        <v>2614</v>
      </c>
      <c r="CQ77" s="116">
        <v>1</v>
      </c>
      <c r="CR77" s="49" t="s">
        <v>2978</v>
      </c>
      <c r="CU77" s="96"/>
      <c r="CZ77" s="57" t="s">
        <v>2614</v>
      </c>
      <c r="DA77" s="116">
        <v>1</v>
      </c>
      <c r="DB77" s="49" t="s">
        <v>2978</v>
      </c>
      <c r="DE77" s="96"/>
      <c r="DF77" s="40"/>
      <c r="DJ77" s="57" t="s">
        <v>2614</v>
      </c>
      <c r="DK77" s="116">
        <v>1</v>
      </c>
      <c r="DL77" s="49" t="s">
        <v>2978</v>
      </c>
      <c r="DM77" s="19"/>
      <c r="DO77" s="96"/>
      <c r="DP77" s="19"/>
      <c r="DT77" s="57" t="s">
        <v>2614</v>
      </c>
      <c r="DU77" s="116">
        <v>1</v>
      </c>
      <c r="DV77" s="49" t="s">
        <v>2985</v>
      </c>
      <c r="DY77" s="96"/>
      <c r="ED77" s="57" t="s">
        <v>2614</v>
      </c>
      <c r="EE77" s="116">
        <v>1</v>
      </c>
      <c r="EF77" s="49" t="s">
        <v>2978</v>
      </c>
      <c r="EI77" s="96"/>
      <c r="EN77" s="57" t="s">
        <v>2614</v>
      </c>
      <c r="EO77" s="116">
        <v>1</v>
      </c>
      <c r="EP77" s="40" t="s">
        <v>2987</v>
      </c>
      <c r="ES77" s="96"/>
      <c r="EX77" s="57" t="s">
        <v>2614</v>
      </c>
      <c r="EY77" s="116">
        <v>1</v>
      </c>
      <c r="EZ77" s="40" t="s">
        <v>2990</v>
      </c>
      <c r="FC77" s="96"/>
      <c r="FH77" s="57" t="s">
        <v>2614</v>
      </c>
      <c r="FI77" s="116">
        <v>1</v>
      </c>
      <c r="FJ77" s="40" t="s">
        <v>2999</v>
      </c>
      <c r="FM77" s="96"/>
      <c r="FR77" s="57" t="s">
        <v>2614</v>
      </c>
      <c r="FS77" s="116">
        <v>1</v>
      </c>
      <c r="FT77" s="40" t="s">
        <v>3004</v>
      </c>
      <c r="FW77" s="96"/>
      <c r="FZ77" s="78"/>
      <c r="GB77" s="57" t="s">
        <v>2614</v>
      </c>
      <c r="GC77" s="116">
        <v>1</v>
      </c>
      <c r="GD77" s="40" t="s">
        <v>3006</v>
      </c>
      <c r="GG77" s="96"/>
      <c r="GH77" s="40"/>
    </row>
    <row r="78" spans="3:192" ht="15" thickBot="1" x14ac:dyDescent="0.4">
      <c r="C78" s="81">
        <v>77</v>
      </c>
      <c r="D78" s="57" t="s">
        <v>153</v>
      </c>
      <c r="E78" s="116">
        <v>1.5</v>
      </c>
      <c r="F78" s="49" t="s">
        <v>2951</v>
      </c>
      <c r="I78" s="96"/>
      <c r="N78" s="57" t="s">
        <v>190</v>
      </c>
      <c r="O78" s="116">
        <v>1.5</v>
      </c>
      <c r="P78" s="49" t="s">
        <v>2959</v>
      </c>
      <c r="Q78" s="50"/>
      <c r="S78" s="96"/>
      <c r="U78" s="84"/>
      <c r="X78" s="57" t="s">
        <v>223</v>
      </c>
      <c r="Y78" s="116">
        <v>1.5</v>
      </c>
      <c r="Z78" s="49" t="s">
        <v>2965</v>
      </c>
      <c r="AA78" s="50"/>
      <c r="AC78" s="96"/>
      <c r="AD78" s="18"/>
      <c r="AE78" s="84"/>
      <c r="AH78" s="57" t="s">
        <v>246</v>
      </c>
      <c r="AI78" s="116">
        <v>1.5</v>
      </c>
      <c r="AJ78" s="40" t="s">
        <v>2969</v>
      </c>
      <c r="AM78" s="96"/>
      <c r="AO78" s="84"/>
      <c r="AR78" s="57" t="s">
        <v>276</v>
      </c>
      <c r="AS78" s="116">
        <v>1.5</v>
      </c>
      <c r="AT78" s="40" t="s">
        <v>2973</v>
      </c>
      <c r="AU78" s="50"/>
      <c r="AW78" s="96"/>
      <c r="AZ78" s="78"/>
      <c r="BB78" s="57" t="s">
        <v>294</v>
      </c>
      <c r="BC78" s="116">
        <v>1.5</v>
      </c>
      <c r="BD78" s="49" t="s">
        <v>2951</v>
      </c>
      <c r="BE78" s="50"/>
      <c r="BF78" s="50"/>
      <c r="BG78" s="96"/>
      <c r="BI78" s="50"/>
      <c r="BL78" s="57" t="s">
        <v>304</v>
      </c>
      <c r="BM78" s="116">
        <v>1.5</v>
      </c>
      <c r="BN78" s="49" t="s">
        <v>2951</v>
      </c>
      <c r="BO78" s="50"/>
      <c r="BQ78" s="96"/>
      <c r="BT78" s="78"/>
      <c r="BV78" s="57" t="s">
        <v>328</v>
      </c>
      <c r="BW78" s="116">
        <v>1.5</v>
      </c>
      <c r="BX78" s="49" t="s">
        <v>2980</v>
      </c>
      <c r="CA78" s="96"/>
      <c r="CF78" s="57" t="s">
        <v>348</v>
      </c>
      <c r="CG78" s="116">
        <v>1.5</v>
      </c>
      <c r="CH78" s="40" t="s">
        <v>2984</v>
      </c>
      <c r="CK78" s="96"/>
      <c r="CP78" s="57" t="s">
        <v>366</v>
      </c>
      <c r="CQ78" s="116">
        <v>1.5</v>
      </c>
      <c r="CR78" s="49" t="s">
        <v>2951</v>
      </c>
      <c r="CU78" s="96"/>
      <c r="CZ78" s="57" t="s">
        <v>383</v>
      </c>
      <c r="DA78" s="116">
        <v>1.5</v>
      </c>
      <c r="DB78" s="49" t="s">
        <v>2951</v>
      </c>
      <c r="DE78" s="96"/>
      <c r="DF78" s="40"/>
      <c r="DJ78" s="57" t="s">
        <v>399</v>
      </c>
      <c r="DK78" s="116">
        <v>1.5</v>
      </c>
      <c r="DL78" s="49" t="s">
        <v>2951</v>
      </c>
      <c r="DM78" s="19"/>
      <c r="DO78" s="96"/>
      <c r="DP78" s="19"/>
      <c r="DT78" s="57" t="s">
        <v>427</v>
      </c>
      <c r="DU78" s="116">
        <v>1.5</v>
      </c>
      <c r="DV78" s="49" t="s">
        <v>2951</v>
      </c>
      <c r="DY78" s="96"/>
      <c r="ED78" s="57" t="s">
        <v>449</v>
      </c>
      <c r="EE78" s="116">
        <v>1.5</v>
      </c>
      <c r="EF78" s="49" t="s">
        <v>2951</v>
      </c>
      <c r="EI78" s="96"/>
      <c r="EN78" s="57" t="s">
        <v>472</v>
      </c>
      <c r="EO78" s="116">
        <v>1.5</v>
      </c>
      <c r="EP78" s="49" t="s">
        <v>2986</v>
      </c>
      <c r="ES78" s="96"/>
      <c r="EX78" s="57" t="s">
        <v>497</v>
      </c>
      <c r="EY78" s="116">
        <v>1.5</v>
      </c>
      <c r="EZ78" s="40" t="s">
        <v>2991</v>
      </c>
      <c r="FC78" s="96"/>
      <c r="FH78" s="57" t="s">
        <v>523</v>
      </c>
      <c r="FI78" s="116">
        <v>1.5</v>
      </c>
      <c r="FJ78" s="40" t="s">
        <v>2998</v>
      </c>
      <c r="FM78" s="96"/>
      <c r="FR78" s="57" t="s">
        <v>545</v>
      </c>
      <c r="FS78" s="116">
        <v>1.5</v>
      </c>
      <c r="FT78" s="40" t="s">
        <v>3005</v>
      </c>
      <c r="FW78" s="96"/>
      <c r="GB78" s="57" t="s">
        <v>554</v>
      </c>
      <c r="GC78" s="116">
        <v>1.5</v>
      </c>
      <c r="GD78" s="40" t="s">
        <v>3007</v>
      </c>
      <c r="GG78" s="96"/>
      <c r="GH78" s="40"/>
    </row>
    <row r="79" spans="3:192" ht="42.5" thickBot="1" x14ac:dyDescent="0.4">
      <c r="C79" s="81">
        <v>78</v>
      </c>
      <c r="D79" s="57" t="s">
        <v>2610</v>
      </c>
      <c r="E79" s="116">
        <v>2</v>
      </c>
      <c r="F79" s="40" t="s">
        <v>2952</v>
      </c>
      <c r="I79" s="96"/>
      <c r="N79" s="57" t="s">
        <v>2614</v>
      </c>
      <c r="O79" s="116">
        <v>2</v>
      </c>
      <c r="P79" s="49" t="s">
        <v>2960</v>
      </c>
      <c r="Q79" s="50"/>
      <c r="S79" s="96"/>
      <c r="U79" s="84"/>
      <c r="X79" s="57" t="s">
        <v>2614</v>
      </c>
      <c r="Y79" s="116">
        <v>2</v>
      </c>
      <c r="Z79" s="49" t="s">
        <v>2966</v>
      </c>
      <c r="AA79" s="44"/>
      <c r="AC79" s="96"/>
      <c r="AD79" s="18"/>
      <c r="AE79" s="84"/>
      <c r="AH79" s="57" t="s">
        <v>2614</v>
      </c>
      <c r="AI79" s="116">
        <v>2</v>
      </c>
      <c r="AJ79" s="40" t="s">
        <v>2970</v>
      </c>
      <c r="AM79" s="96"/>
      <c r="AO79" s="84"/>
      <c r="AR79" s="57" t="s">
        <v>2614</v>
      </c>
      <c r="AS79" s="116">
        <v>2</v>
      </c>
      <c r="AT79" s="49" t="s">
        <v>2974</v>
      </c>
      <c r="AU79" s="50"/>
      <c r="AW79" s="96"/>
      <c r="AX79" s="50"/>
      <c r="BB79" s="57"/>
      <c r="BC79" s="116">
        <v>2</v>
      </c>
      <c r="BD79" s="40"/>
      <c r="BE79" s="50"/>
      <c r="BF79" s="50"/>
      <c r="BG79" s="50"/>
      <c r="BI79" s="50"/>
      <c r="BL79" s="57"/>
      <c r="BM79" s="116">
        <v>2</v>
      </c>
      <c r="BN79" s="40"/>
      <c r="BO79" s="50"/>
      <c r="BP79" s="50"/>
      <c r="BQ79" s="50"/>
      <c r="BV79" s="57" t="s">
        <v>2614</v>
      </c>
      <c r="BW79" s="116">
        <v>2</v>
      </c>
      <c r="BX79" s="49" t="s">
        <v>2981</v>
      </c>
      <c r="CA79" s="96"/>
      <c r="CF79" s="57"/>
      <c r="CG79" s="116">
        <v>2</v>
      </c>
      <c r="CH79" s="40"/>
      <c r="CP79" s="57"/>
      <c r="CQ79" s="116">
        <v>2</v>
      </c>
      <c r="CR79" s="40"/>
      <c r="CZ79" s="57"/>
      <c r="DA79" s="116">
        <v>2</v>
      </c>
      <c r="DB79" s="40"/>
      <c r="DF79" s="40"/>
      <c r="DJ79" s="57"/>
      <c r="DK79" s="116">
        <v>2</v>
      </c>
      <c r="DL79" s="40"/>
      <c r="DM79" s="19"/>
      <c r="DN79" s="19"/>
      <c r="DO79" s="19"/>
      <c r="DP79" s="19"/>
      <c r="DT79" s="57"/>
      <c r="DU79" s="116">
        <v>2</v>
      </c>
      <c r="DV79" s="40"/>
      <c r="DW79" s="40"/>
      <c r="DX79" s="40"/>
      <c r="DY79" s="40"/>
      <c r="ED79" s="57"/>
      <c r="EE79" s="116">
        <v>2</v>
      </c>
      <c r="EF79" s="40"/>
      <c r="EG79" s="40"/>
      <c r="EH79" s="40"/>
      <c r="EI79" s="40"/>
      <c r="EK79" s="40"/>
      <c r="EN79" s="57" t="s">
        <v>2614</v>
      </c>
      <c r="EO79" s="116">
        <v>2</v>
      </c>
      <c r="EP79" s="40" t="s">
        <v>2988</v>
      </c>
      <c r="ES79" s="96"/>
      <c r="EX79" s="57" t="s">
        <v>2614</v>
      </c>
      <c r="EY79" s="116">
        <v>2</v>
      </c>
      <c r="EZ79" s="49" t="s">
        <v>2992</v>
      </c>
      <c r="FC79" s="96"/>
      <c r="FH79" s="57" t="s">
        <v>2614</v>
      </c>
      <c r="FI79" s="116">
        <v>2</v>
      </c>
      <c r="FJ79" s="40" t="s">
        <v>3000</v>
      </c>
      <c r="FM79" s="96"/>
      <c r="FR79" s="57" t="s">
        <v>2614</v>
      </c>
      <c r="FS79" s="116">
        <v>2</v>
      </c>
      <c r="FT79" s="49" t="s">
        <v>2995</v>
      </c>
      <c r="FW79" s="96"/>
      <c r="GB79" s="82"/>
      <c r="GC79" s="116">
        <v>2</v>
      </c>
      <c r="GH79" s="40"/>
    </row>
    <row r="80" spans="3:192" ht="15" thickBot="1" x14ac:dyDescent="0.4">
      <c r="C80" s="81">
        <v>79</v>
      </c>
      <c r="D80" s="57" t="s">
        <v>154</v>
      </c>
      <c r="E80" s="116">
        <v>2.5</v>
      </c>
      <c r="F80" s="40" t="s">
        <v>2953</v>
      </c>
      <c r="I80" s="96"/>
      <c r="N80" s="57" t="s">
        <v>191</v>
      </c>
      <c r="O80" s="116">
        <v>2.5</v>
      </c>
      <c r="P80" s="49" t="s">
        <v>2961</v>
      </c>
      <c r="Q80" s="50"/>
      <c r="S80" s="96"/>
      <c r="U80" s="84"/>
      <c r="X80" s="57" t="s">
        <v>224</v>
      </c>
      <c r="Y80" s="116">
        <v>2.5</v>
      </c>
      <c r="Z80" s="49" t="s">
        <v>2967</v>
      </c>
      <c r="AA80" s="44"/>
      <c r="AC80" s="96"/>
      <c r="AD80" s="18"/>
      <c r="AE80" s="84"/>
      <c r="AH80" s="57" t="s">
        <v>247</v>
      </c>
      <c r="AI80" s="116">
        <v>2.5</v>
      </c>
      <c r="AJ80" s="40" t="s">
        <v>2971</v>
      </c>
      <c r="AM80" s="96"/>
      <c r="AO80" s="84"/>
      <c r="AR80" s="57" t="s">
        <v>277</v>
      </c>
      <c r="AS80" s="116">
        <v>2.5</v>
      </c>
      <c r="AT80" s="49" t="s">
        <v>2967</v>
      </c>
      <c r="AU80" s="50"/>
      <c r="AW80" s="96"/>
      <c r="BB80" s="57"/>
      <c r="BC80" s="116">
        <v>2.5</v>
      </c>
      <c r="BD80" s="40"/>
      <c r="BE80" s="50"/>
      <c r="BF80" s="50"/>
      <c r="BG80" s="50"/>
      <c r="BI80" s="50"/>
      <c r="BL80" s="57"/>
      <c r="BM80" s="116">
        <v>2.5</v>
      </c>
      <c r="BN80" s="40"/>
      <c r="BO80" s="50"/>
      <c r="BP80" s="50"/>
      <c r="BQ80" s="50"/>
      <c r="BR80" s="50"/>
      <c r="BV80" s="57" t="s">
        <v>330</v>
      </c>
      <c r="BW80" s="116">
        <v>2.5</v>
      </c>
      <c r="BX80" s="49" t="s">
        <v>2982</v>
      </c>
      <c r="CA80" s="96"/>
      <c r="CF80" s="57"/>
      <c r="CG80" s="116">
        <v>2.5</v>
      </c>
      <c r="CH80" s="40"/>
      <c r="CP80" s="57"/>
      <c r="CQ80" s="116">
        <v>2.5</v>
      </c>
      <c r="CR80" s="40"/>
      <c r="CZ80" s="57"/>
      <c r="DA80" s="116">
        <v>2.5</v>
      </c>
      <c r="DB80" s="40"/>
      <c r="DJ80" s="57"/>
      <c r="DK80" s="116">
        <v>2.5</v>
      </c>
      <c r="DL80" s="40"/>
      <c r="DM80" s="19"/>
      <c r="DN80" s="19"/>
      <c r="DO80" s="19"/>
      <c r="DP80" s="19"/>
      <c r="DT80" s="57"/>
      <c r="DU80" s="116">
        <v>2.5</v>
      </c>
      <c r="DV80" s="40"/>
      <c r="DW80" s="40"/>
      <c r="DX80" s="40"/>
      <c r="DY80" s="40"/>
      <c r="DZ80" s="40"/>
      <c r="ED80" s="57"/>
      <c r="EE80" s="116">
        <v>2.5</v>
      </c>
      <c r="EF80" s="40"/>
      <c r="EG80" s="40"/>
      <c r="EH80" s="40"/>
      <c r="EI80" s="40"/>
      <c r="EJ80" s="40"/>
      <c r="EK80" s="40"/>
      <c r="EN80" s="57" t="s">
        <v>473</v>
      </c>
      <c r="EO80" s="116">
        <v>2.5</v>
      </c>
      <c r="EP80" s="40" t="s">
        <v>2989</v>
      </c>
      <c r="ES80" s="96"/>
      <c r="EX80" s="57"/>
      <c r="EY80" s="116">
        <v>2.5</v>
      </c>
      <c r="EZ80" s="40"/>
      <c r="FH80" s="57" t="s">
        <v>524</v>
      </c>
      <c r="FI80" s="116">
        <v>2.5</v>
      </c>
      <c r="FJ80" s="40" t="s">
        <v>3001</v>
      </c>
      <c r="FM80" s="96"/>
      <c r="FR80" s="57" t="s">
        <v>546</v>
      </c>
      <c r="FS80" s="116">
        <v>2.5</v>
      </c>
      <c r="FT80" s="49" t="s">
        <v>2951</v>
      </c>
      <c r="FW80" s="96"/>
      <c r="GB80" s="82"/>
      <c r="GC80" s="116">
        <v>2.5</v>
      </c>
      <c r="GH80" s="40"/>
    </row>
    <row r="81" spans="2:190" ht="15" thickBot="1" x14ac:dyDescent="0.4">
      <c r="C81" s="81">
        <v>80</v>
      </c>
      <c r="D81" s="57" t="s">
        <v>2610</v>
      </c>
      <c r="E81" s="116">
        <v>3</v>
      </c>
      <c r="F81" s="40" t="s">
        <v>2954</v>
      </c>
      <c r="I81" s="96"/>
      <c r="N81" s="57" t="s">
        <v>2614</v>
      </c>
      <c r="O81" s="116">
        <v>3</v>
      </c>
      <c r="P81" s="40" t="s">
        <v>2962</v>
      </c>
      <c r="Q81" s="50"/>
      <c r="S81" s="96"/>
      <c r="U81" s="84"/>
      <c r="X81" s="133"/>
      <c r="Y81" s="116">
        <v>3</v>
      </c>
      <c r="Z81" s="40"/>
      <c r="AA81" s="44"/>
      <c r="AB81" s="44"/>
      <c r="AC81" s="44"/>
      <c r="AD81" s="18"/>
      <c r="AE81" s="84"/>
      <c r="AI81" s="116">
        <v>3</v>
      </c>
      <c r="AJ81" s="40"/>
      <c r="AO81" s="84"/>
      <c r="AR81" s="57" t="s">
        <v>2614</v>
      </c>
      <c r="AS81" s="116">
        <v>3</v>
      </c>
      <c r="AT81" s="49" t="s">
        <v>2975</v>
      </c>
      <c r="AU81" s="50"/>
      <c r="AW81" s="96"/>
      <c r="AX81" s="50"/>
      <c r="BB81" s="57"/>
      <c r="BC81" s="116">
        <v>3</v>
      </c>
      <c r="BD81" s="40"/>
      <c r="BJ81" s="78"/>
      <c r="BL81" s="57"/>
      <c r="BM81" s="116">
        <v>3</v>
      </c>
      <c r="BN81" s="40"/>
      <c r="BO81" s="50"/>
      <c r="BP81" s="50"/>
      <c r="BQ81" s="50"/>
      <c r="BR81" s="50"/>
      <c r="BV81" s="57"/>
      <c r="BW81" s="116">
        <v>3</v>
      </c>
      <c r="BX81" s="49"/>
      <c r="BY81" s="49"/>
      <c r="BZ81" s="49"/>
      <c r="CA81" s="49"/>
      <c r="CD81" s="78"/>
      <c r="CF81" s="57"/>
      <c r="CG81" s="116">
        <v>3</v>
      </c>
      <c r="CH81" s="40"/>
      <c r="CN81" s="78"/>
      <c r="CP81" s="57"/>
      <c r="CQ81" s="116">
        <v>3</v>
      </c>
      <c r="CR81" s="40"/>
      <c r="CX81" s="78"/>
      <c r="CZ81" s="57"/>
      <c r="DA81" s="116">
        <v>3</v>
      </c>
      <c r="DB81" s="40"/>
      <c r="DH81" s="78"/>
      <c r="DJ81" s="57"/>
      <c r="DK81" s="116">
        <v>3</v>
      </c>
      <c r="DL81" s="40"/>
      <c r="DM81" s="19"/>
      <c r="DN81" s="19"/>
      <c r="DO81" s="19"/>
      <c r="DP81" s="19"/>
      <c r="DT81" s="57"/>
      <c r="DU81" s="116">
        <v>3</v>
      </c>
      <c r="DV81" s="40"/>
      <c r="DW81" s="40"/>
      <c r="DX81" s="40"/>
      <c r="DY81" s="40"/>
      <c r="DZ81" s="40"/>
      <c r="ED81" s="57"/>
      <c r="EE81" s="116">
        <v>3</v>
      </c>
      <c r="EF81" s="40"/>
      <c r="EG81" s="40"/>
      <c r="EH81" s="40"/>
      <c r="EI81" s="40"/>
      <c r="EJ81" s="40"/>
      <c r="EK81" s="40"/>
      <c r="EN81" s="57"/>
      <c r="EO81" s="116">
        <v>3</v>
      </c>
      <c r="EP81" s="40"/>
      <c r="EQ81" s="40"/>
      <c r="ER81" s="40"/>
      <c r="ES81" s="40"/>
      <c r="EX81" s="57" t="s">
        <v>2614</v>
      </c>
      <c r="EY81" s="116">
        <v>3</v>
      </c>
      <c r="EZ81" s="40" t="s">
        <v>2994</v>
      </c>
      <c r="FC81" s="96"/>
      <c r="FH81" s="57" t="s">
        <v>2614</v>
      </c>
      <c r="FI81" s="116">
        <v>3</v>
      </c>
      <c r="FJ81" s="40" t="s">
        <v>3002</v>
      </c>
      <c r="FM81" s="96"/>
      <c r="FR81" s="57"/>
      <c r="FS81" s="116">
        <v>3</v>
      </c>
      <c r="FT81" s="40"/>
      <c r="FU81" s="40"/>
      <c r="FV81" s="40"/>
      <c r="FW81" s="40"/>
      <c r="GB81" s="57"/>
      <c r="GC81" s="116">
        <v>3</v>
      </c>
      <c r="GH81" s="40"/>
    </row>
    <row r="82" spans="2:190" ht="15" thickBot="1" x14ac:dyDescent="0.4">
      <c r="C82" s="81">
        <v>81</v>
      </c>
      <c r="D82" s="57" t="s">
        <v>155</v>
      </c>
      <c r="E82" s="116">
        <v>3.5</v>
      </c>
      <c r="F82" s="40" t="s">
        <v>2955</v>
      </c>
      <c r="I82" s="96"/>
      <c r="N82" s="57" t="s">
        <v>192</v>
      </c>
      <c r="O82" s="116">
        <v>3.5</v>
      </c>
      <c r="P82" s="40" t="s">
        <v>2963</v>
      </c>
      <c r="Q82" s="50"/>
      <c r="S82" s="96"/>
      <c r="U82" s="84"/>
      <c r="X82" s="133"/>
      <c r="Y82" s="116">
        <v>3.5</v>
      </c>
      <c r="Z82" s="40"/>
      <c r="AA82" s="44"/>
      <c r="AB82" s="44"/>
      <c r="AC82" s="44"/>
      <c r="AD82" s="18"/>
      <c r="AE82" s="84"/>
      <c r="AI82" s="116">
        <v>3.5</v>
      </c>
      <c r="AJ82" s="40"/>
      <c r="AO82" s="84"/>
      <c r="AR82" s="57" t="s">
        <v>278</v>
      </c>
      <c r="AS82" s="116">
        <v>3.5</v>
      </c>
      <c r="AT82" s="49" t="s">
        <v>2961</v>
      </c>
      <c r="AU82" s="50"/>
      <c r="AW82" s="96"/>
      <c r="BB82" s="57"/>
      <c r="BC82" s="116">
        <v>3.5</v>
      </c>
      <c r="BD82" s="40"/>
      <c r="BJ82" s="78"/>
      <c r="BL82" s="57"/>
      <c r="BM82" s="116">
        <v>3.5</v>
      </c>
      <c r="BN82" s="40"/>
      <c r="BO82" s="50"/>
      <c r="BP82" s="50"/>
      <c r="BQ82" s="50"/>
      <c r="BR82" s="50"/>
      <c r="BV82" s="57"/>
      <c r="BW82" s="116">
        <v>3.5</v>
      </c>
      <c r="BX82" s="49"/>
      <c r="BY82" s="49"/>
      <c r="BZ82" s="49"/>
      <c r="CA82" s="49"/>
      <c r="CD82" s="78"/>
      <c r="CF82" s="57"/>
      <c r="CG82" s="116">
        <v>3.5</v>
      </c>
      <c r="CH82" s="40"/>
      <c r="CN82" s="78"/>
      <c r="CP82" s="57"/>
      <c r="CQ82" s="116">
        <v>3.5</v>
      </c>
      <c r="CR82" s="40"/>
      <c r="CX82" s="78"/>
      <c r="CZ82" s="57"/>
      <c r="DA82" s="116">
        <v>3.5</v>
      </c>
      <c r="DB82" s="40"/>
      <c r="DH82" s="78"/>
      <c r="DJ82" s="57"/>
      <c r="DK82" s="116">
        <v>3.5</v>
      </c>
      <c r="DL82" s="40"/>
      <c r="DM82" s="19"/>
      <c r="DN82" s="19"/>
      <c r="DO82" s="19"/>
      <c r="DP82" s="19"/>
      <c r="DT82" s="57"/>
      <c r="DU82" s="116">
        <v>3.5</v>
      </c>
      <c r="DV82" s="40"/>
      <c r="DW82" s="40"/>
      <c r="DX82" s="40"/>
      <c r="DY82" s="40"/>
      <c r="DZ82" s="40"/>
      <c r="ED82" s="57"/>
      <c r="EE82" s="116">
        <v>3.5</v>
      </c>
      <c r="EF82" s="40"/>
      <c r="EG82" s="40"/>
      <c r="EH82" s="40"/>
      <c r="EI82" s="40"/>
      <c r="EJ82" s="40"/>
      <c r="EK82" s="40"/>
      <c r="EN82" s="57"/>
      <c r="EO82" s="116">
        <v>3.5</v>
      </c>
      <c r="EP82" s="40"/>
      <c r="EQ82" s="40"/>
      <c r="ER82" s="40"/>
      <c r="ES82" s="40"/>
      <c r="EX82" s="57" t="s">
        <v>498</v>
      </c>
      <c r="EY82" s="116">
        <v>3.5</v>
      </c>
      <c r="EZ82" s="40" t="s">
        <v>2993</v>
      </c>
      <c r="FC82" s="96"/>
      <c r="FH82" s="57" t="s">
        <v>525</v>
      </c>
      <c r="FI82" s="116">
        <v>3.5</v>
      </c>
      <c r="FJ82" s="40" t="s">
        <v>3003</v>
      </c>
      <c r="FM82" s="96"/>
      <c r="FR82" s="57"/>
      <c r="FS82" s="116">
        <v>3.5</v>
      </c>
      <c r="FT82" s="40"/>
      <c r="FU82" s="40"/>
      <c r="FV82" s="40"/>
      <c r="FW82" s="40"/>
      <c r="GB82" s="57"/>
      <c r="GC82" s="116">
        <v>3.5</v>
      </c>
      <c r="GH82" s="42"/>
    </row>
    <row r="83" spans="2:190" ht="28.5" thickBot="1" x14ac:dyDescent="0.4">
      <c r="C83" s="81">
        <v>82</v>
      </c>
      <c r="D83" s="57" t="s">
        <v>2610</v>
      </c>
      <c r="E83" s="116">
        <v>4</v>
      </c>
      <c r="F83" s="40" t="s">
        <v>2956</v>
      </c>
      <c r="G83" s="40"/>
      <c r="H83" s="40"/>
      <c r="I83" s="96"/>
      <c r="K83" s="40"/>
      <c r="N83" s="57"/>
      <c r="O83" s="116">
        <v>4</v>
      </c>
      <c r="P83" s="40"/>
      <c r="Q83" s="50"/>
      <c r="U83" s="84"/>
      <c r="X83" s="82"/>
      <c r="Y83" s="116">
        <v>4</v>
      </c>
      <c r="Z83" s="40"/>
      <c r="AA83" s="44"/>
      <c r="AB83" s="44"/>
      <c r="AC83" s="44"/>
      <c r="AD83" s="44"/>
      <c r="AE83" s="84"/>
      <c r="AI83" s="116">
        <v>4</v>
      </c>
      <c r="AJ83" s="40"/>
      <c r="AR83" s="57" t="s">
        <v>2614</v>
      </c>
      <c r="AS83" s="116">
        <v>4</v>
      </c>
      <c r="AT83" s="40" t="s">
        <v>2976</v>
      </c>
      <c r="AU83" s="50"/>
      <c r="AW83" s="96"/>
      <c r="AX83" s="50"/>
      <c r="BB83" s="57"/>
      <c r="BC83" s="116">
        <v>4</v>
      </c>
      <c r="BD83" s="40"/>
      <c r="BE83" s="50"/>
      <c r="BF83" s="50"/>
      <c r="BG83" s="50"/>
      <c r="BH83" s="50"/>
      <c r="BI83" s="50"/>
      <c r="BL83" s="57"/>
      <c r="BM83" s="116">
        <v>4</v>
      </c>
      <c r="BN83" s="40"/>
      <c r="BO83" s="50"/>
      <c r="BP83" s="50"/>
      <c r="BQ83" s="50"/>
      <c r="BR83" s="50"/>
      <c r="BV83" s="57"/>
      <c r="BW83" s="116">
        <v>4</v>
      </c>
      <c r="BX83" s="49"/>
      <c r="BY83" s="49"/>
      <c r="BZ83" s="49"/>
      <c r="CA83" s="49"/>
      <c r="CF83" s="57"/>
      <c r="CG83" s="116">
        <v>4</v>
      </c>
      <c r="CH83" s="40"/>
      <c r="CP83" s="57"/>
      <c r="CQ83" s="116">
        <v>4</v>
      </c>
      <c r="CR83" s="40"/>
      <c r="CZ83" s="57"/>
      <c r="DA83" s="116">
        <v>4</v>
      </c>
      <c r="DB83" s="40"/>
      <c r="DJ83" s="57"/>
      <c r="DK83" s="116">
        <v>4</v>
      </c>
      <c r="DL83" s="40"/>
      <c r="DM83" s="19"/>
      <c r="DN83" s="19"/>
      <c r="DO83" s="19"/>
      <c r="DP83" s="19"/>
      <c r="DR83" s="78"/>
      <c r="DT83" s="57"/>
      <c r="DU83" s="116">
        <v>4</v>
      </c>
      <c r="DV83" s="40"/>
      <c r="DW83" s="40"/>
      <c r="DX83" s="40"/>
      <c r="DY83" s="40"/>
      <c r="DZ83" s="40"/>
      <c r="EB83" s="78"/>
      <c r="ED83" s="57"/>
      <c r="EE83" s="116">
        <v>4</v>
      </c>
      <c r="EF83" s="40"/>
      <c r="EG83" s="40"/>
      <c r="EH83" s="40"/>
      <c r="EI83" s="40"/>
      <c r="EJ83" s="40"/>
      <c r="EK83" s="40"/>
      <c r="EN83" s="57"/>
      <c r="EO83" s="116">
        <v>4</v>
      </c>
      <c r="EP83" s="40"/>
      <c r="EQ83" s="40"/>
      <c r="ER83" s="40"/>
      <c r="ES83" s="40"/>
      <c r="EX83" s="57" t="s">
        <v>2614</v>
      </c>
      <c r="EY83" s="116">
        <v>4</v>
      </c>
      <c r="EZ83" s="49" t="s">
        <v>2995</v>
      </c>
      <c r="FC83" s="96"/>
      <c r="FH83" s="57" t="s">
        <v>2614</v>
      </c>
      <c r="FI83" s="116">
        <v>4</v>
      </c>
      <c r="FJ83" s="49" t="s">
        <v>2995</v>
      </c>
      <c r="FM83" s="96"/>
      <c r="FR83" s="57"/>
      <c r="FS83" s="116">
        <v>4</v>
      </c>
      <c r="FT83" s="40"/>
      <c r="FU83" s="40"/>
      <c r="FV83" s="40"/>
      <c r="FW83" s="40"/>
      <c r="GB83" s="57"/>
      <c r="GC83" s="116">
        <v>4</v>
      </c>
      <c r="GH83" s="42"/>
    </row>
    <row r="84" spans="2:190" ht="15" thickBot="1" x14ac:dyDescent="0.4">
      <c r="C84" s="81">
        <v>83</v>
      </c>
      <c r="D84" s="57" t="s">
        <v>156</v>
      </c>
      <c r="E84" s="116">
        <v>4.5</v>
      </c>
      <c r="F84" s="40" t="s">
        <v>2957</v>
      </c>
      <c r="I84" s="96"/>
      <c r="N84" s="57"/>
      <c r="O84" s="116">
        <v>4.5</v>
      </c>
      <c r="P84" s="40"/>
      <c r="Q84" s="50"/>
      <c r="U84" s="84"/>
      <c r="X84" s="82"/>
      <c r="Y84" s="116">
        <v>4.5</v>
      </c>
      <c r="Z84" s="40"/>
      <c r="AA84" s="44"/>
      <c r="AB84" s="44"/>
      <c r="AC84" s="44"/>
      <c r="AD84" s="44"/>
      <c r="AE84" s="84"/>
      <c r="AI84" s="116">
        <v>4.5</v>
      </c>
      <c r="AJ84" s="40"/>
      <c r="AR84" s="57" t="s">
        <v>279</v>
      </c>
      <c r="AS84" s="116">
        <v>4.5</v>
      </c>
      <c r="AT84" s="40" t="s">
        <v>2977</v>
      </c>
      <c r="AU84" s="50"/>
      <c r="AW84" s="96"/>
      <c r="BB84" s="57"/>
      <c r="BC84" s="116">
        <v>4.5</v>
      </c>
      <c r="BD84" s="40"/>
      <c r="BE84" s="50"/>
      <c r="BF84" s="50"/>
      <c r="BG84" s="50"/>
      <c r="BH84" s="50"/>
      <c r="BI84" s="50"/>
      <c r="BL84" s="57"/>
      <c r="BM84" s="116">
        <v>4.5</v>
      </c>
      <c r="BN84" s="40"/>
      <c r="BO84" s="50"/>
      <c r="BP84" s="50"/>
      <c r="BQ84" s="50"/>
      <c r="BR84" s="50"/>
      <c r="BV84" s="57"/>
      <c r="BW84" s="116">
        <v>4.5</v>
      </c>
      <c r="BX84" s="49"/>
      <c r="BY84" s="49"/>
      <c r="BZ84" s="49"/>
      <c r="CA84" s="49"/>
      <c r="CB84" s="49"/>
      <c r="CF84" s="57"/>
      <c r="CG84" s="116">
        <v>4.5</v>
      </c>
      <c r="CH84" s="40"/>
      <c r="CP84" s="57"/>
      <c r="CQ84" s="116">
        <v>4.5</v>
      </c>
      <c r="CR84" s="40"/>
      <c r="CZ84" s="57"/>
      <c r="DA84" s="116">
        <v>4.5</v>
      </c>
      <c r="DB84" s="40"/>
      <c r="DJ84" s="57"/>
      <c r="DK84" s="116">
        <v>4.5</v>
      </c>
      <c r="DL84" s="40"/>
      <c r="DM84" s="19"/>
      <c r="DN84" s="19"/>
      <c r="DO84" s="19"/>
      <c r="DP84" s="19"/>
      <c r="DR84" s="78"/>
      <c r="DT84" s="57"/>
      <c r="DU84" s="116">
        <v>4.5</v>
      </c>
      <c r="DV84" s="40"/>
      <c r="DW84" s="40"/>
      <c r="DX84" s="40"/>
      <c r="DY84" s="40"/>
      <c r="DZ84" s="40"/>
      <c r="EB84" s="78"/>
      <c r="ED84" s="57"/>
      <c r="EE84" s="116">
        <v>4.5</v>
      </c>
      <c r="EF84" s="40"/>
      <c r="EG84" s="40"/>
      <c r="EH84" s="40"/>
      <c r="EI84" s="40"/>
      <c r="EJ84" s="40"/>
      <c r="EK84" s="40"/>
      <c r="EN84" s="57"/>
      <c r="EO84" s="116">
        <v>4.5</v>
      </c>
      <c r="EP84" s="40"/>
      <c r="EQ84" s="40"/>
      <c r="ER84" s="40"/>
      <c r="ES84" s="40"/>
      <c r="ET84" s="40"/>
      <c r="EX84" s="57" t="s">
        <v>500</v>
      </c>
      <c r="EY84" s="116">
        <v>4.5</v>
      </c>
      <c r="EZ84" s="49" t="s">
        <v>2951</v>
      </c>
      <c r="FC84" s="96"/>
      <c r="FH84" s="57" t="s">
        <v>526</v>
      </c>
      <c r="FI84" s="116">
        <v>4.5</v>
      </c>
      <c r="FJ84" s="49" t="s">
        <v>2951</v>
      </c>
      <c r="FM84" s="96"/>
      <c r="FR84" s="57"/>
      <c r="FS84" s="116">
        <v>4.5</v>
      </c>
      <c r="FT84" s="40"/>
      <c r="FU84" s="40"/>
      <c r="FV84" s="40"/>
      <c r="FW84" s="40"/>
      <c r="FX84" s="40"/>
      <c r="GB84" s="57"/>
      <c r="GC84" s="116">
        <v>4.5</v>
      </c>
      <c r="GH84" s="42"/>
    </row>
    <row r="85" spans="2:190" ht="15" thickBot="1" x14ac:dyDescent="0.4">
      <c r="C85" s="81">
        <v>84</v>
      </c>
      <c r="E85" s="116">
        <v>5</v>
      </c>
      <c r="F85" s="40"/>
      <c r="G85" s="40"/>
      <c r="H85" s="40"/>
      <c r="I85" s="96"/>
      <c r="K85" s="40"/>
      <c r="O85" s="116">
        <v>5</v>
      </c>
      <c r="P85" s="40"/>
      <c r="Q85" s="50"/>
      <c r="X85" s="133"/>
      <c r="Y85" s="116">
        <v>5</v>
      </c>
      <c r="Z85" s="40"/>
      <c r="AA85" s="44"/>
      <c r="AB85" s="44"/>
      <c r="AC85" s="44"/>
      <c r="AD85" s="44"/>
      <c r="AI85" s="116">
        <v>5</v>
      </c>
      <c r="AJ85" s="40"/>
      <c r="AR85" s="57"/>
      <c r="AS85" s="116">
        <v>5</v>
      </c>
      <c r="AT85" s="40"/>
      <c r="AU85" s="50"/>
      <c r="AW85" s="20"/>
      <c r="AX85" s="50"/>
      <c r="BB85" s="57"/>
      <c r="BC85" s="116">
        <v>5</v>
      </c>
      <c r="BD85" s="40"/>
      <c r="BE85" s="50"/>
      <c r="BL85" s="57"/>
      <c r="BM85" s="116">
        <v>5</v>
      </c>
      <c r="BN85" s="40"/>
      <c r="BO85" s="50"/>
      <c r="BP85" s="50"/>
      <c r="BQ85" s="50"/>
      <c r="BR85" s="50"/>
      <c r="BT85" s="78"/>
      <c r="BV85" s="57"/>
      <c r="BW85" s="116">
        <v>5</v>
      </c>
      <c r="BX85" s="49"/>
      <c r="BY85" s="49"/>
      <c r="BZ85" s="49"/>
      <c r="CA85" s="49"/>
      <c r="CB85" s="49"/>
      <c r="CF85" s="57"/>
      <c r="CG85" s="116">
        <v>5</v>
      </c>
      <c r="CH85" s="40"/>
      <c r="CP85" s="57"/>
      <c r="CQ85" s="116">
        <v>5</v>
      </c>
      <c r="CR85" s="40"/>
      <c r="CZ85" s="57"/>
      <c r="DA85" s="116">
        <v>5</v>
      </c>
      <c r="DB85" s="40"/>
      <c r="DJ85" s="57"/>
      <c r="DK85" s="116">
        <v>5</v>
      </c>
      <c r="DL85" s="40"/>
      <c r="DM85" s="19"/>
      <c r="DN85" s="19"/>
      <c r="DO85" s="19"/>
      <c r="DP85" s="19"/>
      <c r="DT85" s="57"/>
      <c r="DU85" s="116">
        <v>5</v>
      </c>
      <c r="DV85" s="40"/>
      <c r="DW85" s="40"/>
      <c r="DX85" s="40"/>
      <c r="DY85" s="40"/>
      <c r="DZ85" s="40"/>
      <c r="ED85" s="57"/>
      <c r="EE85" s="116">
        <v>5</v>
      </c>
      <c r="EF85" s="40"/>
      <c r="EG85" s="40"/>
      <c r="EH85" s="40"/>
      <c r="EI85" s="40"/>
      <c r="EJ85" s="40"/>
      <c r="EK85" s="40"/>
      <c r="EN85" s="57"/>
      <c r="EO85" s="116">
        <v>5</v>
      </c>
      <c r="EP85" s="40"/>
      <c r="EQ85" s="40"/>
      <c r="ER85" s="40"/>
      <c r="ES85" s="40"/>
      <c r="ET85" s="40"/>
      <c r="EX85" s="57" t="s">
        <v>2614</v>
      </c>
      <c r="EY85" s="116">
        <v>5</v>
      </c>
      <c r="EZ85" s="40" t="s">
        <v>2996</v>
      </c>
      <c r="FC85" s="96"/>
      <c r="FI85" s="116">
        <v>5</v>
      </c>
      <c r="FR85" s="57"/>
      <c r="FS85" s="116">
        <v>5</v>
      </c>
      <c r="FT85" s="40"/>
      <c r="FU85" s="40"/>
      <c r="FV85" s="40"/>
      <c r="FW85" s="40"/>
      <c r="FX85" s="40"/>
      <c r="FZ85" s="78"/>
      <c r="GB85" s="57"/>
      <c r="GC85" s="116">
        <v>5</v>
      </c>
      <c r="GH85" s="42"/>
    </row>
    <row r="86" spans="2:190" ht="15" thickBot="1" x14ac:dyDescent="0.4">
      <c r="C86" s="81">
        <v>85</v>
      </c>
      <c r="E86" s="116">
        <v>5.5</v>
      </c>
      <c r="F86" s="40"/>
      <c r="G86" s="40"/>
      <c r="H86" s="40"/>
      <c r="I86" s="40"/>
      <c r="O86" s="116">
        <v>5.5</v>
      </c>
      <c r="P86" s="40"/>
      <c r="Q86" s="50"/>
      <c r="X86" s="133"/>
      <c r="Y86" s="116">
        <v>5.5</v>
      </c>
      <c r="Z86" s="40"/>
      <c r="AA86" s="44"/>
      <c r="AB86" s="44"/>
      <c r="AC86" s="44"/>
      <c r="AD86" s="44"/>
      <c r="AI86" s="116">
        <v>5.5</v>
      </c>
      <c r="AJ86" s="40"/>
      <c r="AS86" s="116">
        <v>5.5</v>
      </c>
      <c r="BB86" s="57"/>
      <c r="BC86" s="116">
        <v>5.5</v>
      </c>
      <c r="BD86" s="40"/>
      <c r="BE86" s="50"/>
      <c r="BL86" s="57"/>
      <c r="BM86" s="116">
        <v>5.5</v>
      </c>
      <c r="BN86" s="40"/>
      <c r="BO86" s="50"/>
      <c r="BP86" s="50"/>
      <c r="BQ86" s="50"/>
      <c r="BR86" s="50"/>
      <c r="BT86" s="78"/>
      <c r="BV86" s="57"/>
      <c r="BW86" s="116">
        <v>5.5</v>
      </c>
      <c r="BX86" s="49"/>
      <c r="BY86" s="49"/>
      <c r="BZ86" s="49"/>
      <c r="CA86" s="49"/>
      <c r="CB86" s="49"/>
      <c r="CF86" s="57"/>
      <c r="CG86" s="116">
        <v>5.5</v>
      </c>
      <c r="CH86" s="40"/>
      <c r="CP86" s="57"/>
      <c r="CQ86" s="116">
        <v>5.5</v>
      </c>
      <c r="CR86" s="40"/>
      <c r="CZ86" s="57"/>
      <c r="DA86" s="116">
        <v>5.5</v>
      </c>
      <c r="DB86" s="40"/>
      <c r="DJ86" s="57"/>
      <c r="DK86" s="116">
        <v>5.5</v>
      </c>
      <c r="DL86" s="40"/>
      <c r="DM86" s="19"/>
      <c r="DN86" s="19"/>
      <c r="DO86" s="19"/>
      <c r="DP86" s="19"/>
      <c r="DT86" s="57"/>
      <c r="DU86" s="116">
        <v>5.5</v>
      </c>
      <c r="DV86" s="40"/>
      <c r="DW86" s="40"/>
      <c r="DX86" s="40"/>
      <c r="DY86" s="40"/>
      <c r="DZ86" s="40"/>
      <c r="ED86" s="57"/>
      <c r="EE86" s="116">
        <v>5.5</v>
      </c>
      <c r="EF86" s="40"/>
      <c r="EG86" s="40"/>
      <c r="EH86" s="40"/>
      <c r="EI86" s="40"/>
      <c r="EJ86" s="40"/>
      <c r="EK86" s="40"/>
      <c r="EN86" s="57"/>
      <c r="EO86" s="116">
        <v>5.5</v>
      </c>
      <c r="EP86" s="40"/>
      <c r="EQ86" s="40"/>
      <c r="ER86" s="40"/>
      <c r="ES86" s="40"/>
      <c r="ET86" s="40"/>
      <c r="EX86" s="57" t="s">
        <v>499</v>
      </c>
      <c r="EY86" s="116">
        <v>5.5</v>
      </c>
      <c r="EZ86" s="40" t="s">
        <v>2997</v>
      </c>
      <c r="FC86" s="96"/>
      <c r="FI86" s="116">
        <v>5.5</v>
      </c>
      <c r="FR86" s="57"/>
      <c r="FS86" s="116">
        <v>5.5</v>
      </c>
      <c r="FT86" s="40"/>
      <c r="FU86" s="40"/>
      <c r="FV86" s="40"/>
      <c r="FW86" s="40"/>
      <c r="FX86" s="40"/>
      <c r="FZ86" s="78"/>
      <c r="GB86" s="57"/>
      <c r="GC86" s="116">
        <v>5.5</v>
      </c>
      <c r="GH86" s="42"/>
    </row>
    <row r="87" spans="2:190" ht="14.5" x14ac:dyDescent="0.35">
      <c r="C87" s="81">
        <v>86</v>
      </c>
      <c r="E87" s="116"/>
      <c r="F87" s="40"/>
      <c r="G87" s="40"/>
      <c r="H87" s="40"/>
      <c r="I87" s="40"/>
      <c r="K87" s="40"/>
      <c r="N87" s="57"/>
      <c r="O87" s="48"/>
      <c r="P87" s="40"/>
      <c r="Q87" s="50"/>
      <c r="X87" s="82"/>
      <c r="Y87" s="48"/>
      <c r="Z87" s="40"/>
      <c r="AA87" s="44"/>
      <c r="AB87" s="44"/>
      <c r="AC87" s="44"/>
      <c r="AD87" s="44"/>
      <c r="AJ87" s="40"/>
      <c r="AR87" s="57"/>
      <c r="AS87" s="48"/>
      <c r="AT87" s="40"/>
      <c r="AU87" s="50"/>
      <c r="AW87" s="20"/>
      <c r="AX87" s="20"/>
      <c r="BB87" s="57"/>
      <c r="BC87" s="48"/>
      <c r="BD87" s="40"/>
      <c r="BE87" s="50"/>
      <c r="BF87" s="50"/>
      <c r="BG87" s="50"/>
      <c r="BH87" s="50"/>
      <c r="BI87" s="50"/>
      <c r="BL87" s="57"/>
      <c r="BM87" s="48"/>
      <c r="BN87" s="40"/>
      <c r="BO87" s="50"/>
      <c r="BP87" s="50"/>
      <c r="BQ87" s="50"/>
      <c r="BR87" s="50"/>
      <c r="BV87" s="57"/>
      <c r="BW87" s="48"/>
      <c r="BX87" s="49"/>
      <c r="BY87" s="49"/>
      <c r="BZ87" s="49"/>
      <c r="CA87" s="49"/>
      <c r="CB87" s="49"/>
      <c r="CF87" s="57"/>
      <c r="CG87" s="48"/>
      <c r="CH87" s="40"/>
      <c r="CP87" s="57"/>
      <c r="CQ87" s="48"/>
      <c r="CR87" s="40"/>
      <c r="CZ87" s="57"/>
      <c r="DA87" s="48"/>
      <c r="DB87" s="40"/>
      <c r="DJ87" s="57"/>
      <c r="DK87" s="48"/>
      <c r="DL87" s="40"/>
      <c r="DM87" s="19"/>
      <c r="DN87" s="19"/>
      <c r="DO87" s="19"/>
      <c r="DP87" s="19"/>
      <c r="DR87" s="78"/>
      <c r="DT87" s="57"/>
      <c r="DU87" s="48"/>
      <c r="DV87" s="40"/>
      <c r="DW87" s="40"/>
      <c r="DX87" s="40"/>
      <c r="DY87" s="40"/>
      <c r="DZ87" s="40"/>
      <c r="EB87" s="78"/>
      <c r="ED87" s="57"/>
      <c r="EE87" s="48"/>
      <c r="EF87" s="40"/>
      <c r="EG87" s="40"/>
      <c r="EH87" s="40"/>
      <c r="EI87" s="40"/>
      <c r="EJ87" s="40"/>
      <c r="EK87" s="40"/>
      <c r="EN87" s="57"/>
      <c r="EO87" s="48"/>
      <c r="EP87" s="40"/>
      <c r="EQ87" s="40"/>
      <c r="ER87" s="40"/>
      <c r="ES87" s="40"/>
      <c r="ET87" s="40"/>
      <c r="FH87" s="57"/>
      <c r="FJ87" s="40"/>
      <c r="FR87" s="57"/>
      <c r="FT87" s="40"/>
      <c r="FU87" s="40"/>
      <c r="FV87" s="40"/>
      <c r="FW87" s="40"/>
      <c r="FX87" s="40"/>
      <c r="GB87" s="57"/>
      <c r="GH87" s="42"/>
    </row>
    <row r="88" spans="2:190" ht="14.5" x14ac:dyDescent="0.35">
      <c r="C88" s="81">
        <v>87</v>
      </c>
      <c r="E88" s="116"/>
      <c r="F88" s="21" t="s">
        <v>193</v>
      </c>
      <c r="G88" s="22"/>
      <c r="P88" s="21" t="s">
        <v>193</v>
      </c>
      <c r="Q88" s="22"/>
      <c r="X88" s="82"/>
      <c r="Z88" s="100" t="s">
        <v>225</v>
      </c>
      <c r="AA88" s="51"/>
      <c r="AB88" s="18"/>
      <c r="AC88" s="44"/>
      <c r="AE88" s="18"/>
      <c r="AF88" s="78"/>
      <c r="AJ88" s="100" t="s">
        <v>225</v>
      </c>
      <c r="AK88" s="51"/>
      <c r="AL88" s="18"/>
      <c r="AM88" s="18"/>
      <c r="AN88" s="18"/>
      <c r="AR88" s="57"/>
      <c r="AS88" s="48"/>
      <c r="AT88" s="100" t="s">
        <v>225</v>
      </c>
      <c r="AU88" s="51"/>
      <c r="BB88" s="57"/>
      <c r="BC88" s="48"/>
      <c r="BD88" s="100" t="s">
        <v>225</v>
      </c>
      <c r="BE88" s="51"/>
      <c r="BF88" s="50"/>
      <c r="BG88" s="50"/>
      <c r="BH88" s="50"/>
      <c r="BI88" s="50"/>
      <c r="BL88" s="57"/>
      <c r="BM88" s="48"/>
      <c r="BN88" s="100" t="s">
        <v>225</v>
      </c>
      <c r="BO88" s="51"/>
      <c r="BV88" s="57"/>
      <c r="BW88" s="48"/>
      <c r="BX88" s="21" t="s">
        <v>225</v>
      </c>
      <c r="BY88" s="51"/>
      <c r="CF88" s="57"/>
      <c r="CG88" s="48"/>
      <c r="CH88" s="111" t="s">
        <v>158</v>
      </c>
      <c r="CP88" s="82"/>
      <c r="CR88" s="100" t="s">
        <v>225</v>
      </c>
      <c r="CS88" s="51"/>
      <c r="CZ88" s="57"/>
      <c r="DA88" s="48"/>
      <c r="DB88" s="100" t="s">
        <v>225</v>
      </c>
      <c r="DC88" s="51"/>
      <c r="DJ88" s="57"/>
      <c r="DK88" s="48"/>
      <c r="DL88" s="100" t="s">
        <v>225</v>
      </c>
      <c r="DM88" s="51"/>
      <c r="DR88" s="78"/>
      <c r="DT88" s="57"/>
      <c r="DU88" s="48"/>
      <c r="DV88" s="100" t="s">
        <v>225</v>
      </c>
      <c r="DW88" s="51"/>
      <c r="ED88" s="57"/>
      <c r="EE88" s="48"/>
      <c r="EF88" s="21" t="s">
        <v>193</v>
      </c>
      <c r="EG88" s="51"/>
      <c r="EN88" s="57"/>
      <c r="EO88" s="48"/>
      <c r="EP88" s="54" t="s">
        <v>193</v>
      </c>
      <c r="EQ88" s="101"/>
      <c r="EX88" s="82"/>
      <c r="EZ88" s="55" t="s">
        <v>501</v>
      </c>
      <c r="FA88" s="101"/>
      <c r="FH88" s="57"/>
      <c r="FJ88" s="55" t="s">
        <v>225</v>
      </c>
      <c r="FK88" s="101"/>
      <c r="FR88" s="82"/>
      <c r="FT88" s="55" t="s">
        <v>501</v>
      </c>
      <c r="FU88" s="101"/>
      <c r="GB88" s="57"/>
      <c r="GD88" s="134" t="s">
        <v>2609</v>
      </c>
      <c r="GH88" s="42"/>
    </row>
    <row r="89" spans="2:190" ht="66" customHeight="1" thickBot="1" x14ac:dyDescent="0.4">
      <c r="B89" s="108"/>
      <c r="C89" s="81">
        <v>88</v>
      </c>
      <c r="D89" s="57" t="s">
        <v>2610</v>
      </c>
      <c r="E89" s="116"/>
      <c r="F89" s="41" t="s">
        <v>2945</v>
      </c>
      <c r="I89" s="96" t="s">
        <v>2944</v>
      </c>
      <c r="N89" s="57" t="s">
        <v>2610</v>
      </c>
      <c r="P89" s="41" t="s">
        <v>2945</v>
      </c>
      <c r="S89" s="96" t="s">
        <v>2944</v>
      </c>
      <c r="U89" s="84"/>
      <c r="X89" s="57" t="s">
        <v>2614</v>
      </c>
      <c r="Z89" s="49" t="s">
        <v>2626</v>
      </c>
      <c r="AC89" s="96" t="s">
        <v>3</v>
      </c>
      <c r="AH89" s="57" t="s">
        <v>2614</v>
      </c>
      <c r="AJ89" s="41" t="s">
        <v>2633</v>
      </c>
      <c r="AM89" s="96" t="s">
        <v>2611</v>
      </c>
      <c r="AP89" s="78"/>
      <c r="AR89" s="57" t="s">
        <v>2614</v>
      </c>
      <c r="AT89" s="41" t="s">
        <v>2633</v>
      </c>
      <c r="AW89" s="96" t="s">
        <v>2611</v>
      </c>
      <c r="AZ89" s="78"/>
      <c r="BB89" s="57" t="s">
        <v>2614</v>
      </c>
      <c r="BD89" s="41" t="s">
        <v>2633</v>
      </c>
      <c r="BG89" s="96" t="s">
        <v>2611</v>
      </c>
      <c r="BH89" s="50"/>
      <c r="BI89" s="50"/>
      <c r="BL89" s="82" t="s">
        <v>2614</v>
      </c>
      <c r="BN89" s="41" t="s">
        <v>2633</v>
      </c>
      <c r="BQ89" s="96" t="s">
        <v>2611</v>
      </c>
      <c r="BV89" s="57" t="s">
        <v>2614</v>
      </c>
      <c r="BW89" s="48"/>
      <c r="BX89" s="41" t="s">
        <v>2633</v>
      </c>
      <c r="CA89" s="96" t="s">
        <v>2611</v>
      </c>
      <c r="CE89" s="57"/>
      <c r="CF89" s="57" t="s">
        <v>2614</v>
      </c>
      <c r="CH89" s="41" t="s">
        <v>2633</v>
      </c>
      <c r="CK89" s="96" t="s">
        <v>2611</v>
      </c>
      <c r="CP89" s="57" t="s">
        <v>2614</v>
      </c>
      <c r="CR89" s="41" t="s">
        <v>2633</v>
      </c>
      <c r="CU89" s="96" t="s">
        <v>2611</v>
      </c>
      <c r="CZ89" s="57" t="s">
        <v>2614</v>
      </c>
      <c r="DB89" s="41" t="s">
        <v>2638</v>
      </c>
      <c r="DE89" s="96" t="s">
        <v>2611</v>
      </c>
      <c r="DJ89" s="57" t="s">
        <v>2614</v>
      </c>
      <c r="DL89" s="41" t="s">
        <v>2640</v>
      </c>
      <c r="DO89" s="96" t="s">
        <v>2611</v>
      </c>
      <c r="DT89" s="57" t="s">
        <v>2614</v>
      </c>
      <c r="DV89" s="41" t="s">
        <v>2642</v>
      </c>
      <c r="DY89" s="96" t="s">
        <v>2611</v>
      </c>
      <c r="ED89" s="57" t="s">
        <v>2614</v>
      </c>
      <c r="EF89" s="41" t="s">
        <v>2649</v>
      </c>
      <c r="EI89" s="96" t="s">
        <v>2944</v>
      </c>
      <c r="EN89" s="57" t="s">
        <v>2614</v>
      </c>
      <c r="EP89" s="41" t="s">
        <v>2653</v>
      </c>
      <c r="ES89" s="96" t="s">
        <v>2611</v>
      </c>
      <c r="EX89" s="57" t="s">
        <v>2614</v>
      </c>
      <c r="EZ89" s="41" t="s">
        <v>2945</v>
      </c>
      <c r="FC89" s="96" t="s">
        <v>2611</v>
      </c>
      <c r="FH89" s="57" t="s">
        <v>2614</v>
      </c>
      <c r="FJ89" s="41" t="s">
        <v>2945</v>
      </c>
      <c r="FM89" s="96" t="s">
        <v>2611</v>
      </c>
      <c r="FR89" s="57" t="s">
        <v>2614</v>
      </c>
      <c r="FT89" s="41" t="s">
        <v>2945</v>
      </c>
      <c r="FW89" s="96" t="s">
        <v>2944</v>
      </c>
    </row>
    <row r="90" spans="2:190" ht="41.25" customHeight="1" thickBot="1" x14ac:dyDescent="0.4">
      <c r="C90" s="81">
        <v>89</v>
      </c>
      <c r="D90" s="57" t="s">
        <v>157</v>
      </c>
      <c r="E90" s="116"/>
      <c r="F90" s="108" t="s">
        <v>2946</v>
      </c>
      <c r="I90" s="96" t="s">
        <v>1536</v>
      </c>
      <c r="N90" s="57" t="s">
        <v>2624</v>
      </c>
      <c r="P90" s="108" t="s">
        <v>2946</v>
      </c>
      <c r="S90" s="96" t="s">
        <v>2623</v>
      </c>
      <c r="X90" s="57" t="s">
        <v>226</v>
      </c>
      <c r="Z90" s="49" t="s">
        <v>2625</v>
      </c>
      <c r="AA90" s="50"/>
      <c r="AC90" s="96" t="s">
        <v>1220</v>
      </c>
      <c r="AH90" s="57" t="s">
        <v>248</v>
      </c>
      <c r="AJ90" s="49" t="s">
        <v>2632</v>
      </c>
      <c r="AM90" s="96" t="s">
        <v>1227</v>
      </c>
      <c r="AO90" s="84"/>
      <c r="AR90" s="57" t="s">
        <v>280</v>
      </c>
      <c r="AS90" s="48"/>
      <c r="AT90" s="49" t="s">
        <v>2632</v>
      </c>
      <c r="AW90" s="96" t="s">
        <v>1239</v>
      </c>
      <c r="AY90" s="84"/>
      <c r="BB90" s="57" t="s">
        <v>295</v>
      </c>
      <c r="BC90" s="48"/>
      <c r="BD90" s="49" t="s">
        <v>2632</v>
      </c>
      <c r="BG90" s="96" t="s">
        <v>1227</v>
      </c>
      <c r="BH90" s="50"/>
      <c r="BI90" s="50"/>
      <c r="BL90" s="57" t="s">
        <v>305</v>
      </c>
      <c r="BM90" s="48"/>
      <c r="BN90" s="40" t="s">
        <v>2632</v>
      </c>
      <c r="BQ90" s="96" t="s">
        <v>1227</v>
      </c>
      <c r="BV90" s="57" t="s">
        <v>332</v>
      </c>
      <c r="BW90" s="48"/>
      <c r="BX90" s="40" t="s">
        <v>2632</v>
      </c>
      <c r="CA90" s="96" t="s">
        <v>1239</v>
      </c>
      <c r="CF90" s="57" t="s">
        <v>349</v>
      </c>
      <c r="CG90" s="48"/>
      <c r="CH90" s="40" t="s">
        <v>2632</v>
      </c>
      <c r="CK90" s="96" t="s">
        <v>1243</v>
      </c>
      <c r="CP90" s="57" t="s">
        <v>2634</v>
      </c>
      <c r="CR90" s="40" t="s">
        <v>2632</v>
      </c>
      <c r="CU90" s="96" t="s">
        <v>362</v>
      </c>
      <c r="CZ90" s="57" t="s">
        <v>384</v>
      </c>
      <c r="DA90" s="48"/>
      <c r="DB90" s="40" t="s">
        <v>2637</v>
      </c>
      <c r="DE90" s="96" t="s">
        <v>1254</v>
      </c>
      <c r="DJ90" s="57" t="s">
        <v>400</v>
      </c>
      <c r="DL90" s="40" t="s">
        <v>2639</v>
      </c>
      <c r="DO90" s="96" t="s">
        <v>1254</v>
      </c>
      <c r="DT90" s="57" t="s">
        <v>428</v>
      </c>
      <c r="DV90" s="40" t="s">
        <v>2641</v>
      </c>
      <c r="DY90" s="96" t="s">
        <v>2646</v>
      </c>
      <c r="ED90" s="57" t="s">
        <v>450</v>
      </c>
      <c r="EF90" s="40" t="s">
        <v>2648</v>
      </c>
      <c r="EI90" s="96" t="s">
        <v>2646</v>
      </c>
      <c r="EN90" s="57" t="s">
        <v>474</v>
      </c>
      <c r="EP90" s="40" t="s">
        <v>2652</v>
      </c>
      <c r="ES90" s="96" t="s">
        <v>1213</v>
      </c>
      <c r="EX90" s="57" t="s">
        <v>2614</v>
      </c>
      <c r="EZ90" s="108" t="s">
        <v>2948</v>
      </c>
      <c r="FC90" s="96" t="s">
        <v>2611</v>
      </c>
      <c r="FH90" s="57" t="s">
        <v>527</v>
      </c>
      <c r="FJ90" s="108" t="s">
        <v>2949</v>
      </c>
      <c r="FM90" s="96" t="s">
        <v>1420</v>
      </c>
      <c r="FR90" s="57" t="s">
        <v>2614</v>
      </c>
      <c r="FT90" s="108" t="s">
        <v>2948</v>
      </c>
      <c r="FW90" s="96" t="s">
        <v>2611</v>
      </c>
    </row>
    <row r="91" spans="2:190" ht="15" thickBot="1" x14ac:dyDescent="0.4">
      <c r="C91" s="81">
        <v>90</v>
      </c>
      <c r="E91" s="116"/>
      <c r="X91" s="57" t="s">
        <v>2614</v>
      </c>
      <c r="Z91" s="49" t="s">
        <v>2628</v>
      </c>
      <c r="AC91" s="96" t="s">
        <v>3</v>
      </c>
      <c r="BJ91" s="78"/>
      <c r="BV91" s="82"/>
      <c r="CN91" s="78"/>
      <c r="CX91" s="78"/>
      <c r="DH91" s="78"/>
      <c r="DJ91" s="57" t="s">
        <v>2614</v>
      </c>
      <c r="DL91" s="41" t="s">
        <v>2638</v>
      </c>
      <c r="DO91" s="96" t="s">
        <v>2611</v>
      </c>
      <c r="DT91" s="57" t="s">
        <v>2614</v>
      </c>
      <c r="DV91" s="41" t="s">
        <v>2644</v>
      </c>
      <c r="DY91" s="96" t="s">
        <v>2611</v>
      </c>
      <c r="ED91" s="57" t="s">
        <v>2614</v>
      </c>
      <c r="EF91" s="41" t="s">
        <v>2651</v>
      </c>
      <c r="EI91" s="96" t="s">
        <v>2611</v>
      </c>
      <c r="EN91" s="57" t="s">
        <v>2614</v>
      </c>
      <c r="EP91" s="41" t="s">
        <v>2656</v>
      </c>
      <c r="ES91" s="96" t="s">
        <v>2611</v>
      </c>
      <c r="FH91" s="57"/>
      <c r="FJ91" s="108"/>
    </row>
    <row r="92" spans="2:190" ht="42.5" thickBot="1" x14ac:dyDescent="0.4">
      <c r="C92" s="81">
        <v>91</v>
      </c>
      <c r="X92" s="57" t="s">
        <v>2629</v>
      </c>
      <c r="Z92" s="49" t="s">
        <v>2627</v>
      </c>
      <c r="AC92" s="96" t="s">
        <v>2630</v>
      </c>
      <c r="BE92" s="50"/>
      <c r="BT92" s="78"/>
      <c r="BV92" s="82"/>
      <c r="DJ92" s="57" t="s">
        <v>401</v>
      </c>
      <c r="DL92" s="40" t="s">
        <v>2637</v>
      </c>
      <c r="DO92" s="96" t="s">
        <v>1254</v>
      </c>
      <c r="DT92" s="57" t="s">
        <v>2645</v>
      </c>
      <c r="DV92" s="40" t="s">
        <v>2643</v>
      </c>
      <c r="DY92" s="96" t="s">
        <v>362</v>
      </c>
      <c r="EB92" s="78"/>
      <c r="ED92" s="57" t="s">
        <v>451</v>
      </c>
      <c r="EF92" s="40" t="s">
        <v>2650</v>
      </c>
      <c r="EI92" s="96" t="s">
        <v>1257</v>
      </c>
      <c r="EN92" s="57" t="s">
        <v>475</v>
      </c>
      <c r="EP92" s="40" t="s">
        <v>2655</v>
      </c>
      <c r="ES92" s="96" t="s">
        <v>2654</v>
      </c>
    </row>
    <row r="93" spans="2:190" ht="14.5" thickBot="1" x14ac:dyDescent="0.4">
      <c r="C93" s="81">
        <v>92</v>
      </c>
      <c r="BE93" s="50"/>
      <c r="BT93" s="78"/>
      <c r="BV93" s="82"/>
      <c r="EB93" s="78"/>
      <c r="EN93" s="57" t="s">
        <v>2614</v>
      </c>
      <c r="EP93" s="41" t="s">
        <v>2658</v>
      </c>
      <c r="ES93" s="104" t="s">
        <v>2611</v>
      </c>
    </row>
    <row r="94" spans="2:190" ht="14.5" thickBot="1" x14ac:dyDescent="0.4">
      <c r="C94" s="81">
        <v>93</v>
      </c>
      <c r="N94" s="84"/>
      <c r="BE94" s="50"/>
      <c r="BT94" s="78"/>
      <c r="BV94" s="82"/>
      <c r="DJ94" s="57"/>
      <c r="DL94" s="40"/>
      <c r="EB94" s="78"/>
      <c r="EN94" s="57" t="s">
        <v>476</v>
      </c>
      <c r="EP94" s="40" t="s">
        <v>2657</v>
      </c>
      <c r="ES94" s="104" t="s">
        <v>1278</v>
      </c>
    </row>
    <row r="95" spans="2:190" x14ac:dyDescent="0.35">
      <c r="C95" s="81">
        <v>94</v>
      </c>
      <c r="N95" s="84"/>
      <c r="BE95" s="50"/>
      <c r="BT95" s="78"/>
      <c r="BV95" s="82"/>
      <c r="DJ95" s="57"/>
      <c r="EB95" s="78"/>
    </row>
    <row r="96" spans="2:190" ht="28" x14ac:dyDescent="0.35">
      <c r="C96" s="81">
        <v>95</v>
      </c>
      <c r="D96" s="84"/>
      <c r="F96" s="120" t="s">
        <v>3281</v>
      </c>
      <c r="G96" s="22"/>
      <c r="N96" s="84"/>
      <c r="P96" s="120" t="s">
        <v>3232</v>
      </c>
      <c r="T96" s="42"/>
      <c r="X96" s="57"/>
      <c r="Z96" s="120" t="str">
        <f>$P$96</f>
        <v>Please select your project quantity's unit of choice (This will display across the summary tables).</v>
      </c>
      <c r="AJ96" s="120" t="str">
        <f>$P$96</f>
        <v>Please select your project quantity's unit of choice (This will display across the summary tables).</v>
      </c>
      <c r="AT96" s="120" t="str">
        <f>$P$96</f>
        <v>Please select your project quantity's unit of choice (This will display across the summary tables).</v>
      </c>
      <c r="BB96" s="57"/>
      <c r="BD96" s="120" t="str">
        <f>$P$96</f>
        <v>Please select your project quantity's unit of choice (This will display across the summary tables).</v>
      </c>
      <c r="BN96" s="120" t="str">
        <f>$P$96</f>
        <v>Please select your project quantity's unit of choice (This will display across the summary tables).</v>
      </c>
      <c r="BT96" s="78"/>
      <c r="BV96" s="82"/>
      <c r="BX96" s="120" t="str">
        <f>$P$96</f>
        <v>Please select your project quantity's unit of choice (This will display across the summary tables).</v>
      </c>
      <c r="CH96" s="120" t="str">
        <f>$P$96</f>
        <v>Please select your project quantity's unit of choice (This will display across the summary tables).</v>
      </c>
      <c r="CR96" s="120" t="str">
        <f>$P$96</f>
        <v>Please select your project quantity's unit of choice (This will display across the summary tables).</v>
      </c>
      <c r="DB96" s="120" t="str">
        <f>$P$96</f>
        <v>Please select your project quantity's unit of choice (This will display across the summary tables).</v>
      </c>
      <c r="DJ96" s="57"/>
      <c r="DL96" s="120" t="str">
        <f>$P$96</f>
        <v>Please select your project quantity's unit of choice (This will display across the summary tables).</v>
      </c>
      <c r="DV96" s="120" t="str">
        <f>$P$96</f>
        <v>Please select your project quantity's unit of choice (This will display across the summary tables).</v>
      </c>
      <c r="EB96" s="78"/>
      <c r="EF96" s="120" t="str">
        <f>$P$96</f>
        <v>Please select your project quantity's unit of choice (This will display across the summary tables).</v>
      </c>
      <c r="EP96" s="120" t="str">
        <f>$P$96</f>
        <v>Please select your project quantity's unit of choice (This will display across the summary tables).</v>
      </c>
      <c r="EZ96" s="120" t="str">
        <f>$P$96</f>
        <v>Please select your project quantity's unit of choice (This will display across the summary tables).</v>
      </c>
      <c r="FJ96" s="120" t="str">
        <f>$P$96</f>
        <v>Please select your project quantity's unit of choice (This will display across the summary tables).</v>
      </c>
      <c r="FS96" s="102"/>
      <c r="FT96" s="120" t="str">
        <f>$P$96</f>
        <v>Please select your project quantity's unit of choice (This will display across the summary tables).</v>
      </c>
      <c r="GC96" s="102"/>
      <c r="GD96" s="120" t="str">
        <f>$P$96</f>
        <v>Please select your project quantity's unit of choice (This will display across the summary tables).</v>
      </c>
    </row>
    <row r="97" spans="3:189" ht="14.5" thickBot="1" x14ac:dyDescent="0.4">
      <c r="C97" s="81">
        <v>96</v>
      </c>
      <c r="D97" s="57" t="s">
        <v>3234</v>
      </c>
      <c r="F97" s="41" t="s">
        <v>3242</v>
      </c>
      <c r="I97" s="96"/>
      <c r="N97" s="84" t="s">
        <v>3231</v>
      </c>
      <c r="P97" s="41" t="s">
        <v>3242</v>
      </c>
      <c r="S97" s="96">
        <f>I97</f>
        <v>0</v>
      </c>
      <c r="T97" s="42"/>
      <c r="X97" s="57" t="s">
        <v>3243</v>
      </c>
      <c r="Z97" s="41" t="str">
        <f>F97</f>
        <v>Unit of choice</v>
      </c>
      <c r="AC97" s="96">
        <f>I97</f>
        <v>0</v>
      </c>
      <c r="AH97" s="84" t="s">
        <v>3244</v>
      </c>
      <c r="AJ97" s="41" t="str">
        <f>F97</f>
        <v>Unit of choice</v>
      </c>
      <c r="AM97" s="96">
        <f>I97</f>
        <v>0</v>
      </c>
      <c r="AR97" s="84" t="s">
        <v>3245</v>
      </c>
      <c r="AT97" s="41" t="str">
        <f>F97</f>
        <v>Unit of choice</v>
      </c>
      <c r="AW97" s="96">
        <f>I97</f>
        <v>0</v>
      </c>
      <c r="BB97" s="57" t="s">
        <v>3246</v>
      </c>
      <c r="BD97" s="41" t="str">
        <f>F97</f>
        <v>Unit of choice</v>
      </c>
      <c r="BG97" s="96">
        <f>I97</f>
        <v>0</v>
      </c>
      <c r="BL97" s="84" t="s">
        <v>3247</v>
      </c>
      <c r="BN97" s="41" t="str">
        <f>F97</f>
        <v>Unit of choice</v>
      </c>
      <c r="BQ97" s="96">
        <f>I97</f>
        <v>0</v>
      </c>
      <c r="BT97" s="78"/>
      <c r="BV97" s="84" t="s">
        <v>3248</v>
      </c>
      <c r="BX97" s="41" t="str">
        <f>F97</f>
        <v>Unit of choice</v>
      </c>
      <c r="CA97" s="96">
        <f>I97</f>
        <v>0</v>
      </c>
      <c r="CF97" s="84" t="s">
        <v>3249</v>
      </c>
      <c r="CH97" s="41" t="str">
        <f>F97</f>
        <v>Unit of choice</v>
      </c>
      <c r="CK97" s="96">
        <f>I97</f>
        <v>0</v>
      </c>
      <c r="CP97" s="84" t="s">
        <v>3250</v>
      </c>
      <c r="CR97" s="41" t="str">
        <f>F97</f>
        <v>Unit of choice</v>
      </c>
      <c r="CU97" s="96">
        <f>I97</f>
        <v>0</v>
      </c>
      <c r="CZ97" s="84" t="s">
        <v>3251</v>
      </c>
      <c r="DB97" s="41" t="str">
        <f>F97</f>
        <v>Unit of choice</v>
      </c>
      <c r="DE97" s="96">
        <f>I97</f>
        <v>0</v>
      </c>
      <c r="DJ97" s="84" t="s">
        <v>3252</v>
      </c>
      <c r="DL97" s="41" t="str">
        <f>F97</f>
        <v>Unit of choice</v>
      </c>
      <c r="DO97" s="96">
        <f>I97</f>
        <v>0</v>
      </c>
      <c r="DT97" s="84" t="s">
        <v>3253</v>
      </c>
      <c r="DV97" s="41" t="str">
        <f>F97</f>
        <v>Unit of choice</v>
      </c>
      <c r="DY97" s="96">
        <f>I97</f>
        <v>0</v>
      </c>
      <c r="EB97" s="78"/>
      <c r="ED97" s="84" t="s">
        <v>3254</v>
      </c>
      <c r="EF97" s="41" t="str">
        <f>F97</f>
        <v>Unit of choice</v>
      </c>
      <c r="EI97" s="96">
        <f>I97</f>
        <v>0</v>
      </c>
      <c r="EN97" s="84" t="s">
        <v>3255</v>
      </c>
      <c r="EP97" s="41" t="str">
        <f>F97</f>
        <v>Unit of choice</v>
      </c>
      <c r="ES97" s="96">
        <f>I97</f>
        <v>0</v>
      </c>
      <c r="EX97" s="84" t="s">
        <v>3256</v>
      </c>
      <c r="EZ97" s="41" t="str">
        <f>F97</f>
        <v>Unit of choice</v>
      </c>
      <c r="FC97" s="96">
        <f>I97</f>
        <v>0</v>
      </c>
      <c r="FH97" s="84" t="s">
        <v>3257</v>
      </c>
      <c r="FJ97" s="41" t="str">
        <f>F97</f>
        <v>Unit of choice</v>
      </c>
      <c r="FM97" s="96">
        <f>I97</f>
        <v>0</v>
      </c>
      <c r="FR97" s="84" t="s">
        <v>3258</v>
      </c>
      <c r="FT97" s="41" t="str">
        <f>F97</f>
        <v>Unit of choice</v>
      </c>
      <c r="FW97" s="96">
        <f>I97</f>
        <v>0</v>
      </c>
      <c r="GB97" s="84" t="s">
        <v>3259</v>
      </c>
      <c r="GD97" s="41" t="str">
        <f>P97</f>
        <v>Unit of choice</v>
      </c>
      <c r="GG97" s="96">
        <f>S97</f>
        <v>0</v>
      </c>
    </row>
    <row r="98" spans="3:189" x14ac:dyDescent="0.35">
      <c r="C98" s="81">
        <v>97</v>
      </c>
      <c r="D98" s="84"/>
      <c r="F98" s="108"/>
      <c r="H98" s="42"/>
      <c r="I98" s="42"/>
      <c r="N98" s="84"/>
      <c r="P98" s="108"/>
      <c r="R98" s="42"/>
      <c r="S98" s="42"/>
      <c r="T98" s="42"/>
      <c r="X98" s="57"/>
      <c r="Z98" s="108"/>
      <c r="AH98" s="84"/>
      <c r="AJ98" s="108"/>
      <c r="BT98" s="78"/>
      <c r="EB98" s="78"/>
    </row>
    <row r="99" spans="3:189" x14ac:dyDescent="0.35">
      <c r="C99" s="81">
        <v>98</v>
      </c>
      <c r="F99" s="113"/>
      <c r="N99" s="84"/>
      <c r="BB99" s="57"/>
      <c r="BE99" s="50"/>
      <c r="BT99" s="78"/>
      <c r="BV99" s="82"/>
      <c r="DJ99" s="57"/>
      <c r="EB99" s="78"/>
    </row>
    <row r="100" spans="3:189" x14ac:dyDescent="0.35">
      <c r="C100" s="81">
        <v>99</v>
      </c>
      <c r="N100" s="84"/>
      <c r="BB100" s="57"/>
      <c r="BE100" s="50"/>
      <c r="BT100" s="78"/>
      <c r="BV100" s="82"/>
      <c r="DJ100" s="57"/>
      <c r="EB100" s="78"/>
    </row>
    <row r="101" spans="3:189" x14ac:dyDescent="0.35">
      <c r="C101" s="81">
        <v>100</v>
      </c>
      <c r="F101" s="100" t="s">
        <v>2620</v>
      </c>
      <c r="G101" s="51"/>
      <c r="M101" s="57"/>
      <c r="N101" s="84"/>
      <c r="P101" s="100" t="s">
        <v>2620</v>
      </c>
      <c r="Q101" s="51"/>
      <c r="S101" s="42"/>
      <c r="W101" s="57"/>
      <c r="Z101" s="100" t="s">
        <v>2620</v>
      </c>
      <c r="AA101" s="51"/>
      <c r="AC101" s="42"/>
      <c r="AG101" s="57"/>
      <c r="AJ101" s="100" t="s">
        <v>2620</v>
      </c>
      <c r="AK101" s="51"/>
      <c r="AM101" s="42"/>
      <c r="AQ101" s="57"/>
      <c r="AT101" s="100" t="s">
        <v>2620</v>
      </c>
      <c r="AU101" s="51"/>
      <c r="AW101" s="42"/>
      <c r="BA101" s="57"/>
      <c r="BD101" s="100" t="s">
        <v>2620</v>
      </c>
      <c r="BE101" s="51"/>
      <c r="BG101" s="42"/>
      <c r="BK101" s="57"/>
      <c r="BN101" s="100" t="s">
        <v>2620</v>
      </c>
      <c r="BO101" s="51"/>
      <c r="BQ101" s="42"/>
      <c r="BU101" s="57"/>
      <c r="BX101" s="100" t="s">
        <v>2620</v>
      </c>
      <c r="BY101" s="51"/>
      <c r="CA101" s="42"/>
      <c r="CH101" s="100" t="s">
        <v>2620</v>
      </c>
      <c r="CI101" s="51"/>
      <c r="CK101" s="42"/>
      <c r="CR101" s="100" t="s">
        <v>2620</v>
      </c>
      <c r="CS101" s="51"/>
      <c r="CU101" s="42"/>
      <c r="DB101" s="100" t="s">
        <v>2620</v>
      </c>
      <c r="DC101" s="51"/>
      <c r="DE101" s="42"/>
      <c r="DL101" s="100" t="s">
        <v>2620</v>
      </c>
      <c r="DM101" s="51"/>
      <c r="DO101" s="42"/>
      <c r="DR101" s="78"/>
      <c r="DV101" s="100" t="s">
        <v>2620</v>
      </c>
      <c r="DW101" s="51"/>
      <c r="DY101" s="42"/>
      <c r="EF101" s="100" t="s">
        <v>2620</v>
      </c>
      <c r="EG101" s="51"/>
      <c r="EI101" s="42"/>
      <c r="EP101" s="100" t="s">
        <v>2620</v>
      </c>
      <c r="EQ101" s="51"/>
      <c r="ES101" s="42"/>
      <c r="EZ101" s="100" t="s">
        <v>2620</v>
      </c>
      <c r="FA101" s="51"/>
      <c r="FC101" s="42"/>
      <c r="FJ101" s="100" t="s">
        <v>2620</v>
      </c>
      <c r="FK101" s="51"/>
      <c r="FM101" s="42"/>
      <c r="FT101" s="100" t="s">
        <v>2620</v>
      </c>
      <c r="FU101" s="51"/>
      <c r="FW101" s="42"/>
      <c r="GD101" s="135" t="s">
        <v>2620</v>
      </c>
      <c r="GE101" s="136"/>
      <c r="GG101" s="137"/>
    </row>
    <row r="102" spans="3:189" x14ac:dyDescent="0.35">
      <c r="C102" s="81">
        <v>101</v>
      </c>
      <c r="F102" s="41" t="s">
        <v>2621</v>
      </c>
      <c r="I102" s="41" t="s">
        <v>2621</v>
      </c>
      <c r="M102" s="57"/>
      <c r="N102" s="84"/>
      <c r="P102" s="41" t="s">
        <v>2621</v>
      </c>
      <c r="S102" s="41" t="s">
        <v>2621</v>
      </c>
      <c r="W102" s="57"/>
      <c r="Z102" s="41" t="s">
        <v>2621</v>
      </c>
      <c r="AC102" s="41" t="s">
        <v>2621</v>
      </c>
      <c r="AG102" s="57"/>
      <c r="AJ102" s="41" t="s">
        <v>2621</v>
      </c>
      <c r="AL102" s="41" t="s">
        <v>2621</v>
      </c>
      <c r="AM102" s="42"/>
      <c r="AQ102" s="57"/>
      <c r="AT102" s="41" t="s">
        <v>2621</v>
      </c>
      <c r="AV102" s="41" t="s">
        <v>2621</v>
      </c>
      <c r="AW102" s="42"/>
      <c r="BA102" s="57"/>
      <c r="BD102" s="41" t="s">
        <v>2621</v>
      </c>
      <c r="BF102" s="41" t="s">
        <v>2621</v>
      </c>
      <c r="BG102" s="42"/>
      <c r="BK102" s="57"/>
      <c r="BN102" s="41" t="s">
        <v>2621</v>
      </c>
      <c r="BP102" s="41" t="s">
        <v>2621</v>
      </c>
      <c r="BQ102" s="42"/>
      <c r="BU102" s="57"/>
      <c r="BX102" s="41" t="s">
        <v>2621</v>
      </c>
      <c r="BZ102" s="41" t="s">
        <v>2621</v>
      </c>
      <c r="CA102" s="42"/>
      <c r="CH102" s="41" t="s">
        <v>2621</v>
      </c>
      <c r="CJ102" s="41" t="s">
        <v>2621</v>
      </c>
      <c r="CK102" s="42"/>
      <c r="CR102" s="41" t="s">
        <v>2621</v>
      </c>
      <c r="CT102" s="41" t="s">
        <v>2621</v>
      </c>
      <c r="CU102" s="42"/>
      <c r="DB102" s="41" t="s">
        <v>2621</v>
      </c>
      <c r="DD102" s="41" t="s">
        <v>2621</v>
      </c>
      <c r="DE102" s="42"/>
      <c r="DL102" s="41" t="s">
        <v>2621</v>
      </c>
      <c r="DN102" s="41" t="s">
        <v>2621</v>
      </c>
      <c r="DO102" s="42"/>
      <c r="DV102" s="41" t="s">
        <v>2621</v>
      </c>
      <c r="DX102" s="41" t="s">
        <v>2621</v>
      </c>
      <c r="DY102" s="42"/>
      <c r="EF102" s="41" t="s">
        <v>2621</v>
      </c>
      <c r="EH102" s="41" t="s">
        <v>2621</v>
      </c>
      <c r="EI102" s="42"/>
      <c r="EP102" s="41" t="s">
        <v>2621</v>
      </c>
      <c r="ER102" s="41" t="s">
        <v>2621</v>
      </c>
      <c r="ES102" s="42"/>
      <c r="EZ102" s="41" t="s">
        <v>2621</v>
      </c>
      <c r="FB102" s="41" t="s">
        <v>2621</v>
      </c>
      <c r="FC102" s="42"/>
      <c r="FJ102" s="41" t="s">
        <v>2621</v>
      </c>
      <c r="FL102" s="41" t="s">
        <v>2621</v>
      </c>
      <c r="FM102" s="42"/>
      <c r="FT102" s="41" t="s">
        <v>2621</v>
      </c>
      <c r="FV102" s="41" t="s">
        <v>2621</v>
      </c>
      <c r="FW102" s="42"/>
      <c r="GD102" s="41" t="s">
        <v>2621</v>
      </c>
      <c r="GF102" s="41" t="s">
        <v>2621</v>
      </c>
      <c r="GG102" s="137"/>
    </row>
    <row r="103" spans="3:189" x14ac:dyDescent="0.35">
      <c r="C103" s="81">
        <v>102</v>
      </c>
      <c r="D103" s="57" t="s">
        <v>2610</v>
      </c>
      <c r="F103" s="41" t="s">
        <v>2621</v>
      </c>
      <c r="I103" s="41" t="s">
        <v>2621</v>
      </c>
      <c r="M103" s="57"/>
      <c r="N103" s="84" t="s">
        <v>2610</v>
      </c>
      <c r="P103" s="41" t="s">
        <v>2621</v>
      </c>
      <c r="S103" s="41" t="s">
        <v>2621</v>
      </c>
      <c r="W103" s="57"/>
      <c r="X103" s="84" t="s">
        <v>2610</v>
      </c>
      <c r="Z103" s="41" t="s">
        <v>2621</v>
      </c>
      <c r="AC103" s="41" t="s">
        <v>2621</v>
      </c>
      <c r="AG103" s="57"/>
      <c r="AH103" s="84" t="s">
        <v>2610</v>
      </c>
      <c r="AJ103" s="41" t="s">
        <v>2621</v>
      </c>
      <c r="AL103" s="41" t="s">
        <v>2621</v>
      </c>
      <c r="AM103" s="42"/>
      <c r="AQ103" s="57"/>
      <c r="AR103" s="84" t="s">
        <v>2610</v>
      </c>
      <c r="AT103" s="41" t="s">
        <v>2621</v>
      </c>
      <c r="AV103" s="41" t="s">
        <v>2621</v>
      </c>
      <c r="AW103" s="42"/>
      <c r="BA103" s="57"/>
      <c r="BB103" s="84" t="s">
        <v>2610</v>
      </c>
      <c r="BD103" s="41" t="s">
        <v>2621</v>
      </c>
      <c r="BF103" s="41" t="s">
        <v>2621</v>
      </c>
      <c r="BG103" s="42"/>
      <c r="BK103" s="57"/>
      <c r="BL103" s="84" t="s">
        <v>2610</v>
      </c>
      <c r="BN103" s="41" t="s">
        <v>2621</v>
      </c>
      <c r="BP103" s="41" t="s">
        <v>2621</v>
      </c>
      <c r="BQ103" s="42"/>
      <c r="BU103" s="57"/>
      <c r="BV103" s="84" t="s">
        <v>2610</v>
      </c>
      <c r="BX103" s="41" t="s">
        <v>2621</v>
      </c>
      <c r="BZ103" s="41" t="s">
        <v>2621</v>
      </c>
      <c r="CA103" s="42"/>
      <c r="CF103" s="84" t="s">
        <v>2610</v>
      </c>
      <c r="CH103" s="41" t="s">
        <v>2621</v>
      </c>
      <c r="CJ103" s="41" t="s">
        <v>2621</v>
      </c>
      <c r="CK103" s="42"/>
      <c r="CP103" s="84" t="s">
        <v>2610</v>
      </c>
      <c r="CR103" s="41" t="s">
        <v>2621</v>
      </c>
      <c r="CT103" s="41" t="s">
        <v>2621</v>
      </c>
      <c r="CU103" s="42"/>
      <c r="CZ103" s="84" t="s">
        <v>2610</v>
      </c>
      <c r="DB103" s="41" t="s">
        <v>2621</v>
      </c>
      <c r="DD103" s="41" t="s">
        <v>2621</v>
      </c>
      <c r="DE103" s="42"/>
      <c r="DJ103" s="84" t="s">
        <v>2610</v>
      </c>
      <c r="DL103" s="41" t="s">
        <v>2621</v>
      </c>
      <c r="DN103" s="41" t="s">
        <v>2621</v>
      </c>
      <c r="DO103" s="42"/>
      <c r="DT103" s="84" t="s">
        <v>2610</v>
      </c>
      <c r="DV103" s="41" t="s">
        <v>2621</v>
      </c>
      <c r="DX103" s="41" t="s">
        <v>2621</v>
      </c>
      <c r="DY103" s="42"/>
      <c r="ED103" s="84" t="s">
        <v>2610</v>
      </c>
      <c r="EF103" s="41" t="s">
        <v>2621</v>
      </c>
      <c r="EH103" s="41" t="s">
        <v>2621</v>
      </c>
      <c r="EI103" s="42"/>
      <c r="EN103" s="84" t="s">
        <v>2610</v>
      </c>
      <c r="EP103" s="41" t="s">
        <v>2621</v>
      </c>
      <c r="ER103" s="41" t="s">
        <v>2621</v>
      </c>
      <c r="ES103" s="42"/>
      <c r="EX103" s="84" t="s">
        <v>2610</v>
      </c>
      <c r="EZ103" s="41" t="s">
        <v>2621</v>
      </c>
      <c r="FB103" s="41" t="s">
        <v>2621</v>
      </c>
      <c r="FC103" s="42"/>
      <c r="FH103" s="84" t="s">
        <v>2610</v>
      </c>
      <c r="FJ103" s="41" t="s">
        <v>2621</v>
      </c>
      <c r="FL103" s="41" t="s">
        <v>2621</v>
      </c>
      <c r="FM103" s="42"/>
      <c r="FR103" s="84" t="s">
        <v>2610</v>
      </c>
      <c r="FT103" s="41" t="s">
        <v>2621</v>
      </c>
      <c r="FV103" s="41" t="s">
        <v>2621</v>
      </c>
      <c r="FW103" s="42"/>
      <c r="GB103" s="138" t="s">
        <v>2610</v>
      </c>
      <c r="GD103" s="41" t="s">
        <v>2621</v>
      </c>
      <c r="GF103" s="41" t="s">
        <v>2621</v>
      </c>
      <c r="GG103" s="137"/>
    </row>
    <row r="104" spans="3:189" x14ac:dyDescent="0.35">
      <c r="C104" s="81">
        <v>103</v>
      </c>
      <c r="D104" s="57" t="s">
        <v>2610</v>
      </c>
      <c r="F104" s="41" t="s">
        <v>2621</v>
      </c>
      <c r="I104" s="41" t="s">
        <v>2621</v>
      </c>
      <c r="M104" s="57"/>
      <c r="N104" s="84" t="s">
        <v>2610</v>
      </c>
      <c r="P104" s="41" t="s">
        <v>2621</v>
      </c>
      <c r="S104" s="41" t="s">
        <v>2621</v>
      </c>
      <c r="W104" s="57"/>
      <c r="X104" s="84" t="s">
        <v>2610</v>
      </c>
      <c r="Z104" s="41" t="s">
        <v>2621</v>
      </c>
      <c r="AC104" s="41" t="s">
        <v>2621</v>
      </c>
      <c r="AG104" s="57"/>
      <c r="AH104" s="84" t="s">
        <v>2610</v>
      </c>
      <c r="AJ104" s="41" t="s">
        <v>2621</v>
      </c>
      <c r="AL104" s="41" t="s">
        <v>2621</v>
      </c>
      <c r="AM104" s="42"/>
      <c r="AQ104" s="57"/>
      <c r="AR104" s="84" t="s">
        <v>2610</v>
      </c>
      <c r="AT104" s="41" t="s">
        <v>2621</v>
      </c>
      <c r="AV104" s="41" t="s">
        <v>2621</v>
      </c>
      <c r="AW104" s="42"/>
      <c r="BA104" s="57"/>
      <c r="BB104" s="84" t="s">
        <v>2610</v>
      </c>
      <c r="BD104" s="41" t="s">
        <v>2621</v>
      </c>
      <c r="BF104" s="41" t="s">
        <v>2621</v>
      </c>
      <c r="BG104" s="42"/>
      <c r="BK104" s="57"/>
      <c r="BL104" s="84" t="s">
        <v>2610</v>
      </c>
      <c r="BN104" s="41" t="s">
        <v>2621</v>
      </c>
      <c r="BP104" s="41" t="s">
        <v>2621</v>
      </c>
      <c r="BQ104" s="42"/>
      <c r="BU104" s="57"/>
      <c r="BV104" s="84" t="s">
        <v>2610</v>
      </c>
      <c r="BX104" s="41" t="s">
        <v>2621</v>
      </c>
      <c r="BZ104" s="41" t="s">
        <v>2621</v>
      </c>
      <c r="CA104" s="42"/>
      <c r="CF104" s="84" t="s">
        <v>2610</v>
      </c>
      <c r="CH104" s="41" t="s">
        <v>2621</v>
      </c>
      <c r="CJ104" s="41" t="s">
        <v>2621</v>
      </c>
      <c r="CK104" s="42"/>
      <c r="CP104" s="84" t="s">
        <v>2610</v>
      </c>
      <c r="CR104" s="41" t="s">
        <v>2621</v>
      </c>
      <c r="CT104" s="41" t="s">
        <v>2621</v>
      </c>
      <c r="CU104" s="42"/>
      <c r="CZ104" s="84" t="s">
        <v>2610</v>
      </c>
      <c r="DB104" s="41" t="s">
        <v>2621</v>
      </c>
      <c r="DD104" s="41" t="s">
        <v>2621</v>
      </c>
      <c r="DE104" s="42"/>
      <c r="DJ104" s="84" t="s">
        <v>2610</v>
      </c>
      <c r="DL104" s="41" t="s">
        <v>2621</v>
      </c>
      <c r="DN104" s="41" t="s">
        <v>2621</v>
      </c>
      <c r="DO104" s="42"/>
      <c r="DT104" s="84" t="s">
        <v>2610</v>
      </c>
      <c r="DV104" s="41" t="s">
        <v>2621</v>
      </c>
      <c r="DX104" s="41" t="s">
        <v>2621</v>
      </c>
      <c r="DY104" s="42"/>
      <c r="ED104" s="84" t="s">
        <v>2610</v>
      </c>
      <c r="EF104" s="41" t="s">
        <v>2621</v>
      </c>
      <c r="EH104" s="41" t="s">
        <v>2621</v>
      </c>
      <c r="EI104" s="42"/>
      <c r="EN104" s="84" t="s">
        <v>2610</v>
      </c>
      <c r="EP104" s="41" t="s">
        <v>2621</v>
      </c>
      <c r="ER104" s="41" t="s">
        <v>2621</v>
      </c>
      <c r="ES104" s="42"/>
      <c r="EX104" s="84" t="s">
        <v>2610</v>
      </c>
      <c r="EZ104" s="41" t="s">
        <v>2621</v>
      </c>
      <c r="FB104" s="41" t="s">
        <v>2621</v>
      </c>
      <c r="FC104" s="42"/>
      <c r="FH104" s="84" t="s">
        <v>2610</v>
      </c>
      <c r="FJ104" s="41" t="s">
        <v>2621</v>
      </c>
      <c r="FL104" s="41" t="s">
        <v>2621</v>
      </c>
      <c r="FM104" s="42"/>
      <c r="FR104" s="84" t="s">
        <v>2610</v>
      </c>
      <c r="FT104" s="41" t="s">
        <v>2621</v>
      </c>
      <c r="FV104" s="41" t="s">
        <v>2621</v>
      </c>
      <c r="FW104" s="42"/>
      <c r="GB104" s="138" t="s">
        <v>2610</v>
      </c>
      <c r="GD104" s="41" t="s">
        <v>2621</v>
      </c>
      <c r="GF104" s="41" t="s">
        <v>2621</v>
      </c>
      <c r="GG104" s="137"/>
    </row>
    <row r="105" spans="3:189" x14ac:dyDescent="0.35">
      <c r="C105" s="81">
        <v>104</v>
      </c>
      <c r="D105" s="57" t="s">
        <v>2610</v>
      </c>
      <c r="F105" s="41" t="s">
        <v>2621</v>
      </c>
      <c r="I105" s="41" t="s">
        <v>2621</v>
      </c>
      <c r="M105" s="57"/>
      <c r="N105" s="84" t="s">
        <v>2610</v>
      </c>
      <c r="P105" s="41" t="s">
        <v>2621</v>
      </c>
      <c r="S105" s="41" t="s">
        <v>2621</v>
      </c>
      <c r="W105" s="57"/>
      <c r="X105" s="84" t="s">
        <v>2610</v>
      </c>
      <c r="Z105" s="41" t="s">
        <v>2621</v>
      </c>
      <c r="AC105" s="41" t="s">
        <v>2621</v>
      </c>
      <c r="AG105" s="57"/>
      <c r="AH105" s="84" t="s">
        <v>2610</v>
      </c>
      <c r="AJ105" s="41" t="s">
        <v>2621</v>
      </c>
      <c r="AL105" s="41" t="s">
        <v>2621</v>
      </c>
      <c r="AM105" s="42"/>
      <c r="AQ105" s="57"/>
      <c r="AR105" s="84" t="s">
        <v>2610</v>
      </c>
      <c r="AT105" s="41" t="s">
        <v>2621</v>
      </c>
      <c r="AV105" s="41" t="s">
        <v>2621</v>
      </c>
      <c r="AW105" s="42"/>
      <c r="BA105" s="57"/>
      <c r="BB105" s="84" t="s">
        <v>2610</v>
      </c>
      <c r="BD105" s="41" t="s">
        <v>2621</v>
      </c>
      <c r="BF105" s="41" t="s">
        <v>2621</v>
      </c>
      <c r="BG105" s="42"/>
      <c r="BK105" s="57"/>
      <c r="BL105" s="84" t="s">
        <v>2610</v>
      </c>
      <c r="BN105" s="41" t="s">
        <v>2621</v>
      </c>
      <c r="BP105" s="41" t="s">
        <v>2621</v>
      </c>
      <c r="BQ105" s="42"/>
      <c r="BU105" s="57"/>
      <c r="BV105" s="84" t="s">
        <v>2610</v>
      </c>
      <c r="BX105" s="41" t="s">
        <v>2621</v>
      </c>
      <c r="BZ105" s="41" t="s">
        <v>2621</v>
      </c>
      <c r="CA105" s="42"/>
      <c r="CF105" s="84" t="s">
        <v>2610</v>
      </c>
      <c r="CH105" s="41" t="s">
        <v>2621</v>
      </c>
      <c r="CJ105" s="41" t="s">
        <v>2621</v>
      </c>
      <c r="CK105" s="42"/>
      <c r="CP105" s="84" t="s">
        <v>2610</v>
      </c>
      <c r="CR105" s="41" t="s">
        <v>2621</v>
      </c>
      <c r="CT105" s="41" t="s">
        <v>2621</v>
      </c>
      <c r="CU105" s="42"/>
      <c r="CZ105" s="84" t="s">
        <v>2610</v>
      </c>
      <c r="DB105" s="41" t="s">
        <v>2621</v>
      </c>
      <c r="DD105" s="41" t="s">
        <v>2621</v>
      </c>
      <c r="DE105" s="42"/>
      <c r="DJ105" s="84" t="s">
        <v>2610</v>
      </c>
      <c r="DL105" s="41" t="s">
        <v>2621</v>
      </c>
      <c r="DN105" s="41" t="s">
        <v>2621</v>
      </c>
      <c r="DO105" s="42"/>
      <c r="DT105" s="84" t="s">
        <v>2610</v>
      </c>
      <c r="DV105" s="41" t="s">
        <v>2621</v>
      </c>
      <c r="DX105" s="41" t="s">
        <v>2621</v>
      </c>
      <c r="DY105" s="42"/>
      <c r="ED105" s="84" t="s">
        <v>2610</v>
      </c>
      <c r="EF105" s="41" t="s">
        <v>2621</v>
      </c>
      <c r="EH105" s="41" t="s">
        <v>2621</v>
      </c>
      <c r="EI105" s="42"/>
      <c r="EN105" s="84" t="s">
        <v>2610</v>
      </c>
      <c r="EP105" s="41" t="s">
        <v>2621</v>
      </c>
      <c r="ER105" s="41" t="s">
        <v>2621</v>
      </c>
      <c r="ES105" s="42"/>
      <c r="EX105" s="84" t="s">
        <v>2610</v>
      </c>
      <c r="EZ105" s="41" t="s">
        <v>2621</v>
      </c>
      <c r="FB105" s="41" t="s">
        <v>2621</v>
      </c>
      <c r="FC105" s="42"/>
      <c r="FH105" s="84" t="s">
        <v>2610</v>
      </c>
      <c r="FJ105" s="41" t="s">
        <v>2621</v>
      </c>
      <c r="FL105" s="41" t="s">
        <v>2621</v>
      </c>
      <c r="FM105" s="42"/>
      <c r="FR105" s="84" t="s">
        <v>2610</v>
      </c>
      <c r="FT105" s="41" t="s">
        <v>2621</v>
      </c>
      <c r="FV105" s="41" t="s">
        <v>2621</v>
      </c>
      <c r="FW105" s="42"/>
      <c r="GB105" s="138" t="s">
        <v>2610</v>
      </c>
      <c r="GD105" s="41" t="s">
        <v>2621</v>
      </c>
      <c r="GF105" s="41" t="s">
        <v>2621</v>
      </c>
      <c r="GG105" s="137"/>
    </row>
    <row r="106" spans="3:189" x14ac:dyDescent="0.35">
      <c r="C106" s="81">
        <v>105</v>
      </c>
      <c r="D106" s="57" t="s">
        <v>2610</v>
      </c>
      <c r="F106" s="41" t="s">
        <v>2621</v>
      </c>
      <c r="I106" s="41" t="s">
        <v>2621</v>
      </c>
      <c r="M106" s="57"/>
      <c r="N106" s="84" t="s">
        <v>2610</v>
      </c>
      <c r="P106" s="41" t="s">
        <v>2621</v>
      </c>
      <c r="S106" s="41" t="s">
        <v>2621</v>
      </c>
      <c r="W106" s="57"/>
      <c r="X106" s="84" t="s">
        <v>2610</v>
      </c>
      <c r="Z106" s="41" t="s">
        <v>2621</v>
      </c>
      <c r="AC106" s="41" t="s">
        <v>2621</v>
      </c>
      <c r="AG106" s="57"/>
      <c r="AH106" s="84" t="s">
        <v>2610</v>
      </c>
      <c r="AJ106" s="41" t="s">
        <v>2621</v>
      </c>
      <c r="AL106" s="41" t="s">
        <v>2621</v>
      </c>
      <c r="AM106" s="42"/>
      <c r="AQ106" s="57"/>
      <c r="AR106" s="84" t="s">
        <v>2610</v>
      </c>
      <c r="AT106" s="41" t="s">
        <v>2621</v>
      </c>
      <c r="AV106" s="41" t="s">
        <v>2621</v>
      </c>
      <c r="AW106" s="42"/>
      <c r="BA106" s="57"/>
      <c r="BB106" s="84" t="s">
        <v>2610</v>
      </c>
      <c r="BD106" s="41" t="s">
        <v>2621</v>
      </c>
      <c r="BF106" s="41" t="s">
        <v>2621</v>
      </c>
      <c r="BG106" s="42"/>
      <c r="BK106" s="57"/>
      <c r="BL106" s="84" t="s">
        <v>2610</v>
      </c>
      <c r="BN106" s="41" t="s">
        <v>2621</v>
      </c>
      <c r="BP106" s="41" t="s">
        <v>2621</v>
      </c>
      <c r="BQ106" s="42"/>
      <c r="BU106" s="57"/>
      <c r="BV106" s="84" t="s">
        <v>2610</v>
      </c>
      <c r="BX106" s="41" t="s">
        <v>2621</v>
      </c>
      <c r="BZ106" s="41" t="s">
        <v>2621</v>
      </c>
      <c r="CA106" s="42"/>
      <c r="CF106" s="84" t="s">
        <v>2610</v>
      </c>
      <c r="CH106" s="41" t="s">
        <v>2621</v>
      </c>
      <c r="CJ106" s="41" t="s">
        <v>2621</v>
      </c>
      <c r="CK106" s="42"/>
      <c r="CP106" s="84" t="s">
        <v>2610</v>
      </c>
      <c r="CR106" s="41" t="s">
        <v>2621</v>
      </c>
      <c r="CT106" s="41" t="s">
        <v>2621</v>
      </c>
      <c r="CU106" s="42"/>
      <c r="CZ106" s="84" t="s">
        <v>2610</v>
      </c>
      <c r="DB106" s="41" t="s">
        <v>2621</v>
      </c>
      <c r="DD106" s="41" t="s">
        <v>2621</v>
      </c>
      <c r="DE106" s="42"/>
      <c r="DJ106" s="84" t="s">
        <v>2610</v>
      </c>
      <c r="DL106" s="41" t="s">
        <v>2621</v>
      </c>
      <c r="DN106" s="41" t="s">
        <v>2621</v>
      </c>
      <c r="DO106" s="42"/>
      <c r="DT106" s="84" t="s">
        <v>2610</v>
      </c>
      <c r="DV106" s="41" t="s">
        <v>2621</v>
      </c>
      <c r="DX106" s="41" t="s">
        <v>2621</v>
      </c>
      <c r="DY106" s="42"/>
      <c r="ED106" s="84" t="s">
        <v>2610</v>
      </c>
      <c r="EF106" s="41" t="s">
        <v>2621</v>
      </c>
      <c r="EH106" s="41" t="s">
        <v>2621</v>
      </c>
      <c r="EI106" s="42"/>
      <c r="EN106" s="84" t="s">
        <v>2610</v>
      </c>
      <c r="EP106" s="41" t="s">
        <v>2621</v>
      </c>
      <c r="ER106" s="41" t="s">
        <v>2621</v>
      </c>
      <c r="ES106" s="42"/>
      <c r="EX106" s="84" t="s">
        <v>2610</v>
      </c>
      <c r="EZ106" s="41" t="s">
        <v>2621</v>
      </c>
      <c r="FB106" s="41" t="s">
        <v>2621</v>
      </c>
      <c r="FC106" s="42"/>
      <c r="FH106" s="84" t="s">
        <v>2610</v>
      </c>
      <c r="FJ106" s="41" t="s">
        <v>2621</v>
      </c>
      <c r="FL106" s="41" t="s">
        <v>2621</v>
      </c>
      <c r="FM106" s="42"/>
      <c r="FR106" s="84" t="s">
        <v>2610</v>
      </c>
      <c r="FT106" s="41" t="s">
        <v>2621</v>
      </c>
      <c r="FV106" s="41" t="s">
        <v>2621</v>
      </c>
      <c r="FW106" s="42"/>
      <c r="GB106" s="138" t="s">
        <v>2610</v>
      </c>
      <c r="GD106" s="41" t="s">
        <v>2621</v>
      </c>
      <c r="GF106" s="41" t="s">
        <v>2621</v>
      </c>
      <c r="GG106" s="137"/>
    </row>
    <row r="107" spans="3:189" x14ac:dyDescent="0.35">
      <c r="C107" s="81">
        <v>106</v>
      </c>
      <c r="D107" s="57" t="s">
        <v>2610</v>
      </c>
      <c r="F107" s="41" t="s">
        <v>2621</v>
      </c>
      <c r="I107" s="41" t="s">
        <v>2621</v>
      </c>
      <c r="M107" s="57"/>
      <c r="N107" s="84" t="s">
        <v>2610</v>
      </c>
      <c r="P107" s="41" t="s">
        <v>2621</v>
      </c>
      <c r="S107" s="41" t="s">
        <v>2621</v>
      </c>
      <c r="W107" s="57"/>
      <c r="X107" s="84" t="s">
        <v>2610</v>
      </c>
      <c r="Z107" s="41" t="s">
        <v>2621</v>
      </c>
      <c r="AC107" s="41" t="s">
        <v>2621</v>
      </c>
      <c r="AG107" s="57"/>
      <c r="AH107" s="84" t="s">
        <v>2610</v>
      </c>
      <c r="AJ107" s="41" t="s">
        <v>2621</v>
      </c>
      <c r="AL107" s="41" t="s">
        <v>2621</v>
      </c>
      <c r="AM107" s="42"/>
      <c r="AQ107" s="57"/>
      <c r="AR107" s="84" t="s">
        <v>2610</v>
      </c>
      <c r="AT107" s="41" t="s">
        <v>2621</v>
      </c>
      <c r="AV107" s="41" t="s">
        <v>2621</v>
      </c>
      <c r="AW107" s="42"/>
      <c r="BA107" s="57"/>
      <c r="BB107" s="84" t="s">
        <v>2610</v>
      </c>
      <c r="BD107" s="41" t="s">
        <v>2621</v>
      </c>
      <c r="BF107" s="41" t="s">
        <v>2621</v>
      </c>
      <c r="BG107" s="42"/>
      <c r="BK107" s="57"/>
      <c r="BL107" s="84" t="s">
        <v>2610</v>
      </c>
      <c r="BN107" s="41" t="s">
        <v>2621</v>
      </c>
      <c r="BP107" s="41" t="s">
        <v>2621</v>
      </c>
      <c r="BQ107" s="42"/>
      <c r="BU107" s="57"/>
      <c r="BV107" s="84" t="s">
        <v>2610</v>
      </c>
      <c r="BX107" s="41" t="s">
        <v>2621</v>
      </c>
      <c r="BZ107" s="41" t="s">
        <v>2621</v>
      </c>
      <c r="CA107" s="42"/>
      <c r="CF107" s="84" t="s">
        <v>2610</v>
      </c>
      <c r="CH107" s="41" t="s">
        <v>2621</v>
      </c>
      <c r="CJ107" s="41" t="s">
        <v>2621</v>
      </c>
      <c r="CK107" s="42"/>
      <c r="CP107" s="84" t="s">
        <v>2610</v>
      </c>
      <c r="CR107" s="41" t="s">
        <v>2621</v>
      </c>
      <c r="CT107" s="41" t="s">
        <v>2621</v>
      </c>
      <c r="CU107" s="42"/>
      <c r="CZ107" s="84" t="s">
        <v>2610</v>
      </c>
      <c r="DB107" s="41" t="s">
        <v>2621</v>
      </c>
      <c r="DD107" s="41" t="s">
        <v>2621</v>
      </c>
      <c r="DE107" s="42"/>
      <c r="DJ107" s="84" t="s">
        <v>2610</v>
      </c>
      <c r="DL107" s="41" t="s">
        <v>2621</v>
      </c>
      <c r="DN107" s="41" t="s">
        <v>2621</v>
      </c>
      <c r="DO107" s="42"/>
      <c r="DT107" s="84" t="s">
        <v>2610</v>
      </c>
      <c r="DV107" s="41" t="s">
        <v>2621</v>
      </c>
      <c r="DX107" s="41" t="s">
        <v>2621</v>
      </c>
      <c r="DY107" s="42"/>
      <c r="ED107" s="84" t="s">
        <v>2610</v>
      </c>
      <c r="EF107" s="41" t="s">
        <v>2621</v>
      </c>
      <c r="EH107" s="41" t="s">
        <v>2621</v>
      </c>
      <c r="EI107" s="42"/>
      <c r="EN107" s="84" t="s">
        <v>2610</v>
      </c>
      <c r="EP107" s="41" t="s">
        <v>2621</v>
      </c>
      <c r="ER107" s="41" t="s">
        <v>2621</v>
      </c>
      <c r="ES107" s="42"/>
      <c r="EX107" s="84" t="s">
        <v>2610</v>
      </c>
      <c r="EZ107" s="41" t="s">
        <v>2621</v>
      </c>
      <c r="FB107" s="41" t="s">
        <v>2621</v>
      </c>
      <c r="FC107" s="42"/>
      <c r="FH107" s="84" t="s">
        <v>2610</v>
      </c>
      <c r="FJ107" s="41" t="s">
        <v>2621</v>
      </c>
      <c r="FL107" s="41" t="s">
        <v>2621</v>
      </c>
      <c r="FM107" s="42"/>
      <c r="FR107" s="84" t="s">
        <v>2610</v>
      </c>
      <c r="FT107" s="41" t="s">
        <v>2621</v>
      </c>
      <c r="FV107" s="41" t="s">
        <v>2621</v>
      </c>
      <c r="FW107" s="42"/>
      <c r="GB107" s="138" t="s">
        <v>2610</v>
      </c>
      <c r="GD107" s="41" t="s">
        <v>2621</v>
      </c>
      <c r="GF107" s="41" t="s">
        <v>2621</v>
      </c>
      <c r="GG107" s="137"/>
    </row>
    <row r="108" spans="3:189" x14ac:dyDescent="0.35">
      <c r="C108" s="81">
        <v>107</v>
      </c>
      <c r="D108" s="57" t="s">
        <v>2610</v>
      </c>
      <c r="F108" s="41" t="s">
        <v>2621</v>
      </c>
      <c r="I108" s="41" t="s">
        <v>2621</v>
      </c>
      <c r="M108" s="57"/>
      <c r="N108" s="84" t="s">
        <v>2610</v>
      </c>
      <c r="P108" s="41" t="s">
        <v>2621</v>
      </c>
      <c r="S108" s="41" t="s">
        <v>2621</v>
      </c>
      <c r="W108" s="57"/>
      <c r="X108" s="84" t="s">
        <v>2610</v>
      </c>
      <c r="Z108" s="41" t="s">
        <v>2621</v>
      </c>
      <c r="AC108" s="41" t="s">
        <v>2621</v>
      </c>
      <c r="AG108" s="57"/>
      <c r="AH108" s="84" t="s">
        <v>2610</v>
      </c>
      <c r="AJ108" s="41" t="s">
        <v>2621</v>
      </c>
      <c r="AL108" s="41" t="s">
        <v>2621</v>
      </c>
      <c r="AM108" s="42"/>
      <c r="AQ108" s="57"/>
      <c r="AR108" s="84" t="s">
        <v>2610</v>
      </c>
      <c r="AT108" s="41" t="s">
        <v>2621</v>
      </c>
      <c r="AV108" s="41" t="s">
        <v>2621</v>
      </c>
      <c r="AW108" s="42"/>
      <c r="BA108" s="57"/>
      <c r="BB108" s="84" t="s">
        <v>2610</v>
      </c>
      <c r="BD108" s="41" t="s">
        <v>2621</v>
      </c>
      <c r="BF108" s="41" t="s">
        <v>2621</v>
      </c>
      <c r="BG108" s="42"/>
      <c r="BK108" s="57"/>
      <c r="BL108" s="84" t="s">
        <v>2610</v>
      </c>
      <c r="BN108" s="41" t="s">
        <v>2621</v>
      </c>
      <c r="BP108" s="41" t="s">
        <v>2621</v>
      </c>
      <c r="BQ108" s="42"/>
      <c r="BU108" s="57"/>
      <c r="BV108" s="84" t="s">
        <v>2610</v>
      </c>
      <c r="BX108" s="41" t="s">
        <v>2621</v>
      </c>
      <c r="BZ108" s="41" t="s">
        <v>2621</v>
      </c>
      <c r="CA108" s="42"/>
      <c r="CF108" s="84" t="s">
        <v>2610</v>
      </c>
      <c r="CH108" s="41" t="s">
        <v>2621</v>
      </c>
      <c r="CJ108" s="41" t="s">
        <v>2621</v>
      </c>
      <c r="CK108" s="42"/>
      <c r="CP108" s="84" t="s">
        <v>2610</v>
      </c>
      <c r="CR108" s="41" t="s">
        <v>2621</v>
      </c>
      <c r="CT108" s="41" t="s">
        <v>2621</v>
      </c>
      <c r="CU108" s="42"/>
      <c r="CZ108" s="84" t="s">
        <v>2610</v>
      </c>
      <c r="DB108" s="41" t="s">
        <v>2621</v>
      </c>
      <c r="DD108" s="41" t="s">
        <v>2621</v>
      </c>
      <c r="DE108" s="42"/>
      <c r="DJ108" s="84" t="s">
        <v>2610</v>
      </c>
      <c r="DL108" s="41" t="s">
        <v>2621</v>
      </c>
      <c r="DN108" s="41" t="s">
        <v>2621</v>
      </c>
      <c r="DO108" s="42"/>
      <c r="DT108" s="84" t="s">
        <v>2610</v>
      </c>
      <c r="DV108" s="41" t="s">
        <v>2621</v>
      </c>
      <c r="DX108" s="41" t="s">
        <v>2621</v>
      </c>
      <c r="DY108" s="42"/>
      <c r="ED108" s="84" t="s">
        <v>2610</v>
      </c>
      <c r="EF108" s="41" t="s">
        <v>2621</v>
      </c>
      <c r="EH108" s="41" t="s">
        <v>2621</v>
      </c>
      <c r="EI108" s="42"/>
      <c r="EN108" s="84" t="s">
        <v>2610</v>
      </c>
      <c r="EP108" s="41" t="s">
        <v>2621</v>
      </c>
      <c r="ER108" s="41" t="s">
        <v>2621</v>
      </c>
      <c r="ES108" s="42"/>
      <c r="EX108" s="84" t="s">
        <v>2610</v>
      </c>
      <c r="EZ108" s="41" t="s">
        <v>2621</v>
      </c>
      <c r="FB108" s="41" t="s">
        <v>2621</v>
      </c>
      <c r="FC108" s="42"/>
      <c r="FH108" s="84" t="s">
        <v>2610</v>
      </c>
      <c r="FJ108" s="41" t="s">
        <v>2621</v>
      </c>
      <c r="FL108" s="41" t="s">
        <v>2621</v>
      </c>
      <c r="FM108" s="42"/>
      <c r="FR108" s="84" t="s">
        <v>2610</v>
      </c>
      <c r="FT108" s="41" t="s">
        <v>2621</v>
      </c>
      <c r="FV108" s="41" t="s">
        <v>2621</v>
      </c>
      <c r="FW108" s="42"/>
      <c r="GB108" s="138" t="s">
        <v>2610</v>
      </c>
      <c r="GD108" s="41" t="s">
        <v>2621</v>
      </c>
      <c r="GF108" s="41" t="s">
        <v>2621</v>
      </c>
      <c r="GG108" s="137"/>
    </row>
    <row r="109" spans="3:189" x14ac:dyDescent="0.35">
      <c r="C109" s="81">
        <v>108</v>
      </c>
      <c r="D109" s="57" t="s">
        <v>2610</v>
      </c>
      <c r="F109" s="41" t="s">
        <v>2621</v>
      </c>
      <c r="I109" s="41" t="s">
        <v>2621</v>
      </c>
      <c r="M109" s="57"/>
      <c r="N109" s="84" t="s">
        <v>2610</v>
      </c>
      <c r="P109" s="41" t="s">
        <v>2621</v>
      </c>
      <c r="S109" s="41" t="s">
        <v>2621</v>
      </c>
      <c r="W109" s="57"/>
      <c r="X109" s="84" t="s">
        <v>2610</v>
      </c>
      <c r="Z109" s="41" t="s">
        <v>2621</v>
      </c>
      <c r="AC109" s="41" t="s">
        <v>2621</v>
      </c>
      <c r="AG109" s="57"/>
      <c r="AH109" s="84" t="s">
        <v>2610</v>
      </c>
      <c r="AJ109" s="41" t="s">
        <v>2621</v>
      </c>
      <c r="AL109" s="41" t="s">
        <v>2621</v>
      </c>
      <c r="AM109" s="42"/>
      <c r="AQ109" s="57"/>
      <c r="AR109" s="84" t="s">
        <v>2610</v>
      </c>
      <c r="AT109" s="41" t="s">
        <v>2621</v>
      </c>
      <c r="AV109" s="41" t="s">
        <v>2621</v>
      </c>
      <c r="AW109" s="42"/>
      <c r="BA109" s="57"/>
      <c r="BB109" s="84" t="s">
        <v>2610</v>
      </c>
      <c r="BD109" s="41" t="s">
        <v>2621</v>
      </c>
      <c r="BF109" s="41" t="s">
        <v>2621</v>
      </c>
      <c r="BG109" s="42"/>
      <c r="BK109" s="57"/>
      <c r="BL109" s="84" t="s">
        <v>2610</v>
      </c>
      <c r="BN109" s="41" t="s">
        <v>2621</v>
      </c>
      <c r="BP109" s="41" t="s">
        <v>2621</v>
      </c>
      <c r="BQ109" s="42"/>
      <c r="BU109" s="57"/>
      <c r="BV109" s="84" t="s">
        <v>2610</v>
      </c>
      <c r="BX109" s="41" t="s">
        <v>2621</v>
      </c>
      <c r="BZ109" s="41" t="s">
        <v>2621</v>
      </c>
      <c r="CA109" s="42"/>
      <c r="CF109" s="84" t="s">
        <v>2610</v>
      </c>
      <c r="CH109" s="41" t="s">
        <v>2621</v>
      </c>
      <c r="CJ109" s="41" t="s">
        <v>2621</v>
      </c>
      <c r="CK109" s="42"/>
      <c r="CP109" s="84" t="s">
        <v>2610</v>
      </c>
      <c r="CR109" s="41" t="s">
        <v>2621</v>
      </c>
      <c r="CT109" s="41" t="s">
        <v>2621</v>
      </c>
      <c r="CU109" s="42"/>
      <c r="CZ109" s="84" t="s">
        <v>2610</v>
      </c>
      <c r="DB109" s="41" t="s">
        <v>2621</v>
      </c>
      <c r="DD109" s="41" t="s">
        <v>2621</v>
      </c>
      <c r="DE109" s="42"/>
      <c r="DJ109" s="84" t="s">
        <v>2610</v>
      </c>
      <c r="DL109" s="41" t="s">
        <v>2621</v>
      </c>
      <c r="DN109" s="41" t="s">
        <v>2621</v>
      </c>
      <c r="DO109" s="42"/>
      <c r="DT109" s="84" t="s">
        <v>2610</v>
      </c>
      <c r="DV109" s="41" t="s">
        <v>2621</v>
      </c>
      <c r="DX109" s="41" t="s">
        <v>2621</v>
      </c>
      <c r="DY109" s="42"/>
      <c r="ED109" s="84" t="s">
        <v>2610</v>
      </c>
      <c r="EF109" s="41" t="s">
        <v>2621</v>
      </c>
      <c r="EH109" s="41" t="s">
        <v>2621</v>
      </c>
      <c r="EI109" s="42"/>
      <c r="EN109" s="84" t="s">
        <v>2610</v>
      </c>
      <c r="EP109" s="41" t="s">
        <v>2621</v>
      </c>
      <c r="ER109" s="41" t="s">
        <v>2621</v>
      </c>
      <c r="ES109" s="42"/>
      <c r="EX109" s="84" t="s">
        <v>2610</v>
      </c>
      <c r="EZ109" s="41" t="s">
        <v>2621</v>
      </c>
      <c r="FB109" s="41" t="s">
        <v>2621</v>
      </c>
      <c r="FC109" s="42"/>
      <c r="FH109" s="84" t="s">
        <v>2610</v>
      </c>
      <c r="FJ109" s="41" t="s">
        <v>2621</v>
      </c>
      <c r="FL109" s="41" t="s">
        <v>2621</v>
      </c>
      <c r="FM109" s="42"/>
      <c r="FR109" s="84" t="s">
        <v>2610</v>
      </c>
      <c r="FT109" s="41" t="s">
        <v>2621</v>
      </c>
      <c r="FV109" s="41" t="s">
        <v>2621</v>
      </c>
      <c r="FW109" s="42"/>
      <c r="GB109" s="138" t="s">
        <v>2610</v>
      </c>
      <c r="GD109" s="41" t="s">
        <v>2621</v>
      </c>
      <c r="GF109" s="41" t="s">
        <v>2621</v>
      </c>
      <c r="GG109" s="137"/>
    </row>
    <row r="110" spans="3:189" x14ac:dyDescent="0.35">
      <c r="M110" s="57"/>
      <c r="N110" s="84"/>
      <c r="BK110" s="50"/>
    </row>
    <row r="111" spans="3:189" x14ac:dyDescent="0.35">
      <c r="M111" s="57"/>
      <c r="BK111" s="50"/>
    </row>
    <row r="112" spans="3:189" x14ac:dyDescent="0.35">
      <c r="M112" s="57"/>
    </row>
    <row r="113" spans="13:13" x14ac:dyDescent="0.35">
      <c r="M113" s="57"/>
    </row>
    <row r="144" spans="4:10" x14ac:dyDescent="0.35">
      <c r="D144" s="82"/>
      <c r="J144" s="41"/>
    </row>
    <row r="145" spans="11:11" x14ac:dyDescent="0.35">
      <c r="K145" s="18"/>
    </row>
    <row r="146" spans="11:11" x14ac:dyDescent="0.35">
      <c r="K146" s="81"/>
    </row>
    <row r="147" spans="11:11" x14ac:dyDescent="0.35">
      <c r="K147" s="18"/>
    </row>
    <row r="152" spans="11:11" x14ac:dyDescent="0.35">
      <c r="K152" s="38"/>
    </row>
    <row r="159" spans="11:11" x14ac:dyDescent="0.35">
      <c r="K159" s="38"/>
    </row>
    <row r="164" spans="11:11" x14ac:dyDescent="0.35">
      <c r="K164" s="38"/>
    </row>
    <row r="170" spans="11:11" x14ac:dyDescent="0.35">
      <c r="K170" s="38"/>
    </row>
    <row r="172" spans="11:11" x14ac:dyDescent="0.35">
      <c r="K172" s="38"/>
    </row>
    <row r="179" spans="4:11" x14ac:dyDescent="0.35">
      <c r="K179" s="38"/>
    </row>
    <row r="181" spans="4:11" x14ac:dyDescent="0.35">
      <c r="D181" s="82"/>
      <c r="J181" s="41"/>
    </row>
    <row r="182" spans="4:11" x14ac:dyDescent="0.35">
      <c r="D182" s="82"/>
      <c r="J182" s="41"/>
    </row>
    <row r="183" spans="4:11" x14ac:dyDescent="0.35">
      <c r="D183" s="82"/>
      <c r="J183" s="41"/>
    </row>
    <row r="226" spans="4:10" x14ac:dyDescent="0.35">
      <c r="D226" s="82"/>
      <c r="J226" s="41"/>
    </row>
    <row r="227" spans="4:10" x14ac:dyDescent="0.35">
      <c r="D227" s="82"/>
      <c r="J227" s="41"/>
    </row>
    <row r="228" spans="4:10" x14ac:dyDescent="0.35">
      <c r="D228" s="82"/>
      <c r="J228" s="41"/>
    </row>
    <row r="259" spans="4:10" x14ac:dyDescent="0.35">
      <c r="D259" s="82"/>
      <c r="J259" s="41"/>
    </row>
    <row r="260" spans="4:10" x14ac:dyDescent="0.35">
      <c r="D260" s="82"/>
      <c r="J260" s="41"/>
    </row>
    <row r="291" spans="4:10" x14ac:dyDescent="0.35">
      <c r="D291" s="82"/>
      <c r="J291" s="41"/>
    </row>
    <row r="292" spans="4:10" x14ac:dyDescent="0.35">
      <c r="D292" s="82"/>
      <c r="J292" s="41"/>
    </row>
    <row r="362" spans="4:10" x14ac:dyDescent="0.35">
      <c r="D362" s="82"/>
      <c r="J362" s="41"/>
    </row>
    <row r="363" spans="4:10" x14ac:dyDescent="0.35">
      <c r="D363" s="82"/>
      <c r="J363" s="41"/>
    </row>
    <row r="394" spans="4:10" x14ac:dyDescent="0.35">
      <c r="D394" s="82"/>
      <c r="J394" s="41"/>
    </row>
    <row r="395" spans="4:10" x14ac:dyDescent="0.35">
      <c r="D395" s="82"/>
      <c r="J395" s="41"/>
    </row>
    <row r="428" spans="4:10" x14ac:dyDescent="0.35">
      <c r="D428" s="82"/>
      <c r="J428" s="41"/>
    </row>
    <row r="429" spans="4:10" x14ac:dyDescent="0.35">
      <c r="D429" s="82"/>
      <c r="J429" s="41"/>
    </row>
    <row r="463" spans="4:10" x14ac:dyDescent="0.35">
      <c r="D463" s="82"/>
      <c r="J463" s="41"/>
    </row>
    <row r="464" spans="4:10" x14ac:dyDescent="0.35">
      <c r="D464" s="82"/>
      <c r="J464" s="41"/>
    </row>
    <row r="507" spans="4:10" x14ac:dyDescent="0.35">
      <c r="D507" s="82"/>
      <c r="J507" s="41"/>
    </row>
    <row r="508" spans="4:10" x14ac:dyDescent="0.35">
      <c r="D508" s="82"/>
      <c r="J508" s="41"/>
    </row>
    <row r="509" spans="4:10" x14ac:dyDescent="0.35">
      <c r="D509" s="82"/>
      <c r="J509" s="41"/>
    </row>
    <row r="550" spans="4:10" x14ac:dyDescent="0.35">
      <c r="D550" s="82"/>
      <c r="J550" s="41"/>
    </row>
    <row r="551" spans="4:10" x14ac:dyDescent="0.35">
      <c r="D551" s="82"/>
      <c r="J551" s="41"/>
    </row>
    <row r="552" spans="4:10" x14ac:dyDescent="0.35">
      <c r="D552" s="82"/>
      <c r="J552" s="41"/>
    </row>
    <row r="600" spans="4:10" x14ac:dyDescent="0.35">
      <c r="D600" s="82"/>
      <c r="J600" s="41"/>
    </row>
    <row r="601" spans="4:10" x14ac:dyDescent="0.35">
      <c r="D601" s="82"/>
      <c r="J601" s="41"/>
    </row>
    <row r="602" spans="4:10" x14ac:dyDescent="0.35">
      <c r="D602" s="82"/>
      <c r="J602" s="41"/>
    </row>
    <row r="649" spans="4:10" x14ac:dyDescent="0.35">
      <c r="D649" s="82"/>
      <c r="J649" s="41"/>
    </row>
    <row r="650" spans="4:10" x14ac:dyDescent="0.35">
      <c r="D650" s="82"/>
      <c r="J650" s="41"/>
    </row>
    <row r="651" spans="4:10" x14ac:dyDescent="0.35">
      <c r="D651" s="82"/>
      <c r="J651" s="41"/>
    </row>
    <row r="699" spans="4:10" x14ac:dyDescent="0.35">
      <c r="D699" s="82"/>
      <c r="J699" s="41"/>
    </row>
    <row r="700" spans="4:10" x14ac:dyDescent="0.35">
      <c r="D700" s="82"/>
      <c r="J700" s="41"/>
    </row>
    <row r="701" spans="4:10" x14ac:dyDescent="0.35">
      <c r="D701" s="82"/>
      <c r="J701" s="41"/>
    </row>
    <row r="746" spans="4:10" x14ac:dyDescent="0.35">
      <c r="D746" s="82"/>
      <c r="J746" s="41"/>
    </row>
    <row r="747" spans="4:10" x14ac:dyDescent="0.35">
      <c r="D747" s="82"/>
      <c r="J747" s="41"/>
    </row>
    <row r="748" spans="4:10" x14ac:dyDescent="0.35">
      <c r="D748" s="82"/>
      <c r="J748" s="41"/>
    </row>
    <row r="749" spans="4:10" x14ac:dyDescent="0.35">
      <c r="D749" s="82"/>
      <c r="J749" s="41"/>
    </row>
  </sheetData>
  <autoFilter ref="F5:M748"/>
  <phoneticPr fontId="2" type="noConversion"/>
  <dataValidations disablePrompts="1" count="4">
    <dataValidation type="list" allowBlank="1" showInputMessage="1" showErrorMessage="1" sqref="EJ18 J63 J56:J59 AD26:AD27 AD30 GH41:GH42 FX48:FX51 FX42:FX45 ET56 DZ43 ET51:ET52 FN44:FN47 FN42 CB26:CB27 ET45:ET49 ET42 FD49:FD52 FD44:FD46 FD42 DP56 FN56 FN50:FN52 BH56 AD56:AD57 EJ56 AX34 T56:T57 BR56 GH56 ET65:ET68 AX87 CL56:CL57 AX56:AX57 AN56 CV56 DF56">
      <formula1>INDIRECT(D18)</formula1>
    </dataValidation>
    <dataValidation type="list" allowBlank="1" showInputMessage="1" showErrorMessage="1" sqref="I60:I61 I21:I23 I25:I29 AC21:AC22 AC25 AC28 AC31:AC35 AM21:AM22 AM25:AM28 GG40 AW41:AW42 AW25:AW30 CA25 CA28 CA40 CK40:CK41 CU25:CU27 CU40 DY40 DY42 DO65:DO66 ES40:ES41 ES43 FC40:FC41 FC47 FM40:FM41 FM48 FW40:FW41 FW46:FW51 BG27:BG28 BG13 CK13 DE21:DE22 DO13 DY11:DY13 EI16 ES21:ES22 FC13 FM21:FM22 FW13 GG21:GG22 I11 I39:I42 DO21:DO22 AW13 DE25:DE31 CU21:CU22 CK25 CA21:CA22 BQ13 BQ21:BQ22 AM13 AC13 S29:S35 EI25:EI29 ES26:ES28 FC26:FC30 FW26:FW30 FM26:FM31 BG21:BG23 GG25 DO25:DO29 DE13 CU13 S25 CA13 BQ27:BQ28 DY21:DY23 EI21:EI22 FM13 CK21:CK22 ES13 FW21:FW23 GG13 I13:I15 S11 S13 S21:S22 AM39 AC11 AM11 AW11 BQ11 CA11 CK11 CU11 DE11 DO11 EI11 EI13 ES11 FC11 FM11 FW11 GG11 AW21:AW22 I89:I90 S89:S90 FM89:FM90 AC90 AC92 AM89:AM90 AW89:AW90 BG89:BG90 BQ89:BQ90 CA89:CA90 CK89:CK90 CU89:CU90 DE89:DE90 DO89:DO92 DY89:DY92 EI89:EI92 ES89:ES94 FW89:FW90 FM97 S77:S82 AC77:AC80 AM77:AM80 AW77:AW84 BG77:BG78 BQ77:BQ78 CA77:CA80 CK77:CK78 CU77:CU78 DE77:DE78 DO77:DO78 DY77:DY78 EI77:EI78 ES77:ES80 FM77:FM84 FW77:FW80 GG77:GG78 S65:S66 AC65:AC66 AM65:AM75 AW65:AW68 BG65:BG66 BQ65:BQ66 CA65:CA66 CK65:CK69 CU65:CU66 DE65:DE66 DY65:DY74 EI65:EI73 FC65:FC72 FM65:FM70 FW65:FW70 DY25:DY34 DY56 FC21:FC22 I77:I85 I97 AC97 AM97 AW97 BG97 BQ97 CA97 CK97 CU97 DE97 DO97 DY97 EI97 ES97 S97 FW97 GG97 FC77:FC79 FC89:FC90 FC97">
      <formula1>INDIRECT(D11)</formula1>
    </dataValidation>
    <dataValidation type="list" allowBlank="1" showInputMessage="1" showErrorMessage="1" sqref="CB56:CB57">
      <formula1>INDIRECT(BV57)</formula1>
    </dataValidation>
    <dataValidation type="list" allowBlank="1" showInputMessage="1" showErrorMessage="1" sqref="FC81:FC86">
      <formula1>INDIRECT(EX80)</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N15"/>
  <sheetViews>
    <sheetView topLeftCell="E3" workbookViewId="0"/>
  </sheetViews>
  <sheetFormatPr defaultRowHeight="14.5" x14ac:dyDescent="0.35"/>
  <cols>
    <col min="1" max="6" width="35.7265625" style="5" customWidth="1"/>
    <col min="8" max="8" width="11.81640625" customWidth="1"/>
    <col min="9" max="14" width="35.7265625" style="5" customWidth="1"/>
  </cols>
  <sheetData>
    <row r="1" spans="1:14" x14ac:dyDescent="0.35">
      <c r="A1" s="16">
        <v>1</v>
      </c>
      <c r="B1" s="16">
        <v>2</v>
      </c>
      <c r="C1" s="16">
        <v>3</v>
      </c>
      <c r="D1" s="16">
        <v>4</v>
      </c>
      <c r="E1" s="16">
        <v>5</v>
      </c>
      <c r="F1" s="16">
        <v>6</v>
      </c>
      <c r="H1" t="s">
        <v>3288</v>
      </c>
      <c r="I1" s="16">
        <v>1</v>
      </c>
      <c r="J1" s="16">
        <v>2</v>
      </c>
      <c r="K1" s="16">
        <v>3</v>
      </c>
      <c r="L1" s="16">
        <v>4</v>
      </c>
      <c r="M1" s="16">
        <v>5</v>
      </c>
      <c r="N1" s="16">
        <v>6</v>
      </c>
    </row>
    <row r="2" spans="1:14" x14ac:dyDescent="0.35">
      <c r="A2" s="15" t="s">
        <v>1824</v>
      </c>
      <c r="B2" s="15" t="s">
        <v>1836</v>
      </c>
      <c r="C2" s="15" t="s">
        <v>1822</v>
      </c>
      <c r="D2" s="15" t="s">
        <v>1823</v>
      </c>
      <c r="E2" s="15" t="s">
        <v>1837</v>
      </c>
      <c r="F2" s="15" t="s">
        <v>1838</v>
      </c>
      <c r="I2" s="15" t="s">
        <v>3289</v>
      </c>
      <c r="J2" s="15" t="s">
        <v>3290</v>
      </c>
      <c r="K2" s="15" t="s">
        <v>3291</v>
      </c>
      <c r="L2" s="15" t="s">
        <v>3292</v>
      </c>
      <c r="M2" s="15" t="s">
        <v>3293</v>
      </c>
      <c r="N2" s="15" t="s">
        <v>3294</v>
      </c>
    </row>
    <row r="3" spans="1:14" ht="29" x14ac:dyDescent="0.35">
      <c r="A3" s="5" t="s">
        <v>1825</v>
      </c>
      <c r="B3" s="5" t="s">
        <v>1828</v>
      </c>
      <c r="C3" s="5" t="s">
        <v>1839</v>
      </c>
      <c r="D3" s="5" t="s">
        <v>1840</v>
      </c>
      <c r="E3" s="5" t="s">
        <v>1841</v>
      </c>
      <c r="F3" s="5" t="s">
        <v>1842</v>
      </c>
      <c r="I3" s="5" t="s">
        <v>1825</v>
      </c>
      <c r="J3" s="5" t="s">
        <v>1828</v>
      </c>
      <c r="K3" s="5" t="s">
        <v>1839</v>
      </c>
      <c r="L3" s="5" t="s">
        <v>1840</v>
      </c>
      <c r="M3" s="5" t="s">
        <v>1841</v>
      </c>
    </row>
    <row r="4" spans="1:14" ht="29" x14ac:dyDescent="0.35">
      <c r="A4" s="5" t="s">
        <v>1826</v>
      </c>
      <c r="B4" s="5" t="s">
        <v>1830</v>
      </c>
      <c r="C4" s="5" t="s">
        <v>1832</v>
      </c>
      <c r="D4" s="5" t="s">
        <v>1843</v>
      </c>
      <c r="E4" s="5" t="s">
        <v>1834</v>
      </c>
      <c r="F4" s="5" t="s">
        <v>1844</v>
      </c>
      <c r="I4" s="5" t="s">
        <v>1826</v>
      </c>
      <c r="J4" s="5" t="s">
        <v>1830</v>
      </c>
      <c r="K4" s="5" t="s">
        <v>1832</v>
      </c>
      <c r="L4" s="5" t="s">
        <v>1843</v>
      </c>
      <c r="M4" s="5" t="s">
        <v>1834</v>
      </c>
      <c r="N4" s="5" t="s">
        <v>1844</v>
      </c>
    </row>
    <row r="5" spans="1:14" ht="29" x14ac:dyDescent="0.35">
      <c r="B5" s="5" t="s">
        <v>1845</v>
      </c>
      <c r="C5" s="5" t="s">
        <v>1846</v>
      </c>
      <c r="D5" s="5" t="s">
        <v>1847</v>
      </c>
      <c r="E5" s="5" t="s">
        <v>1848</v>
      </c>
      <c r="F5" s="5" t="s">
        <v>1849</v>
      </c>
      <c r="J5" s="5" t="s">
        <v>1845</v>
      </c>
      <c r="K5" s="5" t="s">
        <v>1846</v>
      </c>
      <c r="L5" s="5" t="s">
        <v>1847</v>
      </c>
      <c r="M5" s="5" t="s">
        <v>1848</v>
      </c>
      <c r="N5" s="5" t="s">
        <v>1849</v>
      </c>
    </row>
    <row r="6" spans="1:14" ht="29" x14ac:dyDescent="0.35">
      <c r="B6" s="5" t="s">
        <v>1833</v>
      </c>
      <c r="C6" s="5" t="s">
        <v>1850</v>
      </c>
      <c r="D6" s="5" t="s">
        <v>1851</v>
      </c>
      <c r="E6" s="5" t="s">
        <v>1852</v>
      </c>
      <c r="F6" s="5" t="s">
        <v>1853</v>
      </c>
      <c r="J6" s="5" t="s">
        <v>1833</v>
      </c>
      <c r="K6" s="5" t="s">
        <v>1850</v>
      </c>
      <c r="L6" s="5" t="s">
        <v>1851</v>
      </c>
      <c r="M6" s="5" t="s">
        <v>1852</v>
      </c>
      <c r="N6" s="5" t="s">
        <v>1853</v>
      </c>
    </row>
    <row r="7" spans="1:14" ht="29" x14ac:dyDescent="0.35">
      <c r="B7" s="5" t="s">
        <v>1854</v>
      </c>
      <c r="C7" s="5" t="s">
        <v>1855</v>
      </c>
      <c r="D7" s="5" t="s">
        <v>1856</v>
      </c>
      <c r="E7" s="5" t="s">
        <v>1857</v>
      </c>
      <c r="F7" s="5" t="s">
        <v>1858</v>
      </c>
      <c r="J7" s="5" t="s">
        <v>1854</v>
      </c>
      <c r="K7" s="5" t="s">
        <v>1855</v>
      </c>
      <c r="L7" s="5" t="s">
        <v>1856</v>
      </c>
      <c r="M7" s="5" t="s">
        <v>1857</v>
      </c>
      <c r="N7" s="5" t="s">
        <v>1858</v>
      </c>
    </row>
    <row r="8" spans="1:14" ht="29" x14ac:dyDescent="0.35">
      <c r="B8" s="5" t="s">
        <v>1859</v>
      </c>
      <c r="C8" s="5" t="s">
        <v>1860</v>
      </c>
      <c r="D8" s="5" t="s">
        <v>1861</v>
      </c>
      <c r="E8" s="5" t="s">
        <v>1862</v>
      </c>
      <c r="F8" s="5" t="s">
        <v>1863</v>
      </c>
      <c r="J8" s="5" t="s">
        <v>1859</v>
      </c>
      <c r="K8" s="5" t="s">
        <v>1860</v>
      </c>
      <c r="M8" s="5" t="s">
        <v>1862</v>
      </c>
      <c r="N8" s="5" t="s">
        <v>1863</v>
      </c>
    </row>
    <row r="9" spans="1:14" x14ac:dyDescent="0.35">
      <c r="B9" s="5" t="s">
        <v>1864</v>
      </c>
      <c r="C9" s="5" t="s">
        <v>1865</v>
      </c>
      <c r="D9" s="5" t="s">
        <v>1866</v>
      </c>
      <c r="E9" s="5" t="s">
        <v>1867</v>
      </c>
      <c r="F9" s="5" t="s">
        <v>1868</v>
      </c>
      <c r="J9" s="5" t="s">
        <v>1864</v>
      </c>
      <c r="K9" s="5" t="s">
        <v>1865</v>
      </c>
      <c r="L9" s="5" t="s">
        <v>1866</v>
      </c>
      <c r="M9" s="5" t="s">
        <v>1867</v>
      </c>
    </row>
    <row r="10" spans="1:14" ht="29" x14ac:dyDescent="0.35">
      <c r="B10" s="5" t="s">
        <v>1869</v>
      </c>
      <c r="C10" s="5" t="s">
        <v>1870</v>
      </c>
      <c r="D10" s="5" t="s">
        <v>1871</v>
      </c>
      <c r="E10" s="5" t="s">
        <v>1872</v>
      </c>
      <c r="J10" s="5" t="s">
        <v>1869</v>
      </c>
      <c r="K10" s="5" t="s">
        <v>1870</v>
      </c>
      <c r="M10" s="5" t="s">
        <v>1872</v>
      </c>
    </row>
    <row r="11" spans="1:14" x14ac:dyDescent="0.35">
      <c r="B11" s="5" t="s">
        <v>1873</v>
      </c>
      <c r="C11" s="5" t="s">
        <v>1874</v>
      </c>
      <c r="E11" s="5" t="s">
        <v>1875</v>
      </c>
      <c r="J11" s="5" t="s">
        <v>1873</v>
      </c>
      <c r="K11" s="5" t="s">
        <v>1874</v>
      </c>
      <c r="M11" s="5" t="s">
        <v>1875</v>
      </c>
    </row>
    <row r="12" spans="1:14" x14ac:dyDescent="0.35">
      <c r="B12" s="5" t="s">
        <v>1876</v>
      </c>
      <c r="C12" s="5" t="s">
        <v>1877</v>
      </c>
      <c r="E12" s="5" t="s">
        <v>1878</v>
      </c>
    </row>
    <row r="13" spans="1:14" ht="29" x14ac:dyDescent="0.35">
      <c r="B13" s="5" t="s">
        <v>1879</v>
      </c>
      <c r="C13" s="5" t="s">
        <v>1880</v>
      </c>
      <c r="E13" s="5" t="s">
        <v>1881</v>
      </c>
    </row>
    <row r="14" spans="1:14" ht="43.5" x14ac:dyDescent="0.35">
      <c r="B14" s="5" t="s">
        <v>1882</v>
      </c>
      <c r="C14" s="5" t="s">
        <v>1883</v>
      </c>
      <c r="E14" s="5" t="s">
        <v>1884</v>
      </c>
      <c r="J14" s="5" t="s">
        <v>1882</v>
      </c>
      <c r="K14" s="5" t="s">
        <v>1883</v>
      </c>
      <c r="M14" s="5" t="s">
        <v>1884</v>
      </c>
    </row>
    <row r="15" spans="1:14" ht="43.5" x14ac:dyDescent="0.35">
      <c r="B15" s="5" t="s">
        <v>1885</v>
      </c>
      <c r="C15" s="5" t="s">
        <v>1886</v>
      </c>
      <c r="E15" s="5" t="s">
        <v>1887</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TH276"/>
  <sheetViews>
    <sheetView workbookViewId="0"/>
  </sheetViews>
  <sheetFormatPr defaultRowHeight="14.5" x14ac:dyDescent="0.35"/>
  <cols>
    <col min="1" max="1" width="34.26953125" style="6" customWidth="1"/>
    <col min="2" max="2" width="15.7265625" style="6" customWidth="1"/>
    <col min="3" max="3" width="44.7265625" style="6" customWidth="1"/>
    <col min="4" max="4" width="55.453125" style="6" customWidth="1"/>
    <col min="5" max="5" width="70.81640625" style="6" customWidth="1"/>
    <col min="6" max="6" width="52.54296875" style="6" customWidth="1"/>
    <col min="7" max="7" width="69.1796875" style="6" bestFit="1" customWidth="1"/>
    <col min="8" max="8" width="46.81640625" style="6" bestFit="1" customWidth="1"/>
    <col min="9" max="9" width="37.7265625" style="6" bestFit="1" customWidth="1"/>
    <col min="10" max="10" width="108.54296875" style="6" bestFit="1" customWidth="1"/>
    <col min="11" max="11" width="40" style="6" customWidth="1"/>
    <col min="12" max="12" width="21.81640625" style="6" customWidth="1"/>
    <col min="13" max="13" width="24.453125" style="6" customWidth="1"/>
    <col min="14" max="22" width="15.7265625" style="6" customWidth="1"/>
    <col min="23" max="23" width="98.26953125" style="6" customWidth="1"/>
    <col min="24" max="24" width="59.1796875" style="6" customWidth="1"/>
    <col min="25" max="27" width="15.7265625" style="6" customWidth="1"/>
    <col min="28" max="28" width="56.54296875" style="6" customWidth="1"/>
    <col min="29" max="41" width="15.7265625" style="6" customWidth="1"/>
    <col min="42" max="42" width="46.81640625" style="6" bestFit="1" customWidth="1"/>
    <col min="43" max="43" width="15.7265625" style="6" customWidth="1"/>
    <col min="44" max="44" width="85.453125" style="6" customWidth="1"/>
    <col min="45" max="45" width="57.453125" style="6" customWidth="1"/>
    <col min="46" max="55" width="15.7265625" style="6" customWidth="1"/>
    <col min="56" max="56" width="25.26953125" style="6" customWidth="1"/>
    <col min="57" max="57" width="15.1796875" style="6" customWidth="1"/>
    <col min="58" max="58" width="34.26953125" style="6" customWidth="1"/>
    <col min="59" max="59" width="48.7265625" customWidth="1"/>
    <col min="60" max="60" width="13.7265625" customWidth="1"/>
    <col min="61" max="61" width="37.453125" customWidth="1"/>
    <col min="62" max="62" width="50.26953125" customWidth="1"/>
    <col min="63" max="63" width="40" customWidth="1"/>
    <col min="64" max="64" width="30.81640625" customWidth="1"/>
    <col min="67" max="67" width="56.453125" customWidth="1"/>
    <col min="68" max="68" width="37.7265625" customWidth="1"/>
    <col min="69" max="69" width="32" customWidth="1"/>
    <col min="70" max="70" width="15.7265625" customWidth="1"/>
    <col min="72" max="72" width="15.54296875" customWidth="1"/>
    <col min="73" max="73" width="46.54296875" customWidth="1"/>
    <col min="74" max="74" width="24.453125" customWidth="1"/>
    <col min="75" max="75" width="47.7265625" bestFit="1" customWidth="1"/>
    <col min="76" max="76" width="24.54296875" customWidth="1"/>
    <col min="77" max="77" width="79.1796875" bestFit="1" customWidth="1"/>
    <col min="78" max="78" width="24" customWidth="1"/>
    <col min="80" max="80" width="119.1796875" bestFit="1" customWidth="1"/>
    <col min="81" max="81" width="42.7265625" customWidth="1"/>
    <col min="82" max="85" width="17" customWidth="1"/>
    <col min="86" max="86" width="20.453125" customWidth="1"/>
    <col min="87" max="103" width="17" customWidth="1"/>
    <col min="104" max="104" width="21.7265625" customWidth="1"/>
    <col min="105" max="105" width="17" customWidth="1"/>
    <col min="106" max="106" width="28" customWidth="1"/>
    <col min="107" max="111" width="17" customWidth="1"/>
    <col min="113" max="113" width="24.453125" bestFit="1" customWidth="1"/>
    <col min="114" max="114" width="9.453125" customWidth="1"/>
    <col min="115" max="115" width="34.26953125" style="6" customWidth="1"/>
    <col min="116" max="116" width="48.7265625" customWidth="1"/>
    <col min="117" max="117" width="73.54296875" customWidth="1"/>
    <col min="118" max="118" width="58.26953125" customWidth="1"/>
    <col min="119" max="119" width="48.453125" customWidth="1"/>
    <col min="120" max="120" width="40" customWidth="1"/>
    <col min="121" max="121" width="30.81640625" customWidth="1"/>
    <col min="124" max="124" width="56.453125" customWidth="1"/>
    <col min="125" max="125" width="37.7265625" customWidth="1"/>
    <col min="126" max="126" width="32" customWidth="1"/>
    <col min="130" max="130" width="46.54296875" customWidth="1"/>
    <col min="131" max="131" width="24.453125" customWidth="1"/>
    <col min="132" max="132" width="47.7265625" bestFit="1" customWidth="1"/>
    <col min="133" max="133" width="24.54296875" customWidth="1"/>
    <col min="134" max="134" width="79.1796875" bestFit="1" customWidth="1"/>
    <col min="135" max="135" width="24" customWidth="1"/>
    <col min="137" max="137" width="119.1796875" bestFit="1" customWidth="1"/>
    <col min="138" max="138" width="42.7265625" customWidth="1"/>
    <col min="139" max="139" width="72.453125" customWidth="1"/>
    <col min="140" max="168" width="17" customWidth="1"/>
    <col min="170" max="170" width="24.453125" bestFit="1" customWidth="1"/>
    <col min="181" max="181" width="20.81640625" customWidth="1"/>
    <col min="184" max="184" width="47.7265625" customWidth="1"/>
    <col min="185" max="185" width="19.54296875" customWidth="1"/>
    <col min="186" max="186" width="20.1796875" customWidth="1"/>
    <col min="236" max="236" width="37.54296875" customWidth="1"/>
    <col min="242" max="242" width="28.7265625" customWidth="1"/>
    <col min="425" max="425" width="59.453125" customWidth="1"/>
    <col min="563" max="563" width="17.7265625" customWidth="1"/>
    <col min="624" max="624" width="9.54296875" customWidth="1"/>
    <col min="663" max="663" width="13.453125" customWidth="1"/>
    <col min="725" max="725" width="43.81640625" customWidth="1"/>
    <col min="746" max="746" width="26.7265625" customWidth="1"/>
    <col min="908" max="908" width="42.453125" customWidth="1"/>
    <col min="913" max="913" width="27.7265625" customWidth="1"/>
    <col min="972" max="972" width="16.26953125" customWidth="1"/>
    <col min="975" max="975" width="23.81640625" customWidth="1"/>
    <col min="1030" max="1030" width="20.54296875" customWidth="1"/>
    <col min="1091" max="1091" width="15.7265625" customWidth="1"/>
    <col min="1092" max="1092" width="10.1796875" customWidth="1"/>
  </cols>
  <sheetData>
    <row r="1" spans="1:1021 1026:1204" x14ac:dyDescent="0.35">
      <c r="D1" s="7"/>
      <c r="DK1" s="6" t="str">
        <f>LEFT(DK2,6)</f>
        <v>RR1.01</v>
      </c>
      <c r="DL1" s="6" t="str">
        <f t="shared" ref="DL1:FN1" si="0">LEFT(DL2,6)</f>
        <v>RR1.02</v>
      </c>
      <c r="DM1" s="6" t="str">
        <f t="shared" si="0"/>
        <v>RR2.01</v>
      </c>
      <c r="DN1" s="6" t="str">
        <f t="shared" si="0"/>
        <v>RR2.02</v>
      </c>
      <c r="DO1" s="6" t="str">
        <f t="shared" si="0"/>
        <v>RR2.03</v>
      </c>
      <c r="DP1" s="6" t="str">
        <f t="shared" si="0"/>
        <v>RR2.04</v>
      </c>
      <c r="DQ1" s="6" t="str">
        <f t="shared" si="0"/>
        <v>RR2.05</v>
      </c>
      <c r="DR1" s="6" t="str">
        <f t="shared" si="0"/>
        <v>RR2.06</v>
      </c>
      <c r="DS1" s="6" t="str">
        <f t="shared" si="0"/>
        <v>RR2.07</v>
      </c>
      <c r="DT1" s="6" t="str">
        <f t="shared" si="0"/>
        <v>RR2.08</v>
      </c>
      <c r="DU1" s="6" t="str">
        <f t="shared" si="0"/>
        <v>RR2.09</v>
      </c>
      <c r="DV1" s="6" t="str">
        <f t="shared" si="0"/>
        <v>RR2.10</v>
      </c>
      <c r="DW1" s="6" t="str">
        <f t="shared" si="0"/>
        <v>RR2.11</v>
      </c>
      <c r="DX1" s="6" t="str">
        <f t="shared" si="0"/>
        <v>RR2.12</v>
      </c>
      <c r="DY1" s="6" t="str">
        <f t="shared" si="0"/>
        <v>RR2.13</v>
      </c>
      <c r="DZ1" s="6" t="str">
        <f t="shared" si="0"/>
        <v>RR3.01</v>
      </c>
      <c r="EA1" s="6" t="str">
        <f t="shared" si="0"/>
        <v>RR3.02</v>
      </c>
      <c r="EB1" s="6" t="str">
        <f t="shared" si="0"/>
        <v>RR3.03</v>
      </c>
      <c r="EC1" s="6" t="str">
        <f t="shared" si="0"/>
        <v>RR3.04</v>
      </c>
      <c r="ED1" s="6" t="str">
        <f t="shared" si="0"/>
        <v>RR3.05</v>
      </c>
      <c r="EE1" s="6" t="str">
        <f t="shared" si="0"/>
        <v>RR3.06</v>
      </c>
      <c r="EF1" s="6" t="str">
        <f t="shared" si="0"/>
        <v>RR3.07</v>
      </c>
      <c r="EG1" s="6" t="str">
        <f t="shared" si="0"/>
        <v>RR3.08</v>
      </c>
      <c r="EH1" s="6" t="str">
        <f t="shared" si="0"/>
        <v>RR3.09</v>
      </c>
      <c r="EI1" s="6" t="str">
        <f t="shared" si="0"/>
        <v>RR3.10</v>
      </c>
      <c r="EJ1" s="6" t="str">
        <f t="shared" si="0"/>
        <v>RR3.11</v>
      </c>
      <c r="EK1" s="6" t="str">
        <f t="shared" si="0"/>
        <v>RR3.12</v>
      </c>
      <c r="EL1" s="6" t="str">
        <f t="shared" si="0"/>
        <v>RR3.13</v>
      </c>
      <c r="EM1" s="6" t="str">
        <f t="shared" si="0"/>
        <v>RR4.01</v>
      </c>
      <c r="EN1" s="6" t="str">
        <f t="shared" si="0"/>
        <v>RR4.02</v>
      </c>
      <c r="EO1" s="6" t="str">
        <f t="shared" si="0"/>
        <v>RR4.03</v>
      </c>
      <c r="EP1" s="6" t="str">
        <f t="shared" si="0"/>
        <v>RR4.04</v>
      </c>
      <c r="EQ1" s="6" t="str">
        <f t="shared" si="0"/>
        <v>RR4.05</v>
      </c>
      <c r="ER1" s="6" t="str">
        <f t="shared" si="0"/>
        <v>RR4.06</v>
      </c>
      <c r="ES1" s="6" t="str">
        <f t="shared" si="0"/>
        <v>RR4.07</v>
      </c>
      <c r="ET1" s="6" t="str">
        <f t="shared" si="0"/>
        <v>RR4.08</v>
      </c>
      <c r="EU1" s="6" t="str">
        <f t="shared" si="0"/>
        <v>RR5.01</v>
      </c>
      <c r="EV1" s="6" t="str">
        <f t="shared" si="0"/>
        <v>RR5.02</v>
      </c>
      <c r="EW1" s="6" t="str">
        <f t="shared" si="0"/>
        <v>RR5.03</v>
      </c>
      <c r="EX1" s="6" t="str">
        <f t="shared" si="0"/>
        <v>RR5.04</v>
      </c>
      <c r="EY1" s="6" t="str">
        <f t="shared" si="0"/>
        <v>RR5.05</v>
      </c>
      <c r="EZ1" s="6" t="str">
        <f t="shared" si="0"/>
        <v>RR5.06</v>
      </c>
      <c r="FA1" s="6" t="str">
        <f t="shared" si="0"/>
        <v>RR5.07</v>
      </c>
      <c r="FB1" s="6" t="str">
        <f t="shared" si="0"/>
        <v>RR5.08</v>
      </c>
      <c r="FC1" s="6" t="str">
        <f t="shared" si="0"/>
        <v>RR5.09</v>
      </c>
      <c r="FD1" s="6" t="str">
        <f t="shared" si="0"/>
        <v>RR5.10</v>
      </c>
      <c r="FE1" s="6" t="str">
        <f t="shared" si="0"/>
        <v>RR5.11</v>
      </c>
      <c r="FF1" s="6" t="str">
        <f t="shared" si="0"/>
        <v>RR5.12</v>
      </c>
      <c r="FG1" s="6" t="str">
        <f t="shared" si="0"/>
        <v>RR5.13</v>
      </c>
      <c r="FH1" s="6" t="str">
        <f t="shared" si="0"/>
        <v>RR6.01</v>
      </c>
      <c r="FI1" s="6" t="str">
        <f t="shared" si="0"/>
        <v>RR6.02</v>
      </c>
      <c r="FJ1" s="6" t="str">
        <f t="shared" si="0"/>
        <v>RR6.03</v>
      </c>
      <c r="FK1" s="6" t="str">
        <f t="shared" si="0"/>
        <v>RR6.04</v>
      </c>
      <c r="FL1" s="6" t="str">
        <f t="shared" si="0"/>
        <v>RR6.05</v>
      </c>
      <c r="FM1" s="6" t="str">
        <f t="shared" si="0"/>
        <v>RR6.06</v>
      </c>
      <c r="FN1" s="6" t="str">
        <f t="shared" si="0"/>
        <v>RR6.07</v>
      </c>
      <c r="IB1" s="6" t="str">
        <f t="shared" ref="IB1" si="1">LEFT(IB2,6)</f>
        <v>BG1.01</v>
      </c>
      <c r="IC1" s="6" t="str">
        <f t="shared" ref="IC1" si="2">LEFT(IC2,6)</f>
        <v>BG1.02</v>
      </c>
      <c r="ID1" s="6" t="str">
        <f t="shared" ref="ID1" si="3">LEFT(ID2,6)</f>
        <v>BG2.01</v>
      </c>
      <c r="IE1" s="6" t="str">
        <f t="shared" ref="IE1" si="4">LEFT(IE2,6)</f>
        <v>BG2.02</v>
      </c>
      <c r="IF1" s="6" t="str">
        <f t="shared" ref="IF1" si="5">LEFT(IF2,6)</f>
        <v>BG2.03</v>
      </c>
      <c r="IG1" s="6" t="str">
        <f t="shared" ref="IG1" si="6">LEFT(IG2,6)</f>
        <v>BG2.04</v>
      </c>
      <c r="IH1" s="6" t="str">
        <f t="shared" ref="IH1" si="7">LEFT(IH2,6)</f>
        <v>BG2.05</v>
      </c>
      <c r="II1" s="6" t="str">
        <f t="shared" ref="II1" si="8">LEFT(II2,6)</f>
        <v>BG2.06</v>
      </c>
      <c r="IJ1" s="6" t="str">
        <f t="shared" ref="IJ1" si="9">LEFT(IJ2,6)</f>
        <v>BG2.07</v>
      </c>
      <c r="IK1" s="6" t="str">
        <f t="shared" ref="IK1" si="10">LEFT(IK2,6)</f>
        <v>BG2.08</v>
      </c>
      <c r="IL1" s="6" t="str">
        <f t="shared" ref="IL1" si="11">LEFT(IL2,6)</f>
        <v>BG2.09</v>
      </c>
      <c r="IM1" s="6" t="str">
        <f t="shared" ref="IM1" si="12">LEFT(IM2,6)</f>
        <v>BG2.10</v>
      </c>
      <c r="IN1" s="6" t="str">
        <f t="shared" ref="IN1" si="13">LEFT(IN2,6)</f>
        <v>BG2.11</v>
      </c>
      <c r="IO1" s="6" t="str">
        <f t="shared" ref="IO1" si="14">LEFT(IO2,6)</f>
        <v>BG2.12</v>
      </c>
      <c r="IP1" s="6" t="str">
        <f t="shared" ref="IP1" si="15">LEFT(IP2,6)</f>
        <v>BG2.13</v>
      </c>
      <c r="IQ1" s="6" t="str">
        <f t="shared" ref="IQ1" si="16">LEFT(IQ2,6)</f>
        <v>BG3.01</v>
      </c>
      <c r="IR1" s="6" t="str">
        <f t="shared" ref="IR1" si="17">LEFT(IR2,6)</f>
        <v>BG3.02</v>
      </c>
      <c r="IS1" s="6" t="str">
        <f t="shared" ref="IS1" si="18">LEFT(IS2,6)</f>
        <v>BG3.03</v>
      </c>
      <c r="IT1" s="6" t="str">
        <f t="shared" ref="IT1" si="19">LEFT(IT2,6)</f>
        <v>BG3.04</v>
      </c>
      <c r="IU1" s="6" t="str">
        <f t="shared" ref="IU1" si="20">LEFT(IU2,6)</f>
        <v>BG3.05</v>
      </c>
      <c r="IV1" s="6" t="str">
        <f t="shared" ref="IV1" si="21">LEFT(IV2,6)</f>
        <v>BG3.06</v>
      </c>
      <c r="IW1" s="6" t="str">
        <f t="shared" ref="IW1" si="22">LEFT(IW2,6)</f>
        <v>BG3.07</v>
      </c>
      <c r="IX1" s="6" t="str">
        <f t="shared" ref="IX1" si="23">LEFT(IX2,6)</f>
        <v>BG3.08</v>
      </c>
      <c r="IY1" s="6" t="str">
        <f t="shared" ref="IY1" si="24">LEFT(IY2,6)</f>
        <v>BG3.09</v>
      </c>
      <c r="IZ1" s="6" t="str">
        <f t="shared" ref="IZ1" si="25">LEFT(IZ2,6)</f>
        <v>BG3.10</v>
      </c>
      <c r="JA1" s="6" t="str">
        <f t="shared" ref="JA1" si="26">LEFT(JA2,6)</f>
        <v>BG3.11</v>
      </c>
      <c r="JB1" s="6" t="str">
        <f t="shared" ref="JB1" si="27">LEFT(JB2,6)</f>
        <v>BG3.12</v>
      </c>
      <c r="JC1" s="6" t="str">
        <f t="shared" ref="JC1" si="28">LEFT(JC2,6)</f>
        <v>BG3.13</v>
      </c>
      <c r="JD1" s="6" t="str">
        <f t="shared" ref="JD1" si="29">LEFT(JD2,6)</f>
        <v>BG4.01</v>
      </c>
      <c r="JE1" s="6" t="str">
        <f t="shared" ref="JE1" si="30">LEFT(JE2,6)</f>
        <v>BG4.02</v>
      </c>
      <c r="JF1" s="6" t="str">
        <f t="shared" ref="JF1" si="31">LEFT(JF2,6)</f>
        <v>BG4.03</v>
      </c>
      <c r="JG1" s="6" t="str">
        <f t="shared" ref="JG1" si="32">LEFT(JG2,6)</f>
        <v>BG4.04</v>
      </c>
      <c r="JH1" s="6" t="str">
        <f t="shared" ref="JH1" si="33">LEFT(JH2,6)</f>
        <v>BG4.05</v>
      </c>
      <c r="JI1" s="6" t="str">
        <f t="shared" ref="JI1" si="34">LEFT(JI2,6)</f>
        <v>BG4.06</v>
      </c>
      <c r="JJ1" s="6" t="str">
        <f t="shared" ref="JJ1" si="35">LEFT(JJ2,6)</f>
        <v>BG4.07</v>
      </c>
      <c r="JK1" s="6" t="str">
        <f t="shared" ref="JK1" si="36">LEFT(JK2,6)</f>
        <v>BG4.08</v>
      </c>
      <c r="JL1" s="6" t="str">
        <f t="shared" ref="JL1" si="37">LEFT(JL2,6)</f>
        <v>BG5.01</v>
      </c>
      <c r="JM1" s="6" t="str">
        <f t="shared" ref="JM1" si="38">LEFT(JM2,6)</f>
        <v>BG5.02</v>
      </c>
      <c r="JN1" s="6" t="str">
        <f t="shared" ref="JN1" si="39">LEFT(JN2,6)</f>
        <v>BG5.03</v>
      </c>
      <c r="JO1" s="6" t="str">
        <f t="shared" ref="JO1" si="40">LEFT(JO2,6)</f>
        <v>BG5.04</v>
      </c>
      <c r="JP1" s="6" t="str">
        <f t="shared" ref="JP1" si="41">LEFT(JP2,6)</f>
        <v>BG5.05</v>
      </c>
      <c r="JQ1" s="6" t="str">
        <f t="shared" ref="JQ1" si="42">LEFT(JQ2,6)</f>
        <v>BG5.06</v>
      </c>
      <c r="JR1" s="6" t="str">
        <f t="shared" ref="JR1" si="43">LEFT(JR2,6)</f>
        <v>BG5.07</v>
      </c>
      <c r="JS1" s="6" t="str">
        <f t="shared" ref="JS1" si="44">LEFT(JS2,6)</f>
        <v>BG5.08</v>
      </c>
      <c r="JT1" s="6" t="str">
        <f t="shared" ref="JT1" si="45">LEFT(JT2,6)</f>
        <v>BG5.09</v>
      </c>
      <c r="JU1" s="6" t="str">
        <f t="shared" ref="JU1" si="46">LEFT(JU2,6)</f>
        <v>BG5.10</v>
      </c>
      <c r="JV1" s="6" t="str">
        <f t="shared" ref="JV1" si="47">LEFT(JV2,6)</f>
        <v>BG5.11</v>
      </c>
      <c r="JW1" s="6" t="str">
        <f t="shared" ref="JW1" si="48">LEFT(JW2,6)</f>
        <v>BG5.12</v>
      </c>
      <c r="JX1" s="6" t="str">
        <f t="shared" ref="JX1" si="49">LEFT(JX2,6)</f>
        <v>BG5.13</v>
      </c>
      <c r="JY1" s="6" t="str">
        <f t="shared" ref="JY1" si="50">LEFT(JY2,6)</f>
        <v>BG6.01</v>
      </c>
      <c r="JZ1" s="6" t="str">
        <f t="shared" ref="JZ1" si="51">LEFT(JZ2,6)</f>
        <v>BG6.02</v>
      </c>
      <c r="KA1" s="6" t="str">
        <f t="shared" ref="KA1" si="52">LEFT(KA2,6)</f>
        <v>BG6.03</v>
      </c>
      <c r="KB1" s="6" t="str">
        <f t="shared" ref="KB1" si="53">LEFT(KB2,6)</f>
        <v>BG6.04</v>
      </c>
      <c r="KC1" s="6" t="str">
        <f t="shared" ref="KC1" si="54">LEFT(KC2,6)</f>
        <v>BG6.05</v>
      </c>
      <c r="KD1" s="6" t="str">
        <f t="shared" ref="KD1" si="55">LEFT(KD2,6)</f>
        <v>BG6.06</v>
      </c>
      <c r="KE1" s="6" t="str">
        <f t="shared" ref="KE1" si="56">LEFT(KE2,6)</f>
        <v>BG6.07</v>
      </c>
      <c r="KJ1" s="6" t="str">
        <f>LEFT(KJ2,5)</f>
        <v>T1.01</v>
      </c>
      <c r="KK1" s="6" t="str">
        <f t="shared" ref="KK1:KN1" si="57">LEFT(KK2,5)</f>
        <v>T1.02</v>
      </c>
      <c r="KL1" s="6" t="str">
        <f t="shared" si="57"/>
        <v>T2.01</v>
      </c>
      <c r="KM1" s="6" t="str">
        <f t="shared" si="57"/>
        <v>T2.02</v>
      </c>
      <c r="KN1" s="6" t="str">
        <f t="shared" si="57"/>
        <v>T2.03</v>
      </c>
      <c r="KO1" s="6" t="str">
        <f t="shared" ref="KO1" si="58">LEFT(KO2,5)</f>
        <v>T2.04</v>
      </c>
      <c r="KP1" s="6" t="str">
        <f t="shared" ref="KP1" si="59">LEFT(KP2,5)</f>
        <v>T2.05</v>
      </c>
      <c r="KQ1" s="6" t="str">
        <f t="shared" ref="KQ1" si="60">LEFT(KQ2,5)</f>
        <v>T2.06</v>
      </c>
      <c r="KR1" s="6" t="str">
        <f t="shared" ref="KR1" si="61">LEFT(KR2,5)</f>
        <v>T2.07</v>
      </c>
      <c r="KS1" s="6" t="str">
        <f t="shared" ref="KS1" si="62">LEFT(KS2,5)</f>
        <v>T2.08</v>
      </c>
      <c r="KT1" s="6" t="str">
        <f t="shared" ref="KT1" si="63">LEFT(KT2,5)</f>
        <v>T2.09</v>
      </c>
      <c r="KU1" s="6" t="str">
        <f t="shared" ref="KU1" si="64">LEFT(KU2,5)</f>
        <v>T2.10</v>
      </c>
      <c r="KV1" s="6" t="str">
        <f t="shared" ref="KV1" si="65">LEFT(KV2,5)</f>
        <v>T2.11</v>
      </c>
      <c r="KW1" s="6" t="str">
        <f t="shared" ref="KW1" si="66">LEFT(KW2,5)</f>
        <v>T2.12</v>
      </c>
      <c r="KX1" s="6" t="str">
        <f t="shared" ref="KX1" si="67">LEFT(KX2,5)</f>
        <v>T2.13</v>
      </c>
      <c r="KY1" s="6" t="str">
        <f t="shared" ref="KY1" si="68">LEFT(KY2,5)</f>
        <v>T3.01</v>
      </c>
      <c r="KZ1" s="6" t="str">
        <f t="shared" ref="KZ1" si="69">LEFT(KZ2,5)</f>
        <v>T3.02</v>
      </c>
      <c r="LA1" s="6" t="str">
        <f t="shared" ref="LA1" si="70">LEFT(LA2,5)</f>
        <v>T3.03</v>
      </c>
      <c r="LB1" s="6" t="str">
        <f t="shared" ref="LB1" si="71">LEFT(LB2,5)</f>
        <v>T3.04</v>
      </c>
      <c r="LC1" s="6" t="str">
        <f t="shared" ref="LC1" si="72">LEFT(LC2,5)</f>
        <v>T3.05</v>
      </c>
      <c r="LD1" s="6" t="str">
        <f t="shared" ref="LD1" si="73">LEFT(LD2,5)</f>
        <v>T3.06</v>
      </c>
      <c r="LE1" s="6" t="str">
        <f t="shared" ref="LE1" si="74">LEFT(LE2,5)</f>
        <v>T3.07</v>
      </c>
      <c r="LF1" s="6" t="str">
        <f t="shared" ref="LF1" si="75">LEFT(LF2,5)</f>
        <v>T3.08</v>
      </c>
      <c r="LG1" s="6" t="str">
        <f t="shared" ref="LG1" si="76">LEFT(LG2,5)</f>
        <v>T3.09</v>
      </c>
      <c r="LH1" s="6" t="str">
        <f t="shared" ref="LH1" si="77">LEFT(LH2,5)</f>
        <v>T3.10</v>
      </c>
      <c r="LI1" s="6" t="str">
        <f t="shared" ref="LI1" si="78">LEFT(LI2,5)</f>
        <v>T3.11</v>
      </c>
      <c r="LJ1" s="6" t="str">
        <f t="shared" ref="LJ1" si="79">LEFT(LJ2,5)</f>
        <v>T3.12</v>
      </c>
      <c r="LK1" s="6" t="str">
        <f t="shared" ref="LK1" si="80">LEFT(LK2,5)</f>
        <v>T3.13</v>
      </c>
      <c r="LL1" s="6" t="str">
        <f t="shared" ref="LL1" si="81">LEFT(LL2,5)</f>
        <v>T4.01</v>
      </c>
      <c r="LM1" s="6" t="str">
        <f t="shared" ref="LM1" si="82">LEFT(LM2,5)</f>
        <v>T4.02</v>
      </c>
      <c r="LN1" s="6" t="str">
        <f t="shared" ref="LN1" si="83">LEFT(LN2,5)</f>
        <v>T4.03</v>
      </c>
      <c r="LO1" s="6" t="str">
        <f t="shared" ref="LO1" si="84">LEFT(LO2,5)</f>
        <v>T4.04</v>
      </c>
      <c r="LP1" s="6" t="str">
        <f t="shared" ref="LP1" si="85">LEFT(LP2,5)</f>
        <v>T4.05</v>
      </c>
      <c r="LQ1" s="6" t="str">
        <f t="shared" ref="LQ1" si="86">LEFT(LQ2,5)</f>
        <v>T4.06</v>
      </c>
      <c r="LR1" s="6" t="str">
        <f t="shared" ref="LR1" si="87">LEFT(LR2,5)</f>
        <v>T4.07</v>
      </c>
      <c r="LS1" s="6" t="str">
        <f t="shared" ref="LS1" si="88">LEFT(LS2,5)</f>
        <v>T4.08</v>
      </c>
      <c r="LT1" s="6" t="str">
        <f t="shared" ref="LT1" si="89">LEFT(LT2,5)</f>
        <v>T5.01</v>
      </c>
      <c r="LU1" s="6" t="str">
        <f t="shared" ref="LU1" si="90">LEFT(LU2,5)</f>
        <v>T5.02</v>
      </c>
      <c r="LV1" s="6" t="str">
        <f t="shared" ref="LV1" si="91">LEFT(LV2,5)</f>
        <v>T5.03</v>
      </c>
      <c r="LW1" s="6" t="str">
        <f t="shared" ref="LW1" si="92">LEFT(LW2,5)</f>
        <v>T5.04</v>
      </c>
      <c r="LX1" s="6" t="str">
        <f t="shared" ref="LX1" si="93">LEFT(LX2,5)</f>
        <v>T5.05</v>
      </c>
      <c r="LY1" s="6" t="str">
        <f t="shared" ref="LY1" si="94">LEFT(LY2,5)</f>
        <v>T5.06</v>
      </c>
      <c r="LZ1" s="6" t="str">
        <f t="shared" ref="LZ1" si="95">LEFT(LZ2,5)</f>
        <v>T5.07</v>
      </c>
      <c r="MA1" s="6" t="str">
        <f t="shared" ref="MA1" si="96">LEFT(MA2,5)</f>
        <v>T5.08</v>
      </c>
      <c r="MB1" s="6" t="str">
        <f t="shared" ref="MB1" si="97">LEFT(MB2,5)</f>
        <v>T5.09</v>
      </c>
      <c r="MC1" s="6" t="str">
        <f t="shared" ref="MC1" si="98">LEFT(MC2,5)</f>
        <v>T5.10</v>
      </c>
      <c r="MD1" s="6" t="str">
        <f t="shared" ref="MD1" si="99">LEFT(MD2,5)</f>
        <v>T5.11</v>
      </c>
      <c r="ME1" s="6" t="str">
        <f t="shared" ref="ME1" si="100">LEFT(ME2,5)</f>
        <v>T5.12</v>
      </c>
      <c r="MF1" s="6" t="str">
        <f t="shared" ref="MF1" si="101">LEFT(MF2,5)</f>
        <v>T5.13</v>
      </c>
      <c r="MG1" s="6" t="str">
        <f t="shared" ref="MG1" si="102">LEFT(MG2,5)</f>
        <v>T6.01</v>
      </c>
      <c r="MH1" s="6" t="str">
        <f t="shared" ref="MH1" si="103">LEFT(MH2,5)</f>
        <v>T6.02</v>
      </c>
      <c r="MI1" s="6" t="str">
        <f t="shared" ref="MI1" si="104">LEFT(MI2,5)</f>
        <v>T6.03</v>
      </c>
      <c r="MJ1" s="6" t="str">
        <f t="shared" ref="MJ1" si="105">LEFT(MJ2,5)</f>
        <v>T6.04</v>
      </c>
      <c r="MK1" s="6" t="str">
        <f t="shared" ref="MK1" si="106">LEFT(MK2,5)</f>
        <v>T6.05</v>
      </c>
      <c r="ML1" s="6" t="str">
        <f t="shared" ref="ML1" si="107">LEFT(ML2,5)</f>
        <v>T6.06</v>
      </c>
      <c r="MM1" s="6" t="str">
        <f t="shared" ref="MM1" si="108">LEFT(MM2,5)</f>
        <v>T6.07</v>
      </c>
      <c r="MR1" s="6" t="str">
        <f>LEFT(MR2,7)</f>
        <v>WWT1.01</v>
      </c>
      <c r="MS1" s="6" t="str">
        <f t="shared" ref="MS1:OU1" si="109">LEFT(MS2,7)</f>
        <v>WWT1.02</v>
      </c>
      <c r="MT1" s="6" t="str">
        <f t="shared" si="109"/>
        <v>WWT2.01</v>
      </c>
      <c r="MU1" s="6" t="str">
        <f t="shared" si="109"/>
        <v>WWT2.02</v>
      </c>
      <c r="MV1" s="6" t="str">
        <f t="shared" si="109"/>
        <v>WWT2.03</v>
      </c>
      <c r="MW1" s="6" t="str">
        <f t="shared" si="109"/>
        <v>WWT2.04</v>
      </c>
      <c r="MX1" s="6" t="str">
        <f t="shared" si="109"/>
        <v>WWT2.05</v>
      </c>
      <c r="MY1" s="6" t="str">
        <f t="shared" si="109"/>
        <v>WWT2.06</v>
      </c>
      <c r="MZ1" s="6" t="str">
        <f t="shared" si="109"/>
        <v>WWT2.07</v>
      </c>
      <c r="NA1" s="6" t="str">
        <f t="shared" si="109"/>
        <v>WWT2.08</v>
      </c>
      <c r="NB1" s="6" t="str">
        <f t="shared" si="109"/>
        <v>WWT2.09</v>
      </c>
      <c r="NC1" s="6" t="str">
        <f t="shared" si="109"/>
        <v>WWT2.10</v>
      </c>
      <c r="ND1" s="6" t="str">
        <f t="shared" si="109"/>
        <v>WWT2.11</v>
      </c>
      <c r="NE1" s="6" t="str">
        <f t="shared" si="109"/>
        <v>WWT2.12</v>
      </c>
      <c r="NF1" s="6" t="str">
        <f t="shared" si="109"/>
        <v>WWT2.13</v>
      </c>
      <c r="NG1" s="6" t="str">
        <f t="shared" si="109"/>
        <v>WWT3.01</v>
      </c>
      <c r="NH1" s="6" t="str">
        <f t="shared" si="109"/>
        <v>WWT3.02</v>
      </c>
      <c r="NI1" s="6" t="str">
        <f t="shared" si="109"/>
        <v>WWT3.03</v>
      </c>
      <c r="NJ1" s="6" t="str">
        <f t="shared" si="109"/>
        <v>WWT3.04</v>
      </c>
      <c r="NK1" s="6" t="str">
        <f t="shared" si="109"/>
        <v>WWT3.05</v>
      </c>
      <c r="NL1" s="6" t="str">
        <f t="shared" si="109"/>
        <v>WWT3.06</v>
      </c>
      <c r="NM1" s="6" t="str">
        <f t="shared" si="109"/>
        <v>WWT3.07</v>
      </c>
      <c r="NN1" s="6" t="str">
        <f t="shared" si="109"/>
        <v>WWT3.08</v>
      </c>
      <c r="NO1" s="6" t="str">
        <f t="shared" si="109"/>
        <v>WWT3.09</v>
      </c>
      <c r="NP1" s="6" t="str">
        <f t="shared" si="109"/>
        <v>WWT3.10</v>
      </c>
      <c r="NQ1" s="6" t="str">
        <f t="shared" si="109"/>
        <v>WWT3.11</v>
      </c>
      <c r="NR1" s="6" t="str">
        <f t="shared" si="109"/>
        <v>WWT3.12</v>
      </c>
      <c r="NS1" s="6" t="str">
        <f t="shared" si="109"/>
        <v>WWT3.13</v>
      </c>
      <c r="NT1" s="6" t="str">
        <f t="shared" si="109"/>
        <v>WWT4.01</v>
      </c>
      <c r="NU1" s="6" t="str">
        <f t="shared" si="109"/>
        <v>WWT4.02</v>
      </c>
      <c r="NV1" s="6" t="str">
        <f t="shared" si="109"/>
        <v>WWT4.03</v>
      </c>
      <c r="NW1" s="6" t="str">
        <f t="shared" si="109"/>
        <v>WWT4.04</v>
      </c>
      <c r="NX1" s="6" t="str">
        <f t="shared" si="109"/>
        <v>WWT4.05</v>
      </c>
      <c r="NY1" s="6" t="str">
        <f t="shared" si="109"/>
        <v>WWT4.06</v>
      </c>
      <c r="NZ1" s="6" t="str">
        <f t="shared" si="109"/>
        <v>WWT4.07</v>
      </c>
      <c r="OA1" s="6" t="str">
        <f t="shared" si="109"/>
        <v>WWT4.08</v>
      </c>
      <c r="OB1" s="6" t="str">
        <f t="shared" si="109"/>
        <v>WWT5.01</v>
      </c>
      <c r="OC1" s="6" t="str">
        <f t="shared" si="109"/>
        <v>WWT5.02</v>
      </c>
      <c r="OD1" s="6" t="str">
        <f t="shared" si="109"/>
        <v>WWT5.03</v>
      </c>
      <c r="OE1" s="6" t="str">
        <f t="shared" si="109"/>
        <v>WWT5.04</v>
      </c>
      <c r="OF1" s="6" t="str">
        <f t="shared" si="109"/>
        <v>WWT5.05</v>
      </c>
      <c r="OG1" s="6" t="str">
        <f t="shared" si="109"/>
        <v>WWT5.06</v>
      </c>
      <c r="OH1" s="6" t="str">
        <f t="shared" si="109"/>
        <v>WWT5.07</v>
      </c>
      <c r="OI1" s="6" t="str">
        <f t="shared" si="109"/>
        <v>WWT5.08</v>
      </c>
      <c r="OJ1" s="6" t="str">
        <f t="shared" si="109"/>
        <v>WWT5.09</v>
      </c>
      <c r="OK1" s="6" t="str">
        <f t="shared" si="109"/>
        <v>WWT5.10</v>
      </c>
      <c r="OL1" s="6" t="str">
        <f t="shared" si="109"/>
        <v>WWT5.11</v>
      </c>
      <c r="OM1" s="6" t="str">
        <f t="shared" si="109"/>
        <v>WWT5.12</v>
      </c>
      <c r="ON1" s="6" t="str">
        <f t="shared" si="109"/>
        <v>WWT5.13</v>
      </c>
      <c r="OO1" s="6" t="str">
        <f t="shared" si="109"/>
        <v>WWT6.01</v>
      </c>
      <c r="OP1" s="6" t="str">
        <f t="shared" si="109"/>
        <v>WWT6.02</v>
      </c>
      <c r="OQ1" s="6" t="str">
        <f t="shared" si="109"/>
        <v>WWT6.03</v>
      </c>
      <c r="OR1" s="6" t="str">
        <f t="shared" si="109"/>
        <v>WWT6.04</v>
      </c>
      <c r="OS1" s="6" t="str">
        <f t="shared" si="109"/>
        <v>WWT6.05</v>
      </c>
      <c r="OT1" s="6" t="str">
        <f t="shared" si="109"/>
        <v>WWT6.06</v>
      </c>
      <c r="OU1" s="6" t="str">
        <f t="shared" si="109"/>
        <v>WWT6.07</v>
      </c>
      <c r="OZ1" s="6" t="str">
        <f>LEFT(OZ2,6)</f>
        <v>WT1.01</v>
      </c>
      <c r="PA1" s="6" t="str">
        <f t="shared" ref="PA1:RC1" si="110">LEFT(PA2,6)</f>
        <v>WT1.02</v>
      </c>
      <c r="PB1" s="6" t="str">
        <f t="shared" si="110"/>
        <v>WT2.01</v>
      </c>
      <c r="PC1" s="6" t="str">
        <f t="shared" si="110"/>
        <v>WT2.02</v>
      </c>
      <c r="PD1" s="6" t="str">
        <f t="shared" si="110"/>
        <v>WT2.03</v>
      </c>
      <c r="PE1" s="6" t="str">
        <f t="shared" si="110"/>
        <v>WT2.04</v>
      </c>
      <c r="PF1" s="6" t="str">
        <f t="shared" si="110"/>
        <v>WT2.05</v>
      </c>
      <c r="PG1" s="6" t="str">
        <f t="shared" si="110"/>
        <v>WT2.06</v>
      </c>
      <c r="PH1" s="6" t="str">
        <f t="shared" si="110"/>
        <v>WT2.07</v>
      </c>
      <c r="PI1" s="6" t="str">
        <f t="shared" si="110"/>
        <v>WT2.08</v>
      </c>
      <c r="PJ1" s="6" t="str">
        <f t="shared" si="110"/>
        <v>WT2.09</v>
      </c>
      <c r="PK1" s="6" t="str">
        <f t="shared" si="110"/>
        <v>WT2.10</v>
      </c>
      <c r="PL1" s="6" t="str">
        <f t="shared" si="110"/>
        <v>WT2.11</v>
      </c>
      <c r="PM1" s="6" t="str">
        <f t="shared" si="110"/>
        <v>WT2.12</v>
      </c>
      <c r="PN1" s="6" t="str">
        <f t="shared" si="110"/>
        <v>WT2.13</v>
      </c>
      <c r="PO1" s="6" t="str">
        <f t="shared" si="110"/>
        <v>WT3.01</v>
      </c>
      <c r="PP1" s="6" t="str">
        <f t="shared" si="110"/>
        <v>WT3.02</v>
      </c>
      <c r="PQ1" s="6" t="str">
        <f t="shared" si="110"/>
        <v>WT3.03</v>
      </c>
      <c r="PR1" s="6" t="str">
        <f t="shared" si="110"/>
        <v>WT3.04</v>
      </c>
      <c r="PS1" s="6" t="str">
        <f t="shared" si="110"/>
        <v>WT3.05</v>
      </c>
      <c r="PT1" s="6" t="str">
        <f t="shared" si="110"/>
        <v>WT3.06</v>
      </c>
      <c r="PU1" s="6" t="str">
        <f t="shared" si="110"/>
        <v>WT3.07</v>
      </c>
      <c r="PV1" s="6" t="str">
        <f t="shared" si="110"/>
        <v>WT3.08</v>
      </c>
      <c r="PW1" s="6" t="str">
        <f t="shared" si="110"/>
        <v>WT3.09</v>
      </c>
      <c r="PX1" s="6" t="str">
        <f t="shared" si="110"/>
        <v>WT3.10</v>
      </c>
      <c r="PY1" s="6" t="str">
        <f t="shared" si="110"/>
        <v>WT3.11</v>
      </c>
      <c r="PZ1" s="6" t="str">
        <f t="shared" si="110"/>
        <v>WT3.12</v>
      </c>
      <c r="QA1" s="6" t="str">
        <f t="shared" si="110"/>
        <v>WT3.13</v>
      </c>
      <c r="QB1" s="6" t="str">
        <f t="shared" si="110"/>
        <v>WT4.01</v>
      </c>
      <c r="QC1" s="6" t="str">
        <f t="shared" si="110"/>
        <v>WT4.02</v>
      </c>
      <c r="QD1" s="6" t="str">
        <f t="shared" si="110"/>
        <v>WT4.03</v>
      </c>
      <c r="QE1" s="6" t="str">
        <f t="shared" si="110"/>
        <v>WT4.04</v>
      </c>
      <c r="QF1" s="6" t="str">
        <f t="shared" si="110"/>
        <v>WT4.05</v>
      </c>
      <c r="QG1" s="6" t="str">
        <f t="shared" si="110"/>
        <v>WT4.06</v>
      </c>
      <c r="QH1" s="6" t="str">
        <f t="shared" si="110"/>
        <v>WT4.07</v>
      </c>
      <c r="QI1" s="6" t="str">
        <f t="shared" si="110"/>
        <v>WT4.08</v>
      </c>
      <c r="QJ1" s="6" t="str">
        <f t="shared" si="110"/>
        <v>WT5.01</v>
      </c>
      <c r="QK1" s="6" t="str">
        <f t="shared" si="110"/>
        <v>WT5.02</v>
      </c>
      <c r="QL1" s="6" t="str">
        <f t="shared" si="110"/>
        <v>WT5.03</v>
      </c>
      <c r="QM1" s="6" t="str">
        <f t="shared" si="110"/>
        <v>WT5.04</v>
      </c>
      <c r="QN1" s="6" t="str">
        <f t="shared" si="110"/>
        <v>WT5.05</v>
      </c>
      <c r="QO1" s="6" t="str">
        <f t="shared" si="110"/>
        <v>WT5.06</v>
      </c>
      <c r="QP1" s="6" t="str">
        <f t="shared" si="110"/>
        <v>WT5.07</v>
      </c>
      <c r="QQ1" s="6" t="str">
        <f t="shared" si="110"/>
        <v>WT5.08</v>
      </c>
      <c r="QR1" s="6" t="str">
        <f t="shared" si="110"/>
        <v>WT5.09</v>
      </c>
      <c r="QS1" s="6" t="str">
        <f t="shared" si="110"/>
        <v>WT5.10</v>
      </c>
      <c r="QT1" s="6" t="str">
        <f t="shared" si="110"/>
        <v>WT5.11</v>
      </c>
      <c r="QU1" s="6" t="str">
        <f t="shared" si="110"/>
        <v>WT5.12</v>
      </c>
      <c r="QV1" s="6" t="str">
        <f t="shared" si="110"/>
        <v>WT5.13</v>
      </c>
      <c r="QW1" s="6" t="str">
        <f t="shared" si="110"/>
        <v>WT6.01</v>
      </c>
      <c r="QX1" s="6" t="str">
        <f t="shared" si="110"/>
        <v>WT6.02</v>
      </c>
      <c r="QY1" s="6" t="str">
        <f t="shared" si="110"/>
        <v>WT6.03</v>
      </c>
      <c r="QZ1" s="6" t="str">
        <f t="shared" si="110"/>
        <v>WT6.04</v>
      </c>
      <c r="RA1" s="6" t="str">
        <f t="shared" si="110"/>
        <v>WT6.05</v>
      </c>
      <c r="RB1" s="6" t="str">
        <f t="shared" si="110"/>
        <v>WT6.06</v>
      </c>
      <c r="RC1" s="6" t="str">
        <f t="shared" si="110"/>
        <v>WT6.07</v>
      </c>
      <c r="RH1" s="6" t="str">
        <f>LEFT(RH2,6)</f>
        <v>PL1.01</v>
      </c>
      <c r="RI1" s="6" t="str">
        <f t="shared" ref="RI1:TK1" si="111">LEFT(RI2,6)</f>
        <v>PL1.02</v>
      </c>
      <c r="RJ1" s="6" t="str">
        <f t="shared" si="111"/>
        <v>PL2.01</v>
      </c>
      <c r="RK1" s="6" t="str">
        <f t="shared" si="111"/>
        <v>PL2.02</v>
      </c>
      <c r="RL1" s="6" t="str">
        <f t="shared" si="111"/>
        <v>PL2.03</v>
      </c>
      <c r="RM1" s="6" t="str">
        <f t="shared" si="111"/>
        <v>PL2.04</v>
      </c>
      <c r="RN1" s="6" t="str">
        <f t="shared" si="111"/>
        <v>PL2.05</v>
      </c>
      <c r="RO1" s="6" t="str">
        <f t="shared" si="111"/>
        <v>PL2.06</v>
      </c>
      <c r="RP1" s="6" t="str">
        <f t="shared" si="111"/>
        <v>PL2.07</v>
      </c>
      <c r="RQ1" s="6" t="str">
        <f t="shared" si="111"/>
        <v>PL2.08</v>
      </c>
      <c r="RR1" s="6" t="str">
        <f t="shared" si="111"/>
        <v>PL2.09</v>
      </c>
      <c r="RS1" s="6" t="str">
        <f t="shared" si="111"/>
        <v>PL2.10</v>
      </c>
      <c r="RT1" s="6" t="str">
        <f t="shared" si="111"/>
        <v>PL2.11</v>
      </c>
      <c r="RU1" s="6" t="str">
        <f t="shared" si="111"/>
        <v>PL2.12</v>
      </c>
      <c r="RV1" s="6" t="str">
        <f t="shared" si="111"/>
        <v>PL2.13</v>
      </c>
      <c r="RW1" s="6" t="str">
        <f t="shared" si="111"/>
        <v>PL3.01</v>
      </c>
      <c r="RX1" s="6" t="str">
        <f t="shared" si="111"/>
        <v>PL3.02</v>
      </c>
      <c r="RY1" s="6" t="str">
        <f t="shared" si="111"/>
        <v>PL3.03</v>
      </c>
      <c r="RZ1" s="6" t="str">
        <f t="shared" si="111"/>
        <v>PL3.04</v>
      </c>
      <c r="SA1" s="6" t="str">
        <f t="shared" si="111"/>
        <v>PL3.05</v>
      </c>
      <c r="SB1" s="6" t="str">
        <f t="shared" si="111"/>
        <v>PL3.06</v>
      </c>
      <c r="SC1" s="6" t="str">
        <f t="shared" si="111"/>
        <v>PL3.07</v>
      </c>
      <c r="SD1" s="6" t="str">
        <f t="shared" si="111"/>
        <v>PL3.08</v>
      </c>
      <c r="SE1" s="6" t="str">
        <f t="shared" si="111"/>
        <v>PL3.09</v>
      </c>
      <c r="SF1" s="6" t="str">
        <f t="shared" si="111"/>
        <v>PL3.10</v>
      </c>
      <c r="SG1" s="6" t="str">
        <f t="shared" si="111"/>
        <v>PL3.11</v>
      </c>
      <c r="SH1" s="6" t="str">
        <f t="shared" si="111"/>
        <v>PL3.12</v>
      </c>
      <c r="SI1" s="6" t="str">
        <f t="shared" si="111"/>
        <v>PL3.13</v>
      </c>
      <c r="SJ1" s="6" t="str">
        <f t="shared" si="111"/>
        <v>PL4.01</v>
      </c>
      <c r="SK1" s="6" t="str">
        <f t="shared" si="111"/>
        <v>PL4.02</v>
      </c>
      <c r="SL1" s="6" t="str">
        <f t="shared" si="111"/>
        <v>PL4.03</v>
      </c>
      <c r="SM1" s="6" t="str">
        <f t="shared" si="111"/>
        <v>PL4.04</v>
      </c>
      <c r="SN1" s="6" t="str">
        <f t="shared" si="111"/>
        <v>PL4.05</v>
      </c>
      <c r="SO1" s="6" t="str">
        <f t="shared" si="111"/>
        <v>PL4.06</v>
      </c>
      <c r="SP1" s="6" t="str">
        <f t="shared" si="111"/>
        <v>PL4.07</v>
      </c>
      <c r="SQ1" s="6" t="str">
        <f t="shared" si="111"/>
        <v>PL4.08</v>
      </c>
      <c r="SR1" s="6" t="str">
        <f t="shared" si="111"/>
        <v>PL5.01</v>
      </c>
      <c r="SS1" s="6" t="str">
        <f t="shared" si="111"/>
        <v>PL5.02</v>
      </c>
      <c r="ST1" s="6" t="str">
        <f t="shared" si="111"/>
        <v>PL5.03</v>
      </c>
      <c r="SU1" s="6" t="str">
        <f t="shared" si="111"/>
        <v>PL5.04</v>
      </c>
      <c r="SV1" s="6" t="str">
        <f t="shared" si="111"/>
        <v>PL5.05</v>
      </c>
      <c r="SW1" s="6" t="str">
        <f t="shared" si="111"/>
        <v>PL5.06</v>
      </c>
      <c r="SX1" s="6" t="str">
        <f t="shared" si="111"/>
        <v>PL5.07</v>
      </c>
      <c r="SY1" s="6" t="str">
        <f t="shared" si="111"/>
        <v>PL5.08</v>
      </c>
      <c r="SZ1" s="6" t="str">
        <f t="shared" si="111"/>
        <v>PL5.09</v>
      </c>
      <c r="TA1" s="6" t="str">
        <f t="shared" si="111"/>
        <v>PL5.10</v>
      </c>
      <c r="TB1" s="6" t="str">
        <f t="shared" si="111"/>
        <v>PL5.11</v>
      </c>
      <c r="TC1" s="6" t="str">
        <f t="shared" si="111"/>
        <v>PL5.12</v>
      </c>
      <c r="TD1" s="6" t="str">
        <f t="shared" si="111"/>
        <v>PL5.13</v>
      </c>
      <c r="TE1" s="6" t="str">
        <f t="shared" si="111"/>
        <v>PL6.01</v>
      </c>
      <c r="TF1" s="6" t="str">
        <f t="shared" si="111"/>
        <v>PL6.02</v>
      </c>
      <c r="TG1" s="6" t="str">
        <f t="shared" si="111"/>
        <v>PL6.03</v>
      </c>
      <c r="TH1" s="6" t="str">
        <f t="shared" si="111"/>
        <v>PL6.04</v>
      </c>
      <c r="TI1" s="6" t="str">
        <f t="shared" si="111"/>
        <v>PL6.05</v>
      </c>
      <c r="TJ1" s="6" t="str">
        <f t="shared" si="111"/>
        <v>PL6.06</v>
      </c>
      <c r="TK1" s="6" t="str">
        <f t="shared" si="111"/>
        <v>PL6.07</v>
      </c>
      <c r="TP1" s="6" t="str">
        <f>LEFT(TP2,6)</f>
        <v>WB1.01</v>
      </c>
      <c r="TQ1" s="6" t="str">
        <f t="shared" ref="TQ1:VS1" si="112">LEFT(TQ2,6)</f>
        <v>WB1.02</v>
      </c>
      <c r="TR1" s="6" t="str">
        <f t="shared" si="112"/>
        <v>WB2.01</v>
      </c>
      <c r="TS1" s="6" t="str">
        <f t="shared" si="112"/>
        <v>WB2.02</v>
      </c>
      <c r="TT1" s="6" t="str">
        <f t="shared" si="112"/>
        <v>WB2.03</v>
      </c>
      <c r="TU1" s="6" t="str">
        <f t="shared" si="112"/>
        <v>WB2.04</v>
      </c>
      <c r="TV1" s="6" t="str">
        <f t="shared" si="112"/>
        <v>WB2.05</v>
      </c>
      <c r="TW1" s="6" t="str">
        <f t="shared" si="112"/>
        <v>WB2.06</v>
      </c>
      <c r="TX1" s="6" t="str">
        <f t="shared" si="112"/>
        <v>WB2.07</v>
      </c>
      <c r="TY1" s="6" t="str">
        <f t="shared" si="112"/>
        <v>WB2.08</v>
      </c>
      <c r="TZ1" s="6" t="str">
        <f t="shared" si="112"/>
        <v>WB2.09</v>
      </c>
      <c r="UA1" s="6" t="str">
        <f t="shared" si="112"/>
        <v>WB2.10</v>
      </c>
      <c r="UB1" s="6" t="str">
        <f t="shared" si="112"/>
        <v>WB2.11</v>
      </c>
      <c r="UC1" s="6" t="str">
        <f t="shared" si="112"/>
        <v>WB2.12</v>
      </c>
      <c r="UD1" s="6" t="str">
        <f t="shared" si="112"/>
        <v>WB2.13</v>
      </c>
      <c r="UE1" s="6" t="str">
        <f t="shared" si="112"/>
        <v>WB3.01</v>
      </c>
      <c r="UF1" s="6" t="str">
        <f t="shared" si="112"/>
        <v>WB3.02</v>
      </c>
      <c r="UG1" s="6" t="str">
        <f t="shared" si="112"/>
        <v>WB3.03</v>
      </c>
      <c r="UH1" s="6" t="str">
        <f t="shared" si="112"/>
        <v>WB3.04</v>
      </c>
      <c r="UI1" s="6" t="str">
        <f t="shared" si="112"/>
        <v>WB3.05</v>
      </c>
      <c r="UJ1" s="6" t="str">
        <f t="shared" si="112"/>
        <v>WB3.06</v>
      </c>
      <c r="UK1" s="6" t="str">
        <f t="shared" si="112"/>
        <v>WB3.07</v>
      </c>
      <c r="UL1" s="6" t="str">
        <f t="shared" si="112"/>
        <v>WB3.08</v>
      </c>
      <c r="UM1" s="6" t="str">
        <f t="shared" si="112"/>
        <v>WB3.09</v>
      </c>
      <c r="UN1" s="6" t="str">
        <f t="shared" si="112"/>
        <v>WB3.10</v>
      </c>
      <c r="UO1" s="6" t="str">
        <f t="shared" si="112"/>
        <v>WB3.11</v>
      </c>
      <c r="UP1" s="6" t="str">
        <f t="shared" si="112"/>
        <v>WB3.12</v>
      </c>
      <c r="UQ1" s="6" t="str">
        <f t="shared" si="112"/>
        <v>WB3.13</v>
      </c>
      <c r="UR1" s="6" t="str">
        <f t="shared" si="112"/>
        <v>WB4.01</v>
      </c>
      <c r="US1" s="6" t="str">
        <f t="shared" si="112"/>
        <v>WB4.02</v>
      </c>
      <c r="UT1" s="6" t="str">
        <f t="shared" si="112"/>
        <v>WB4.03</v>
      </c>
      <c r="UU1" s="6" t="str">
        <f t="shared" si="112"/>
        <v>WB4.04</v>
      </c>
      <c r="UV1" s="6" t="str">
        <f t="shared" si="112"/>
        <v>WB4.05</v>
      </c>
      <c r="UW1" s="6" t="str">
        <f t="shared" si="112"/>
        <v>WB4.06</v>
      </c>
      <c r="UX1" s="6" t="str">
        <f t="shared" si="112"/>
        <v>WB4.07</v>
      </c>
      <c r="UY1" s="6" t="str">
        <f t="shared" si="112"/>
        <v>WB4.08</v>
      </c>
      <c r="UZ1" s="6" t="str">
        <f t="shared" si="112"/>
        <v>WB5.01</v>
      </c>
      <c r="VA1" s="6" t="str">
        <f t="shared" si="112"/>
        <v>WB5.02</v>
      </c>
      <c r="VB1" s="6" t="str">
        <f t="shared" si="112"/>
        <v>WB5.03</v>
      </c>
      <c r="VC1" s="6" t="str">
        <f t="shared" si="112"/>
        <v>WB5.04</v>
      </c>
      <c r="VD1" s="6" t="str">
        <f t="shared" si="112"/>
        <v>WB5.05</v>
      </c>
      <c r="VE1" s="6" t="str">
        <f t="shared" si="112"/>
        <v>WB5.06</v>
      </c>
      <c r="VF1" s="6" t="str">
        <f t="shared" si="112"/>
        <v>WB5.07</v>
      </c>
      <c r="VG1" s="6" t="str">
        <f t="shared" si="112"/>
        <v>WB5.08</v>
      </c>
      <c r="VH1" s="6" t="str">
        <f t="shared" si="112"/>
        <v>WB5.09</v>
      </c>
      <c r="VI1" s="6" t="str">
        <f t="shared" si="112"/>
        <v>WB5.10</v>
      </c>
      <c r="VJ1" s="6" t="str">
        <f t="shared" si="112"/>
        <v>WB5.11</v>
      </c>
      <c r="VK1" s="6" t="str">
        <f t="shared" si="112"/>
        <v>WB5.12</v>
      </c>
      <c r="VL1" s="6" t="str">
        <f t="shared" si="112"/>
        <v>WB5.13</v>
      </c>
      <c r="VM1" s="6" t="str">
        <f t="shared" si="112"/>
        <v>WB6.01</v>
      </c>
      <c r="VN1" s="6" t="str">
        <f t="shared" si="112"/>
        <v>WB6.02</v>
      </c>
      <c r="VO1" s="6" t="str">
        <f t="shared" si="112"/>
        <v>WB6.03</v>
      </c>
      <c r="VP1" s="6" t="str">
        <f t="shared" si="112"/>
        <v>WB6.04</v>
      </c>
      <c r="VQ1" s="6" t="str">
        <f t="shared" si="112"/>
        <v>WB6.05</v>
      </c>
      <c r="VR1" s="6" t="str">
        <f t="shared" si="112"/>
        <v>WB6.06</v>
      </c>
      <c r="VS1" s="6" t="str">
        <f t="shared" si="112"/>
        <v>WB6.07</v>
      </c>
      <c r="VX1" s="6" t="str">
        <f>LEFT(VX2,7)</f>
        <v>PGP1.01</v>
      </c>
      <c r="VY1" s="6" t="str">
        <f>LEFT(VY2,7)</f>
        <v>PGP1.02</v>
      </c>
      <c r="VZ1" s="6" t="str">
        <f t="shared" ref="VZ1:YA1" si="113">LEFT(VZ2,7)</f>
        <v>PGP2.01</v>
      </c>
      <c r="WA1" s="6" t="str">
        <f t="shared" si="113"/>
        <v>PGP2.02</v>
      </c>
      <c r="WB1" s="6" t="str">
        <f t="shared" si="113"/>
        <v>PGP2.03</v>
      </c>
      <c r="WC1" s="6" t="str">
        <f t="shared" si="113"/>
        <v>PGP2.04</v>
      </c>
      <c r="WD1" s="6" t="str">
        <f t="shared" si="113"/>
        <v>PGP2.05</v>
      </c>
      <c r="WE1" s="6" t="str">
        <f t="shared" si="113"/>
        <v>PGP2.06</v>
      </c>
      <c r="WF1" s="6" t="str">
        <f t="shared" si="113"/>
        <v>PGP2.07</v>
      </c>
      <c r="WG1" s="6" t="str">
        <f t="shared" si="113"/>
        <v>PGP2.08</v>
      </c>
      <c r="WH1" s="6" t="str">
        <f t="shared" si="113"/>
        <v>PGP2.09</v>
      </c>
      <c r="WI1" s="6" t="str">
        <f t="shared" si="113"/>
        <v>PGP2.10</v>
      </c>
      <c r="WJ1" s="6" t="str">
        <f t="shared" si="113"/>
        <v>PGP2.11</v>
      </c>
      <c r="WK1" s="6" t="str">
        <f t="shared" si="113"/>
        <v>PGP2.12</v>
      </c>
      <c r="WL1" s="6" t="str">
        <f t="shared" si="113"/>
        <v>PGP2.13</v>
      </c>
      <c r="WM1" s="6" t="str">
        <f t="shared" si="113"/>
        <v>PGP3.01</v>
      </c>
      <c r="WN1" s="6" t="str">
        <f t="shared" si="113"/>
        <v>PGP3.02</v>
      </c>
      <c r="WO1" s="6" t="str">
        <f t="shared" si="113"/>
        <v>PGP3.03</v>
      </c>
      <c r="WP1" s="6" t="str">
        <f t="shared" si="113"/>
        <v>PGP3.04</v>
      </c>
      <c r="WQ1" s="6" t="str">
        <f t="shared" si="113"/>
        <v>PGP3.05</v>
      </c>
      <c r="WR1" s="6" t="str">
        <f t="shared" si="113"/>
        <v>PGP3.06</v>
      </c>
      <c r="WS1" s="6" t="str">
        <f t="shared" si="113"/>
        <v>PGP3.07</v>
      </c>
      <c r="WT1" s="6" t="str">
        <f t="shared" si="113"/>
        <v>PGP3.08</v>
      </c>
      <c r="WU1" s="6" t="str">
        <f t="shared" si="113"/>
        <v>PGP3.09</v>
      </c>
      <c r="WV1" s="6" t="str">
        <f t="shared" si="113"/>
        <v>PGP3.10</v>
      </c>
      <c r="WW1" s="6" t="str">
        <f t="shared" si="113"/>
        <v>PGP3.11</v>
      </c>
      <c r="WX1" s="6" t="str">
        <f t="shared" si="113"/>
        <v>PGP3.12</v>
      </c>
      <c r="WY1" s="6" t="str">
        <f t="shared" si="113"/>
        <v>PGP3.13</v>
      </c>
      <c r="WZ1" s="6" t="str">
        <f t="shared" si="113"/>
        <v>PGP4.01</v>
      </c>
      <c r="XA1" s="6" t="str">
        <f t="shared" si="113"/>
        <v>PGP4.02</v>
      </c>
      <c r="XB1" s="6" t="str">
        <f t="shared" si="113"/>
        <v>PGP4.03</v>
      </c>
      <c r="XC1" s="6" t="str">
        <f t="shared" si="113"/>
        <v>PGP4.04</v>
      </c>
      <c r="XD1" s="6" t="str">
        <f t="shared" si="113"/>
        <v>PGP4.05</v>
      </c>
      <c r="XE1" s="6" t="str">
        <f t="shared" si="113"/>
        <v>PGP4.06</v>
      </c>
      <c r="XF1" s="6" t="str">
        <f t="shared" si="113"/>
        <v>PGP4.07</v>
      </c>
      <c r="XG1" s="6" t="str">
        <f t="shared" si="113"/>
        <v>PGP4.08</v>
      </c>
      <c r="XH1" s="6" t="str">
        <f t="shared" si="113"/>
        <v>PGP5.01</v>
      </c>
      <c r="XI1" s="6" t="str">
        <f t="shared" si="113"/>
        <v>PGP5.02</v>
      </c>
      <c r="XJ1" s="6" t="str">
        <f t="shared" si="113"/>
        <v>PGP5.03</v>
      </c>
      <c r="XK1" s="6" t="str">
        <f t="shared" si="113"/>
        <v>PGP5.04</v>
      </c>
      <c r="XL1" s="6" t="str">
        <f t="shared" si="113"/>
        <v>PGP5.05</v>
      </c>
      <c r="XM1" s="6" t="str">
        <f t="shared" si="113"/>
        <v>PGP5.06</v>
      </c>
      <c r="XN1" s="6" t="str">
        <f t="shared" si="113"/>
        <v>PGP5.07</v>
      </c>
      <c r="XO1" s="6" t="str">
        <f t="shared" si="113"/>
        <v>PGP5.08</v>
      </c>
      <c r="XP1" s="6" t="str">
        <f t="shared" si="113"/>
        <v>PGP5.09</v>
      </c>
      <c r="XQ1" s="6" t="str">
        <f t="shared" si="113"/>
        <v>PGP5.10</v>
      </c>
      <c r="XR1" s="6" t="str">
        <f t="shared" si="113"/>
        <v>PGP5.11</v>
      </c>
      <c r="XS1" s="6" t="str">
        <f t="shared" si="113"/>
        <v>PGP5.12</v>
      </c>
      <c r="XT1" s="6" t="str">
        <f t="shared" si="113"/>
        <v>PGP5.13</v>
      </c>
      <c r="XU1" s="6" t="str">
        <f t="shared" si="113"/>
        <v>PGP6.01</v>
      </c>
      <c r="XV1" s="6" t="str">
        <f t="shared" si="113"/>
        <v>PGP6.02</v>
      </c>
      <c r="XW1" s="6" t="str">
        <f t="shared" si="113"/>
        <v>PGP6.03</v>
      </c>
      <c r="XX1" s="6" t="str">
        <f t="shared" si="113"/>
        <v>PGP6.04</v>
      </c>
      <c r="XY1" s="6" t="str">
        <f t="shared" si="113"/>
        <v>PGP6.05</v>
      </c>
      <c r="XZ1" s="6" t="str">
        <f t="shared" si="113"/>
        <v>PGP6.06</v>
      </c>
      <c r="YA1" s="6" t="str">
        <f t="shared" si="113"/>
        <v>PGP6.07</v>
      </c>
      <c r="YG1" s="6" t="str">
        <f>LEFT(YG2,6)</f>
        <v>CP1.01</v>
      </c>
      <c r="YH1" s="6" t="str">
        <f t="shared" ref="YH1:AAJ1" si="114">LEFT(YH2,6)</f>
        <v>CP1.02</v>
      </c>
      <c r="YI1" s="6" t="str">
        <f t="shared" si="114"/>
        <v>CP2.01</v>
      </c>
      <c r="YJ1" s="6" t="str">
        <f t="shared" si="114"/>
        <v>CP2.02</v>
      </c>
      <c r="YK1" s="6" t="str">
        <f t="shared" si="114"/>
        <v>CP2.03</v>
      </c>
      <c r="YL1" s="6" t="str">
        <f t="shared" si="114"/>
        <v>CP2.04</v>
      </c>
      <c r="YM1" s="6" t="str">
        <f t="shared" si="114"/>
        <v>CP2.05</v>
      </c>
      <c r="YN1" s="6" t="str">
        <f t="shared" si="114"/>
        <v>CP2.06</v>
      </c>
      <c r="YO1" s="6" t="str">
        <f t="shared" si="114"/>
        <v>CP2.07</v>
      </c>
      <c r="YP1" s="6" t="str">
        <f t="shared" si="114"/>
        <v>CP2.08</v>
      </c>
      <c r="YQ1" s="6" t="str">
        <f t="shared" si="114"/>
        <v>CP2.09</v>
      </c>
      <c r="YR1" s="6" t="str">
        <f t="shared" si="114"/>
        <v>CP2.10</v>
      </c>
      <c r="YS1" s="6" t="str">
        <f t="shared" si="114"/>
        <v>CP2.11</v>
      </c>
      <c r="YT1" s="6" t="str">
        <f t="shared" si="114"/>
        <v>CP2.12</v>
      </c>
      <c r="YU1" s="6" t="str">
        <f t="shared" si="114"/>
        <v>CP2.13</v>
      </c>
      <c r="YV1" s="6" t="str">
        <f t="shared" si="114"/>
        <v>CP3.01</v>
      </c>
      <c r="YW1" s="6" t="str">
        <f t="shared" si="114"/>
        <v>CP3.02</v>
      </c>
      <c r="YX1" s="6" t="str">
        <f t="shared" si="114"/>
        <v>CP3.03</v>
      </c>
      <c r="YY1" s="6" t="str">
        <f t="shared" si="114"/>
        <v>CP3.04</v>
      </c>
      <c r="YZ1" s="6" t="str">
        <f t="shared" si="114"/>
        <v>CP3.05</v>
      </c>
      <c r="ZA1" s="6" t="str">
        <f t="shared" si="114"/>
        <v>CP3.06</v>
      </c>
      <c r="ZB1" s="6" t="str">
        <f t="shared" si="114"/>
        <v>CP3.07</v>
      </c>
      <c r="ZC1" s="6" t="str">
        <f t="shared" si="114"/>
        <v>CP3.08</v>
      </c>
      <c r="ZD1" s="6" t="str">
        <f t="shared" si="114"/>
        <v>CP3.09</v>
      </c>
      <c r="ZE1" s="6" t="str">
        <f t="shared" si="114"/>
        <v>CP3.10</v>
      </c>
      <c r="ZF1" s="6" t="str">
        <f t="shared" si="114"/>
        <v>CP3.11</v>
      </c>
      <c r="ZG1" s="6" t="str">
        <f t="shared" si="114"/>
        <v>CP3.12</v>
      </c>
      <c r="ZH1" s="6" t="str">
        <f t="shared" si="114"/>
        <v>CP3.13</v>
      </c>
      <c r="ZI1" s="6" t="str">
        <f t="shared" si="114"/>
        <v>CP4.01</v>
      </c>
      <c r="ZJ1" s="6" t="str">
        <f t="shared" si="114"/>
        <v>CP4.02</v>
      </c>
      <c r="ZK1" s="6" t="str">
        <f t="shared" si="114"/>
        <v>CP4.03</v>
      </c>
      <c r="ZL1" s="6" t="str">
        <f t="shared" si="114"/>
        <v>CP4.04</v>
      </c>
      <c r="ZM1" s="6" t="str">
        <f t="shared" si="114"/>
        <v>CP4.05</v>
      </c>
      <c r="ZN1" s="6" t="str">
        <f t="shared" si="114"/>
        <v>CP4.06</v>
      </c>
      <c r="ZO1" s="6" t="str">
        <f t="shared" si="114"/>
        <v>CP4.07</v>
      </c>
      <c r="ZP1" s="6" t="str">
        <f t="shared" si="114"/>
        <v>CP4.08</v>
      </c>
      <c r="ZQ1" s="6" t="str">
        <f t="shared" si="114"/>
        <v>CP5.01</v>
      </c>
      <c r="ZR1" s="6" t="str">
        <f t="shared" si="114"/>
        <v>CP5.02</v>
      </c>
      <c r="ZS1" s="6" t="str">
        <f t="shared" si="114"/>
        <v>CP5.03</v>
      </c>
      <c r="ZT1" s="6" t="str">
        <f t="shared" si="114"/>
        <v>CP5.04</v>
      </c>
      <c r="ZU1" s="6" t="str">
        <f t="shared" si="114"/>
        <v>CP5.05</v>
      </c>
      <c r="ZV1" s="6" t="str">
        <f t="shared" si="114"/>
        <v>CP5.06</v>
      </c>
      <c r="ZW1" s="6" t="str">
        <f t="shared" si="114"/>
        <v>CP5.07</v>
      </c>
      <c r="ZX1" s="6" t="str">
        <f t="shared" si="114"/>
        <v>CP5.08</v>
      </c>
      <c r="ZY1" s="6" t="str">
        <f t="shared" si="114"/>
        <v>CP5.09</v>
      </c>
      <c r="ZZ1" s="6" t="str">
        <f t="shared" si="114"/>
        <v>CP5.10</v>
      </c>
      <c r="AAA1" s="6" t="str">
        <f t="shared" si="114"/>
        <v>CP5.11</v>
      </c>
      <c r="AAB1" s="6" t="str">
        <f t="shared" si="114"/>
        <v>CP5.12</v>
      </c>
      <c r="AAC1" s="6" t="str">
        <f t="shared" si="114"/>
        <v>CP5.13</v>
      </c>
      <c r="AAD1" s="6" t="str">
        <f t="shared" si="114"/>
        <v>CP6.01</v>
      </c>
      <c r="AAE1" s="6" t="str">
        <f t="shared" si="114"/>
        <v>CP6.02</v>
      </c>
      <c r="AAF1" s="6" t="str">
        <f t="shared" si="114"/>
        <v>CP6.03</v>
      </c>
      <c r="AAG1" s="6" t="str">
        <f t="shared" si="114"/>
        <v>CP6.04</v>
      </c>
      <c r="AAH1" s="6" t="str">
        <f t="shared" si="114"/>
        <v>CP6.05</v>
      </c>
      <c r="AAI1" s="6" t="str">
        <f t="shared" si="114"/>
        <v>CP6.06</v>
      </c>
      <c r="AAJ1" s="6" t="str">
        <f t="shared" si="114"/>
        <v>CP6.07</v>
      </c>
      <c r="AAQ1" s="6" t="str">
        <f t="shared" ref="AAQ1" si="115">LEFT(AAQ2,6)</f>
        <v>RF1.01</v>
      </c>
      <c r="AAR1" s="6" t="str">
        <f t="shared" ref="AAR1" si="116">LEFT(AAR2,6)</f>
        <v>RF1.02</v>
      </c>
      <c r="AAS1" s="6" t="str">
        <f t="shared" ref="AAS1" si="117">LEFT(AAS2,6)</f>
        <v>RF2.01</v>
      </c>
      <c r="AAT1" s="6" t="str">
        <f t="shared" ref="AAT1" si="118">LEFT(AAT2,6)</f>
        <v>RF2.02</v>
      </c>
      <c r="AAU1" s="6" t="str">
        <f t="shared" ref="AAU1" si="119">LEFT(AAU2,6)</f>
        <v>RF2.03</v>
      </c>
      <c r="AAV1" s="6" t="str">
        <f t="shared" ref="AAV1" si="120">LEFT(AAV2,6)</f>
        <v>RF2.04</v>
      </c>
      <c r="AAW1" s="6" t="str">
        <f t="shared" ref="AAW1" si="121">LEFT(AAW2,6)</f>
        <v>RF2.05</v>
      </c>
      <c r="AAX1" s="6" t="str">
        <f t="shared" ref="AAX1" si="122">LEFT(AAX2,6)</f>
        <v>RF2.06</v>
      </c>
      <c r="AAY1" s="6" t="str">
        <f t="shared" ref="AAY1" si="123">LEFT(AAY2,6)</f>
        <v>RF2.07</v>
      </c>
      <c r="AAZ1" s="6" t="str">
        <f t="shared" ref="AAZ1" si="124">LEFT(AAZ2,6)</f>
        <v>RF2.08</v>
      </c>
      <c r="ABA1" s="6" t="str">
        <f t="shared" ref="ABA1" si="125">LEFT(ABA2,6)</f>
        <v>RF2.09</v>
      </c>
      <c r="ABB1" s="6" t="str">
        <f t="shared" ref="ABB1" si="126">LEFT(ABB2,6)</f>
        <v>RF2.10</v>
      </c>
      <c r="ABC1" s="6" t="str">
        <f t="shared" ref="ABC1" si="127">LEFT(ABC2,6)</f>
        <v>RF2.11</v>
      </c>
      <c r="ABD1" s="6" t="str">
        <f t="shared" ref="ABD1" si="128">LEFT(ABD2,6)</f>
        <v>RF2.12</v>
      </c>
      <c r="ABE1" s="6" t="str">
        <f t="shared" ref="ABE1" si="129">LEFT(ABE2,6)</f>
        <v>RF2.13</v>
      </c>
      <c r="ABF1" s="6" t="str">
        <f t="shared" ref="ABF1" si="130">LEFT(ABF2,6)</f>
        <v>RF3.01</v>
      </c>
      <c r="ABG1" s="6" t="str">
        <f t="shared" ref="ABG1" si="131">LEFT(ABG2,6)</f>
        <v>RF3.02</v>
      </c>
      <c r="ABH1" s="6" t="str">
        <f t="shared" ref="ABH1" si="132">LEFT(ABH2,6)</f>
        <v>RF3.03</v>
      </c>
      <c r="ABI1" s="6" t="str">
        <f t="shared" ref="ABI1" si="133">LEFT(ABI2,6)</f>
        <v>RF3.04</v>
      </c>
      <c r="ABJ1" s="6" t="str">
        <f t="shared" ref="ABJ1" si="134">LEFT(ABJ2,6)</f>
        <v>RF3.05</v>
      </c>
      <c r="ABK1" s="6" t="str">
        <f t="shared" ref="ABK1" si="135">LEFT(ABK2,6)</f>
        <v>RF3.06</v>
      </c>
      <c r="ABL1" s="6" t="str">
        <f t="shared" ref="ABL1" si="136">LEFT(ABL2,6)</f>
        <v>RF3.07</v>
      </c>
      <c r="ABM1" s="6" t="str">
        <f t="shared" ref="ABM1" si="137">LEFT(ABM2,6)</f>
        <v>RF3.08</v>
      </c>
      <c r="ABN1" s="6" t="str">
        <f t="shared" ref="ABN1" si="138">LEFT(ABN2,6)</f>
        <v>RF3.09</v>
      </c>
      <c r="ABO1" s="6" t="str">
        <f t="shared" ref="ABO1" si="139">LEFT(ABO2,6)</f>
        <v>RF3.10</v>
      </c>
      <c r="ABP1" s="6" t="str">
        <f t="shared" ref="ABP1" si="140">LEFT(ABP2,6)</f>
        <v>RF3.11</v>
      </c>
      <c r="ABQ1" s="6" t="str">
        <f t="shared" ref="ABQ1" si="141">LEFT(ABQ2,6)</f>
        <v>RF3.12</v>
      </c>
      <c r="ABR1" s="6" t="str">
        <f t="shared" ref="ABR1" si="142">LEFT(ABR2,6)</f>
        <v>RF3.13</v>
      </c>
      <c r="ABS1" s="6" t="str">
        <f t="shared" ref="ABS1" si="143">LEFT(ABS2,6)</f>
        <v>RF4.01</v>
      </c>
      <c r="ABT1" s="6" t="str">
        <f t="shared" ref="ABT1" si="144">LEFT(ABT2,6)</f>
        <v>RF4.02</v>
      </c>
      <c r="ABU1" s="6" t="str">
        <f t="shared" ref="ABU1" si="145">LEFT(ABU2,6)</f>
        <v>RF4.03</v>
      </c>
      <c r="ABV1" s="6" t="str">
        <f t="shared" ref="ABV1" si="146">LEFT(ABV2,6)</f>
        <v>RF4.04</v>
      </c>
      <c r="ABW1" s="6" t="str">
        <f t="shared" ref="ABW1" si="147">LEFT(ABW2,6)</f>
        <v>RF4.05</v>
      </c>
      <c r="ABX1" s="6" t="str">
        <f t="shared" ref="ABX1" si="148">LEFT(ABX2,6)</f>
        <v>RF4.06</v>
      </c>
      <c r="ABY1" s="6" t="str">
        <f t="shared" ref="ABY1" si="149">LEFT(ABY2,6)</f>
        <v>RF4.07</v>
      </c>
      <c r="ABZ1" s="6" t="str">
        <f t="shared" ref="ABZ1" si="150">LEFT(ABZ2,6)</f>
        <v>RF4.08</v>
      </c>
      <c r="ACA1" s="6" t="str">
        <f t="shared" ref="ACA1" si="151">LEFT(ACA2,6)</f>
        <v>RF5.01</v>
      </c>
      <c r="ACB1" s="6" t="str">
        <f t="shared" ref="ACB1" si="152">LEFT(ACB2,6)</f>
        <v>RF5.02</v>
      </c>
      <c r="ACC1" s="6" t="str">
        <f t="shared" ref="ACC1" si="153">LEFT(ACC2,6)</f>
        <v>RF5.03</v>
      </c>
      <c r="ACD1" s="6" t="str">
        <f t="shared" ref="ACD1" si="154">LEFT(ACD2,6)</f>
        <v>RF5.04</v>
      </c>
      <c r="ACE1" s="6" t="str">
        <f t="shared" ref="ACE1" si="155">LEFT(ACE2,6)</f>
        <v>RF5.05</v>
      </c>
      <c r="ACF1" s="6" t="str">
        <f t="shared" ref="ACF1" si="156">LEFT(ACF2,6)</f>
        <v>RF5.06</v>
      </c>
      <c r="ACG1" s="6" t="str">
        <f t="shared" ref="ACG1" si="157">LEFT(ACG2,6)</f>
        <v>RF5.07</v>
      </c>
      <c r="ACH1" s="6" t="str">
        <f t="shared" ref="ACH1" si="158">LEFT(ACH2,6)</f>
        <v>RF5.08</v>
      </c>
      <c r="ACI1" s="6" t="str">
        <f t="shared" ref="ACI1" si="159">LEFT(ACI2,6)</f>
        <v>RF5.09</v>
      </c>
      <c r="ACJ1" s="6" t="str">
        <f t="shared" ref="ACJ1" si="160">LEFT(ACJ2,6)</f>
        <v>RF5.10</v>
      </c>
      <c r="ACK1" s="6" t="str">
        <f t="shared" ref="ACK1" si="161">LEFT(ACK2,6)</f>
        <v>RF5.11</v>
      </c>
      <c r="ACL1" s="6" t="str">
        <f t="shared" ref="ACL1" si="162">LEFT(ACL2,6)</f>
        <v>RF5.12</v>
      </c>
      <c r="ACM1" s="6" t="str">
        <f t="shared" ref="ACM1" si="163">LEFT(ACM2,6)</f>
        <v>RF5.13</v>
      </c>
      <c r="ACN1" s="6" t="str">
        <f t="shared" ref="ACN1" si="164">LEFT(ACN2,6)</f>
        <v>RF6.01</v>
      </c>
      <c r="ACO1" s="6" t="str">
        <f t="shared" ref="ACO1" si="165">LEFT(ACO2,6)</f>
        <v>RF6.02</v>
      </c>
      <c r="ACP1" s="6" t="str">
        <f t="shared" ref="ACP1" si="166">LEFT(ACP2,6)</f>
        <v>RF6.03</v>
      </c>
      <c r="ACQ1" s="6" t="str">
        <f t="shared" ref="ACQ1" si="167">LEFT(ACQ2,6)</f>
        <v>RF6.04</v>
      </c>
      <c r="ACR1" s="6" t="str">
        <f t="shared" ref="ACR1" si="168">LEFT(ACR2,6)</f>
        <v>RF6.05</v>
      </c>
      <c r="ACS1" s="6" t="str">
        <f t="shared" ref="ACS1" si="169">LEFT(ACS2,6)</f>
        <v>RF6.06</v>
      </c>
      <c r="ACT1" s="6" t="str">
        <f t="shared" ref="ACT1" si="170">LEFT(ACT2,6)</f>
        <v>RF6.07</v>
      </c>
      <c r="ACU1" s="6"/>
      <c r="ACV1" s="6"/>
      <c r="ACZ1" s="6" t="str">
        <f t="shared" ref="ACZ1" si="171">LEFT(ACZ2,6)</f>
        <v>DR1.01</v>
      </c>
      <c r="ADA1" s="6" t="str">
        <f t="shared" ref="ADA1" si="172">LEFT(ADA2,6)</f>
        <v>DR1.02</v>
      </c>
      <c r="ADB1" s="6" t="str">
        <f t="shared" ref="ADB1" si="173">LEFT(ADB2,6)</f>
        <v>DR2.01</v>
      </c>
      <c r="ADC1" s="6" t="str">
        <f t="shared" ref="ADC1" si="174">LEFT(ADC2,6)</f>
        <v>DR2.02</v>
      </c>
      <c r="ADD1" s="6" t="str">
        <f t="shared" ref="ADD1" si="175">LEFT(ADD2,6)</f>
        <v>DR2.03</v>
      </c>
      <c r="ADE1" s="6" t="str">
        <f t="shared" ref="ADE1" si="176">LEFT(ADE2,6)</f>
        <v>DR2.04</v>
      </c>
      <c r="ADF1" s="6" t="str">
        <f t="shared" ref="ADF1" si="177">LEFT(ADF2,6)</f>
        <v>DR2.05</v>
      </c>
      <c r="ADG1" s="6" t="str">
        <f t="shared" ref="ADG1" si="178">LEFT(ADG2,6)</f>
        <v>DR2.06</v>
      </c>
      <c r="ADH1" s="6" t="str">
        <f t="shared" ref="ADH1" si="179">LEFT(ADH2,6)</f>
        <v>DR2.07</v>
      </c>
      <c r="ADI1" s="6" t="str">
        <f t="shared" ref="ADI1" si="180">LEFT(ADI2,6)</f>
        <v>DR2.08</v>
      </c>
      <c r="ADJ1" s="6" t="str">
        <f t="shared" ref="ADJ1" si="181">LEFT(ADJ2,6)</f>
        <v>DR2.09</v>
      </c>
      <c r="ADK1" s="6" t="str">
        <f t="shared" ref="ADK1" si="182">LEFT(ADK2,6)</f>
        <v>DR2.10</v>
      </c>
      <c r="ADL1" s="6" t="str">
        <f t="shared" ref="ADL1" si="183">LEFT(ADL2,6)</f>
        <v>DR2.11</v>
      </c>
      <c r="ADM1" s="6" t="str">
        <f t="shared" ref="ADM1" si="184">LEFT(ADM2,6)</f>
        <v>DR2.12</v>
      </c>
      <c r="ADN1" s="6" t="str">
        <f t="shared" ref="ADN1" si="185">LEFT(ADN2,6)</f>
        <v>DR2.13</v>
      </c>
      <c r="ADO1" s="6" t="str">
        <f t="shared" ref="ADO1" si="186">LEFT(ADO2,6)</f>
        <v>DR3.01</v>
      </c>
      <c r="ADP1" s="6" t="str">
        <f t="shared" ref="ADP1" si="187">LEFT(ADP2,6)</f>
        <v>DR3.02</v>
      </c>
      <c r="ADQ1" s="6" t="str">
        <f t="shared" ref="ADQ1" si="188">LEFT(ADQ2,6)</f>
        <v>DR3.03</v>
      </c>
      <c r="ADR1" s="6" t="str">
        <f t="shared" ref="ADR1" si="189">LEFT(ADR2,6)</f>
        <v>DR3.04</v>
      </c>
      <c r="ADS1" s="6" t="str">
        <f t="shared" ref="ADS1" si="190">LEFT(ADS2,6)</f>
        <v>DR3.05</v>
      </c>
      <c r="ADT1" s="6" t="str">
        <f t="shared" ref="ADT1" si="191">LEFT(ADT2,6)</f>
        <v>DR3.06</v>
      </c>
      <c r="ADU1" s="6" t="str">
        <f t="shared" ref="ADU1" si="192">LEFT(ADU2,6)</f>
        <v>DR3.07</v>
      </c>
      <c r="ADV1" s="6" t="str">
        <f t="shared" ref="ADV1" si="193">LEFT(ADV2,6)</f>
        <v>DR3.08</v>
      </c>
      <c r="ADW1" s="6" t="str">
        <f t="shared" ref="ADW1" si="194">LEFT(ADW2,6)</f>
        <v>DR3.09</v>
      </c>
      <c r="ADX1" s="6" t="str">
        <f t="shared" ref="ADX1" si="195">LEFT(ADX2,6)</f>
        <v>DR3.10</v>
      </c>
      <c r="ADY1" s="6" t="str">
        <f t="shared" ref="ADY1" si="196">LEFT(ADY2,6)</f>
        <v>DR3.11</v>
      </c>
      <c r="ADZ1" s="6" t="str">
        <f t="shared" ref="ADZ1" si="197">LEFT(ADZ2,6)</f>
        <v>DR3.12</v>
      </c>
      <c r="AEA1" s="6" t="str">
        <f t="shared" ref="AEA1" si="198">LEFT(AEA2,6)</f>
        <v>DR3.13</v>
      </c>
      <c r="AEB1" s="6" t="str">
        <f t="shared" ref="AEB1" si="199">LEFT(AEB2,6)</f>
        <v>DR4.01</v>
      </c>
      <c r="AEC1" s="6" t="str">
        <f t="shared" ref="AEC1" si="200">LEFT(AEC2,6)</f>
        <v>DR4.02</v>
      </c>
      <c r="AED1" s="6" t="str">
        <f t="shared" ref="AED1" si="201">LEFT(AED2,6)</f>
        <v>DR4.03</v>
      </c>
      <c r="AEE1" s="6" t="str">
        <f t="shared" ref="AEE1" si="202">LEFT(AEE2,6)</f>
        <v>DR4.04</v>
      </c>
      <c r="AEF1" s="6" t="str">
        <f t="shared" ref="AEF1" si="203">LEFT(AEF2,6)</f>
        <v>DR4.05</v>
      </c>
      <c r="AEG1" s="6" t="str">
        <f t="shared" ref="AEG1" si="204">LEFT(AEG2,6)</f>
        <v>DR4.06</v>
      </c>
      <c r="AEH1" s="6" t="str">
        <f t="shared" ref="AEH1" si="205">LEFT(AEH2,6)</f>
        <v>DR4.07</v>
      </c>
      <c r="AEI1" s="6" t="str">
        <f t="shared" ref="AEI1" si="206">LEFT(AEI2,6)</f>
        <v>DR4.08</v>
      </c>
      <c r="AEJ1" s="6" t="str">
        <f t="shared" ref="AEJ1" si="207">LEFT(AEJ2,6)</f>
        <v>DR5.01</v>
      </c>
      <c r="AEK1" s="6" t="str">
        <f t="shared" ref="AEK1" si="208">LEFT(AEK2,6)</f>
        <v>DR5.02</v>
      </c>
      <c r="AEL1" s="6" t="str">
        <f t="shared" ref="AEL1" si="209">LEFT(AEL2,6)</f>
        <v>DR5.03</v>
      </c>
      <c r="AEM1" s="6" t="str">
        <f t="shared" ref="AEM1" si="210">LEFT(AEM2,6)</f>
        <v>DR5.04</v>
      </c>
      <c r="AEN1" s="6" t="str">
        <f t="shared" ref="AEN1" si="211">LEFT(AEN2,6)</f>
        <v>DR5.05</v>
      </c>
      <c r="AEO1" s="6" t="str">
        <f t="shared" ref="AEO1" si="212">LEFT(AEO2,6)</f>
        <v>DR5.06</v>
      </c>
      <c r="AEP1" s="6" t="str">
        <f t="shared" ref="AEP1" si="213">LEFT(AEP2,6)</f>
        <v>DR5.07</v>
      </c>
      <c r="AEQ1" s="6" t="str">
        <f t="shared" ref="AEQ1" si="214">LEFT(AEQ2,6)</f>
        <v>DR5.08</v>
      </c>
      <c r="AER1" s="6" t="str">
        <f t="shared" ref="AER1" si="215">LEFT(AER2,6)</f>
        <v>DR5.09</v>
      </c>
      <c r="AES1" s="6" t="str">
        <f t="shared" ref="AES1" si="216">LEFT(AES2,6)</f>
        <v>DR5.10</v>
      </c>
      <c r="AET1" s="6" t="str">
        <f t="shared" ref="AET1" si="217">LEFT(AET2,6)</f>
        <v>DR5.11</v>
      </c>
      <c r="AEU1" s="6" t="str">
        <f t="shared" ref="AEU1" si="218">LEFT(AEU2,6)</f>
        <v>DR5.12</v>
      </c>
      <c r="AEV1" s="6" t="str">
        <f t="shared" ref="AEV1" si="219">LEFT(AEV2,6)</f>
        <v>DR5.13</v>
      </c>
      <c r="AEW1" s="6" t="str">
        <f t="shared" ref="AEW1" si="220">LEFT(AEW2,6)</f>
        <v>DR6.01</v>
      </c>
      <c r="AEX1" s="6" t="str">
        <f t="shared" ref="AEX1" si="221">LEFT(AEX2,6)</f>
        <v>DR6.02</v>
      </c>
      <c r="AEY1" s="6" t="str">
        <f t="shared" ref="AEY1" si="222">LEFT(AEY2,6)</f>
        <v>DR6.03</v>
      </c>
      <c r="AEZ1" s="6" t="str">
        <f t="shared" ref="AEZ1" si="223">LEFT(AEZ2,6)</f>
        <v>DR6.04</v>
      </c>
      <c r="AFA1" s="6" t="str">
        <f t="shared" ref="AFA1" si="224">LEFT(AFA2,6)</f>
        <v>DR6.05</v>
      </c>
      <c r="AFB1" s="6" t="str">
        <f t="shared" ref="AFB1" si="225">LEFT(AFB2,6)</f>
        <v>DR6.06</v>
      </c>
      <c r="AFC1" s="6" t="str">
        <f t="shared" ref="AFC1" si="226">LEFT(AFC2,6)</f>
        <v>DR6.07</v>
      </c>
      <c r="AFI1" s="6" t="str">
        <f t="shared" ref="AFI1" si="227">LEFT(AFI2,6)</f>
        <v>MQ1.01</v>
      </c>
      <c r="AFJ1" s="6" t="str">
        <f t="shared" ref="AFJ1" si="228">LEFT(AFJ2,6)</f>
        <v>MQ1.02</v>
      </c>
      <c r="AFK1" s="6" t="str">
        <f t="shared" ref="AFK1" si="229">LEFT(AFK2,6)</f>
        <v>MQ2.01</v>
      </c>
      <c r="AFL1" s="6" t="str">
        <f t="shared" ref="AFL1" si="230">LEFT(AFL2,6)</f>
        <v>MQ2.02</v>
      </c>
      <c r="AFM1" s="6" t="str">
        <f t="shared" ref="AFM1" si="231">LEFT(AFM2,6)</f>
        <v>MQ2.03</v>
      </c>
      <c r="AFN1" s="6" t="str">
        <f t="shared" ref="AFN1" si="232">LEFT(AFN2,6)</f>
        <v>MQ2.04</v>
      </c>
      <c r="AFO1" s="6" t="str">
        <f t="shared" ref="AFO1" si="233">LEFT(AFO2,6)</f>
        <v>MQ2.05</v>
      </c>
      <c r="AFP1" s="6" t="str">
        <f t="shared" ref="AFP1" si="234">LEFT(AFP2,6)</f>
        <v>MQ2.06</v>
      </c>
      <c r="AFQ1" s="6" t="str">
        <f t="shared" ref="AFQ1" si="235">LEFT(AFQ2,6)</f>
        <v>MQ2.07</v>
      </c>
      <c r="AFR1" s="6" t="str">
        <f t="shared" ref="AFR1" si="236">LEFT(AFR2,6)</f>
        <v>MQ2.08</v>
      </c>
      <c r="AFS1" s="6" t="str">
        <f t="shared" ref="AFS1" si="237">LEFT(AFS2,6)</f>
        <v>MQ2.09</v>
      </c>
      <c r="AFT1" s="6" t="str">
        <f t="shared" ref="AFT1" si="238">LEFT(AFT2,6)</f>
        <v>MQ2.10</v>
      </c>
      <c r="AFU1" s="6" t="str">
        <f t="shared" ref="AFU1" si="239">LEFT(AFU2,6)</f>
        <v>MQ2.11</v>
      </c>
      <c r="AFV1" s="6" t="str">
        <f t="shared" ref="AFV1" si="240">LEFT(AFV2,6)</f>
        <v>MQ2.12</v>
      </c>
      <c r="AFW1" s="6" t="str">
        <f t="shared" ref="AFW1" si="241">LEFT(AFW2,6)</f>
        <v>MQ2.13</v>
      </c>
      <c r="AFX1" s="6" t="str">
        <f t="shared" ref="AFX1" si="242">LEFT(AFX2,6)</f>
        <v>MQ3.01</v>
      </c>
      <c r="AFY1" s="6" t="str">
        <f t="shared" ref="AFY1" si="243">LEFT(AFY2,6)</f>
        <v>MQ3.02</v>
      </c>
      <c r="AFZ1" s="6" t="str">
        <f t="shared" ref="AFZ1" si="244">LEFT(AFZ2,6)</f>
        <v>MQ3.03</v>
      </c>
      <c r="AGA1" s="6" t="str">
        <f t="shared" ref="AGA1" si="245">LEFT(AGA2,6)</f>
        <v>MQ3.04</v>
      </c>
      <c r="AGB1" s="6" t="str">
        <f t="shared" ref="AGB1" si="246">LEFT(AGB2,6)</f>
        <v>MQ3.05</v>
      </c>
      <c r="AGC1" s="6" t="str">
        <f t="shared" ref="AGC1" si="247">LEFT(AGC2,6)</f>
        <v>MQ3.06</v>
      </c>
      <c r="AGD1" s="6" t="str">
        <f t="shared" ref="AGD1" si="248">LEFT(AGD2,6)</f>
        <v>MQ3.07</v>
      </c>
      <c r="AGE1" s="6" t="str">
        <f t="shared" ref="AGE1" si="249">LEFT(AGE2,6)</f>
        <v>MQ3.08</v>
      </c>
      <c r="AGF1" s="6" t="str">
        <f t="shared" ref="AGF1" si="250">LEFT(AGF2,6)</f>
        <v>MQ3.09</v>
      </c>
      <c r="AGG1" s="6" t="str">
        <f t="shared" ref="AGG1" si="251">LEFT(AGG2,6)</f>
        <v>MQ3.10</v>
      </c>
      <c r="AGH1" s="6" t="str">
        <f t="shared" ref="AGH1" si="252">LEFT(AGH2,6)</f>
        <v>MQ3.11</v>
      </c>
      <c r="AGI1" s="6" t="str">
        <f t="shared" ref="AGI1" si="253">LEFT(AGI2,6)</f>
        <v>MQ3.12</v>
      </c>
      <c r="AGJ1" s="6" t="str">
        <f t="shared" ref="AGJ1" si="254">LEFT(AGJ2,6)</f>
        <v>MQ3.13</v>
      </c>
      <c r="AGK1" s="6" t="str">
        <f t="shared" ref="AGK1" si="255">LEFT(AGK2,6)</f>
        <v>MQ4.01</v>
      </c>
      <c r="AGL1" s="6" t="str">
        <f t="shared" ref="AGL1" si="256">LEFT(AGL2,6)</f>
        <v>MQ4.02</v>
      </c>
      <c r="AGM1" s="6" t="str">
        <f t="shared" ref="AGM1" si="257">LEFT(AGM2,6)</f>
        <v>MQ4.03</v>
      </c>
      <c r="AGN1" s="6" t="str">
        <f t="shared" ref="AGN1" si="258">LEFT(AGN2,6)</f>
        <v>MQ4.04</v>
      </c>
      <c r="AGO1" s="6" t="str">
        <f t="shared" ref="AGO1" si="259">LEFT(AGO2,6)</f>
        <v>MQ4.05</v>
      </c>
      <c r="AGP1" s="6" t="str">
        <f t="shared" ref="AGP1" si="260">LEFT(AGP2,6)</f>
        <v>MQ4.06</v>
      </c>
      <c r="AGQ1" s="6" t="str">
        <f t="shared" ref="AGQ1" si="261">LEFT(AGQ2,6)</f>
        <v>MQ4.07</v>
      </c>
      <c r="AGR1" s="6" t="str">
        <f t="shared" ref="AGR1" si="262">LEFT(AGR2,6)</f>
        <v>MQ4.08</v>
      </c>
      <c r="AGS1" s="6" t="str">
        <f t="shared" ref="AGS1" si="263">LEFT(AGS2,6)</f>
        <v>MQ5.01</v>
      </c>
      <c r="AGT1" s="6" t="str">
        <f t="shared" ref="AGT1" si="264">LEFT(AGT2,6)</f>
        <v>MQ5.02</v>
      </c>
      <c r="AGU1" s="6" t="str">
        <f t="shared" ref="AGU1" si="265">LEFT(AGU2,6)</f>
        <v>MQ5.03</v>
      </c>
      <c r="AGV1" s="6" t="str">
        <f t="shared" ref="AGV1" si="266">LEFT(AGV2,6)</f>
        <v>MQ5.04</v>
      </c>
      <c r="AGW1" s="6" t="str">
        <f t="shared" ref="AGW1" si="267">LEFT(AGW2,6)</f>
        <v>MQ5.05</v>
      </c>
      <c r="AGX1" s="6" t="str">
        <f t="shared" ref="AGX1" si="268">LEFT(AGX2,6)</f>
        <v>MQ5.06</v>
      </c>
      <c r="AGY1" s="6" t="str">
        <f t="shared" ref="AGY1" si="269">LEFT(AGY2,6)</f>
        <v>MQ5.07</v>
      </c>
      <c r="AGZ1" s="6" t="str">
        <f t="shared" ref="AGZ1" si="270">LEFT(AGZ2,6)</f>
        <v>MQ5.08</v>
      </c>
      <c r="AHA1" s="6" t="str">
        <f t="shared" ref="AHA1" si="271">LEFT(AHA2,6)</f>
        <v>MQ5.09</v>
      </c>
      <c r="AHB1" s="6" t="str">
        <f t="shared" ref="AHB1" si="272">LEFT(AHB2,6)</f>
        <v>MQ5.10</v>
      </c>
      <c r="AHC1" s="6" t="str">
        <f t="shared" ref="AHC1" si="273">LEFT(AHC2,6)</f>
        <v>MQ5.11</v>
      </c>
      <c r="AHD1" s="6" t="str">
        <f t="shared" ref="AHD1" si="274">LEFT(AHD2,6)</f>
        <v>MQ5.12</v>
      </c>
      <c r="AHE1" s="6" t="str">
        <f t="shared" ref="AHE1" si="275">LEFT(AHE2,6)</f>
        <v>MQ5.13</v>
      </c>
      <c r="AHF1" s="6" t="str">
        <f t="shared" ref="AHF1" si="276">LEFT(AHF2,6)</f>
        <v>MQ6.01</v>
      </c>
      <c r="AHG1" s="6" t="str">
        <f t="shared" ref="AHG1" si="277">LEFT(AHG2,6)</f>
        <v>MQ6.02</v>
      </c>
      <c r="AHH1" s="6" t="str">
        <f t="shared" ref="AHH1" si="278">LEFT(AHH2,6)</f>
        <v>MQ6.03</v>
      </c>
      <c r="AHI1" s="6" t="str">
        <f t="shared" ref="AHI1" si="279">LEFT(AHI2,6)</f>
        <v>MQ6.04</v>
      </c>
      <c r="AHJ1" s="6" t="str">
        <f t="shared" ref="AHJ1" si="280">LEFT(AHJ2,6)</f>
        <v>MQ6.05</v>
      </c>
      <c r="AHK1" s="6" t="str">
        <f t="shared" ref="AHK1" si="281">LEFT(AHK2,6)</f>
        <v>MQ6.06</v>
      </c>
      <c r="AHL1" s="6" t="str">
        <f t="shared" ref="AHL1" si="282">LEFT(AHL2,6)</f>
        <v>MQ6.07</v>
      </c>
      <c r="AHT1" s="6" t="str">
        <f t="shared" ref="AHT1" si="283">LEFT(AHT2,6)</f>
        <v>OS1.01</v>
      </c>
      <c r="AHU1" s="6" t="str">
        <f t="shared" ref="AHU1" si="284">LEFT(AHU2,6)</f>
        <v>OS1.02</v>
      </c>
      <c r="AHV1" s="6" t="str">
        <f t="shared" ref="AHV1" si="285">LEFT(AHV2,6)</f>
        <v>OS2.01</v>
      </c>
      <c r="AHW1" s="6" t="str">
        <f t="shared" ref="AHW1" si="286">LEFT(AHW2,6)</f>
        <v>OS2.02</v>
      </c>
      <c r="AHX1" s="6" t="str">
        <f t="shared" ref="AHX1" si="287">LEFT(AHX2,6)</f>
        <v>OS2.03</v>
      </c>
      <c r="AHY1" s="6" t="str">
        <f t="shared" ref="AHY1" si="288">LEFT(AHY2,6)</f>
        <v>OS2.04</v>
      </c>
      <c r="AHZ1" s="6" t="str">
        <f t="shared" ref="AHZ1" si="289">LEFT(AHZ2,6)</f>
        <v>OS2.05</v>
      </c>
      <c r="AIA1" s="6" t="str">
        <f t="shared" ref="AIA1" si="290">LEFT(AIA2,6)</f>
        <v>OS2.06</v>
      </c>
      <c r="AIB1" s="6" t="str">
        <f t="shared" ref="AIB1" si="291">LEFT(AIB2,6)</f>
        <v>OS2.07</v>
      </c>
      <c r="AIC1" s="6" t="str">
        <f t="shared" ref="AIC1" si="292">LEFT(AIC2,6)</f>
        <v>OS2.08</v>
      </c>
      <c r="AID1" s="6" t="str">
        <f t="shared" ref="AID1" si="293">LEFT(AID2,6)</f>
        <v>OS2.09</v>
      </c>
      <c r="AIE1" s="6" t="str">
        <f t="shared" ref="AIE1" si="294">LEFT(AIE2,6)</f>
        <v>OS2.10</v>
      </c>
      <c r="AIF1" s="6" t="str">
        <f t="shared" ref="AIF1" si="295">LEFT(AIF2,6)</f>
        <v>OS2.11</v>
      </c>
      <c r="AIG1" s="6" t="str">
        <f t="shared" ref="AIG1" si="296">LEFT(AIG2,6)</f>
        <v>OS2.12</v>
      </c>
      <c r="AIH1" s="6" t="str">
        <f t="shared" ref="AIH1" si="297">LEFT(AIH2,6)</f>
        <v>OS2.13</v>
      </c>
      <c r="AII1" s="6" t="str">
        <f t="shared" ref="AII1" si="298">LEFT(AII2,6)</f>
        <v>OS3.01</v>
      </c>
      <c r="AIJ1" s="6" t="str">
        <f t="shared" ref="AIJ1" si="299">LEFT(AIJ2,6)</f>
        <v>OS3.02</v>
      </c>
      <c r="AIK1" s="6" t="str">
        <f t="shared" ref="AIK1" si="300">LEFT(AIK2,6)</f>
        <v>OS3.03</v>
      </c>
      <c r="AIL1" s="6" t="str">
        <f t="shared" ref="AIL1" si="301">LEFT(AIL2,6)</f>
        <v>OS3.04</v>
      </c>
      <c r="AIM1" s="6" t="str">
        <f t="shared" ref="AIM1" si="302">LEFT(AIM2,6)</f>
        <v>OS3.05</v>
      </c>
      <c r="AIN1" s="6" t="str">
        <f t="shared" ref="AIN1" si="303">LEFT(AIN2,6)</f>
        <v>OS3.06</v>
      </c>
      <c r="AIO1" s="6" t="str">
        <f t="shared" ref="AIO1" si="304">LEFT(AIO2,6)</f>
        <v>OS3.07</v>
      </c>
      <c r="AIP1" s="6" t="str">
        <f t="shared" ref="AIP1" si="305">LEFT(AIP2,6)</f>
        <v>OS3.08</v>
      </c>
      <c r="AIQ1" s="6" t="str">
        <f t="shared" ref="AIQ1" si="306">LEFT(AIQ2,6)</f>
        <v>OS3.09</v>
      </c>
      <c r="AIR1" s="6" t="str">
        <f t="shared" ref="AIR1" si="307">LEFT(AIR2,6)</f>
        <v>OS3.10</v>
      </c>
      <c r="AIS1" s="6" t="str">
        <f t="shared" ref="AIS1" si="308">LEFT(AIS2,6)</f>
        <v>OS3.11</v>
      </c>
      <c r="AIT1" s="6" t="str">
        <f t="shared" ref="AIT1" si="309">LEFT(AIT2,6)</f>
        <v>OS3.12</v>
      </c>
      <c r="AIU1" s="6" t="str">
        <f t="shared" ref="AIU1" si="310">LEFT(AIU2,6)</f>
        <v>OS3.13</v>
      </c>
      <c r="AIV1" s="6" t="str">
        <f t="shared" ref="AIV1" si="311">LEFT(AIV2,6)</f>
        <v>OS4.01</v>
      </c>
      <c r="AIW1" s="6" t="str">
        <f t="shared" ref="AIW1" si="312">LEFT(AIW2,6)</f>
        <v>OS4.02</v>
      </c>
      <c r="AIX1" s="6" t="str">
        <f t="shared" ref="AIX1" si="313">LEFT(AIX2,6)</f>
        <v>OS4.03</v>
      </c>
      <c r="AIY1" s="6" t="str">
        <f t="shared" ref="AIY1" si="314">LEFT(AIY2,6)</f>
        <v>OS4.04</v>
      </c>
      <c r="AIZ1" s="6" t="str">
        <f t="shared" ref="AIZ1" si="315">LEFT(AIZ2,6)</f>
        <v>OS4.05</v>
      </c>
      <c r="AJA1" s="6" t="str">
        <f t="shared" ref="AJA1" si="316">LEFT(AJA2,6)</f>
        <v>OS4.06</v>
      </c>
      <c r="AJB1" s="6" t="str">
        <f t="shared" ref="AJB1" si="317">LEFT(AJB2,6)</f>
        <v>OS4.07</v>
      </c>
      <c r="AJC1" s="6" t="str">
        <f t="shared" ref="AJC1" si="318">LEFT(AJC2,6)</f>
        <v>OS4.08</v>
      </c>
      <c r="AJD1" s="6" t="str">
        <f t="shared" ref="AJD1" si="319">LEFT(AJD2,6)</f>
        <v>OS5.01</v>
      </c>
      <c r="AJE1" s="6" t="str">
        <f t="shared" ref="AJE1" si="320">LEFT(AJE2,6)</f>
        <v>OS5.02</v>
      </c>
      <c r="AJF1" s="6" t="str">
        <f t="shared" ref="AJF1" si="321">LEFT(AJF2,6)</f>
        <v>OS5.03</v>
      </c>
      <c r="AJG1" s="6" t="str">
        <f t="shared" ref="AJG1" si="322">LEFT(AJG2,6)</f>
        <v>OS5.04</v>
      </c>
      <c r="AJH1" s="6" t="str">
        <f t="shared" ref="AJH1" si="323">LEFT(AJH2,6)</f>
        <v>OS5.05</v>
      </c>
      <c r="AJI1" s="6" t="str">
        <f t="shared" ref="AJI1" si="324">LEFT(AJI2,6)</f>
        <v>OS5.06</v>
      </c>
      <c r="AJJ1" s="6" t="str">
        <f t="shared" ref="AJJ1" si="325">LEFT(AJJ2,6)</f>
        <v>OS5.07</v>
      </c>
      <c r="AJK1" s="6" t="str">
        <f t="shared" ref="AJK1" si="326">LEFT(AJK2,6)</f>
        <v>OS5.08</v>
      </c>
      <c r="AJL1" s="6" t="str">
        <f t="shared" ref="AJL1" si="327">LEFT(AJL2,6)</f>
        <v>OS5.09</v>
      </c>
      <c r="AJM1" s="6" t="str">
        <f t="shared" ref="AJM1" si="328">LEFT(AJM2,6)</f>
        <v>OS5.10</v>
      </c>
      <c r="AJN1" s="6" t="str">
        <f t="shared" ref="AJN1" si="329">LEFT(AJN2,6)</f>
        <v>OS5.11</v>
      </c>
      <c r="AJO1" s="6" t="str">
        <f t="shared" ref="AJO1" si="330">LEFT(AJO2,6)</f>
        <v>OS5.12</v>
      </c>
      <c r="AJP1" s="6" t="str">
        <f t="shared" ref="AJP1" si="331">LEFT(AJP2,6)</f>
        <v>OS5.13</v>
      </c>
      <c r="AJQ1" s="6" t="str">
        <f t="shared" ref="AJQ1" si="332">LEFT(AJQ2,6)</f>
        <v>OS6.01</v>
      </c>
      <c r="AJR1" s="6" t="str">
        <f t="shared" ref="AJR1" si="333">LEFT(AJR2,6)</f>
        <v>OS6.02</v>
      </c>
      <c r="AJS1" s="6" t="str">
        <f t="shared" ref="AJS1" si="334">LEFT(AJS2,6)</f>
        <v>OS6.03</v>
      </c>
      <c r="AJT1" s="6" t="str">
        <f t="shared" ref="AJT1" si="335">LEFT(AJT2,6)</f>
        <v>OS6.04</v>
      </c>
      <c r="AJU1" s="6" t="str">
        <f t="shared" ref="AJU1" si="336">LEFT(AJU2,6)</f>
        <v>OS6.05</v>
      </c>
      <c r="AJV1" s="6" t="str">
        <f t="shared" ref="AJV1" si="337">LEFT(AJV2,6)</f>
        <v>OS6.06</v>
      </c>
      <c r="AJW1" s="6" t="str">
        <f t="shared" ref="AJW1" si="338">LEFT(AJW2,6)</f>
        <v>OS6.07</v>
      </c>
      <c r="AKD1" s="6" t="str">
        <f>LEFT(AKD2,7)</f>
        <v>NSW1.01</v>
      </c>
      <c r="AKE1" s="6" t="str">
        <f t="shared" ref="AKE1:AMG1" si="339">LEFT(AKE2,7)</f>
        <v>NSW1.02</v>
      </c>
      <c r="AKF1" s="6" t="str">
        <f t="shared" si="339"/>
        <v>NSW2.01</v>
      </c>
      <c r="AKG1" s="6" t="str">
        <f t="shared" si="339"/>
        <v>NSW2.02</v>
      </c>
      <c r="AKH1" s="6" t="str">
        <f t="shared" si="339"/>
        <v>NSW2.03</v>
      </c>
      <c r="AKI1" s="6" t="str">
        <f t="shared" si="339"/>
        <v>NSW2.04</v>
      </c>
      <c r="AKJ1" s="6" t="str">
        <f t="shared" si="339"/>
        <v>NSW2.05</v>
      </c>
      <c r="AKK1" s="6" t="str">
        <f t="shared" si="339"/>
        <v>NSW2.06</v>
      </c>
      <c r="AKL1" s="6" t="str">
        <f t="shared" si="339"/>
        <v>NSW2.07</v>
      </c>
      <c r="AKM1" s="6" t="str">
        <f t="shared" si="339"/>
        <v>NSW2.08</v>
      </c>
      <c r="AKN1" s="6" t="str">
        <f t="shared" si="339"/>
        <v>NSW2.09</v>
      </c>
      <c r="AKO1" s="6" t="str">
        <f t="shared" si="339"/>
        <v>NSW2.10</v>
      </c>
      <c r="AKP1" s="6" t="str">
        <f t="shared" si="339"/>
        <v>NSW2.11</v>
      </c>
      <c r="AKQ1" s="6" t="str">
        <f t="shared" si="339"/>
        <v>NSW2.12</v>
      </c>
      <c r="AKR1" s="6" t="str">
        <f t="shared" si="339"/>
        <v>NSW2.13</v>
      </c>
      <c r="AKS1" s="6" t="str">
        <f t="shared" si="339"/>
        <v>NSW3.01</v>
      </c>
      <c r="AKT1" s="6" t="str">
        <f t="shared" si="339"/>
        <v>NSW3.02</v>
      </c>
      <c r="AKU1" s="6" t="str">
        <f t="shared" si="339"/>
        <v>NSW3.03</v>
      </c>
      <c r="AKV1" s="6" t="str">
        <f t="shared" si="339"/>
        <v>NSW3.04</v>
      </c>
      <c r="AKW1" s="6" t="str">
        <f t="shared" si="339"/>
        <v>NSW3.05</v>
      </c>
      <c r="AKX1" s="6" t="str">
        <f t="shared" si="339"/>
        <v>NSW3.06</v>
      </c>
      <c r="AKY1" s="6" t="str">
        <f t="shared" si="339"/>
        <v>NSW3.07</v>
      </c>
      <c r="AKZ1" s="6" t="str">
        <f t="shared" si="339"/>
        <v>NSW3.08</v>
      </c>
      <c r="ALA1" s="6" t="str">
        <f t="shared" si="339"/>
        <v>NSW3.09</v>
      </c>
      <c r="ALB1" s="6" t="str">
        <f t="shared" si="339"/>
        <v>NSW3.10</v>
      </c>
      <c r="ALC1" s="6" t="str">
        <f t="shared" si="339"/>
        <v>NSW3.11</v>
      </c>
      <c r="ALD1" s="6" t="str">
        <f t="shared" si="339"/>
        <v>NSW3.12</v>
      </c>
      <c r="ALE1" s="6" t="str">
        <f t="shared" si="339"/>
        <v>NSW3.13</v>
      </c>
      <c r="ALF1" s="6" t="str">
        <f t="shared" si="339"/>
        <v>NSW4.01</v>
      </c>
      <c r="ALG1" s="6" t="str">
        <f t="shared" si="339"/>
        <v>NSW4.02</v>
      </c>
      <c r="ALH1" s="6" t="str">
        <f t="shared" si="339"/>
        <v>NSW4.03</v>
      </c>
      <c r="ALI1" s="6" t="str">
        <f t="shared" si="339"/>
        <v>NSW4.04</v>
      </c>
      <c r="ALJ1" s="6" t="str">
        <f t="shared" si="339"/>
        <v>NSW4.05</v>
      </c>
      <c r="ALK1" s="6" t="str">
        <f t="shared" si="339"/>
        <v>NSW4.06</v>
      </c>
      <c r="ALL1" s="6" t="str">
        <f t="shared" si="339"/>
        <v>NSW4.07</v>
      </c>
      <c r="ALM1" s="6" t="str">
        <f t="shared" si="339"/>
        <v>NSW4.08</v>
      </c>
      <c r="ALN1" s="6" t="str">
        <f t="shared" si="339"/>
        <v>NSW5.01</v>
      </c>
      <c r="ALO1" s="6" t="str">
        <f t="shared" si="339"/>
        <v>NSW5.02</v>
      </c>
      <c r="ALP1" s="6" t="str">
        <f t="shared" si="339"/>
        <v>NSW5.03</v>
      </c>
      <c r="ALQ1" s="6" t="str">
        <f t="shared" si="339"/>
        <v>NSW5.04</v>
      </c>
      <c r="ALR1" s="6" t="str">
        <f t="shared" si="339"/>
        <v>NSW5.05</v>
      </c>
      <c r="ALS1" s="6" t="str">
        <f t="shared" si="339"/>
        <v>NSW5.06</v>
      </c>
      <c r="ALT1" s="6" t="str">
        <f t="shared" si="339"/>
        <v>NSW5.07</v>
      </c>
      <c r="ALU1" s="6" t="str">
        <f t="shared" si="339"/>
        <v>NSW5.08</v>
      </c>
      <c r="ALV1" s="6" t="str">
        <f t="shared" si="339"/>
        <v>NSW5.09</v>
      </c>
      <c r="ALW1" s="6" t="str">
        <f t="shared" si="339"/>
        <v>NSW5.10</v>
      </c>
      <c r="ALX1" s="6" t="str">
        <f t="shared" si="339"/>
        <v>NSW5.11</v>
      </c>
      <c r="ALY1" s="6" t="str">
        <f t="shared" si="339"/>
        <v>NSW5.12</v>
      </c>
      <c r="ALZ1" s="6" t="str">
        <f t="shared" si="339"/>
        <v>NSW5.13</v>
      </c>
      <c r="AMA1" s="6" t="str">
        <f t="shared" si="339"/>
        <v>NSW6.01</v>
      </c>
      <c r="AMB1" s="6" t="str">
        <f t="shared" si="339"/>
        <v>NSW6.02</v>
      </c>
      <c r="AMC1" s="6" t="str">
        <f t="shared" si="339"/>
        <v>NSW6.03</v>
      </c>
      <c r="AMD1" s="6" t="str">
        <f t="shared" si="339"/>
        <v>NSW6.04</v>
      </c>
      <c r="AME1" s="6" t="str">
        <f t="shared" si="339"/>
        <v>NSW6.05</v>
      </c>
      <c r="AMF1" s="6" t="str">
        <f t="shared" si="339"/>
        <v>NSW6.06</v>
      </c>
      <c r="AMG1" s="6" t="str">
        <f t="shared" si="339"/>
        <v>NSW6.07</v>
      </c>
      <c r="AML1" s="6" t="str">
        <f>LEFT(AML2,5)</f>
        <v>P1.01</v>
      </c>
      <c r="AMM1" s="6" t="str">
        <f t="shared" ref="AMM1:AOO1" si="340">LEFT(AMM2,5)</f>
        <v>P1.02</v>
      </c>
      <c r="AMN1" s="6" t="str">
        <f t="shared" si="340"/>
        <v>P2.01</v>
      </c>
      <c r="AMO1" s="6" t="str">
        <f t="shared" si="340"/>
        <v>P2.02</v>
      </c>
      <c r="AMP1" s="6" t="str">
        <f t="shared" si="340"/>
        <v>P2.03</v>
      </c>
      <c r="AMQ1" s="6" t="str">
        <f t="shared" si="340"/>
        <v>P2.04</v>
      </c>
      <c r="AMR1" s="6" t="str">
        <f t="shared" si="340"/>
        <v>P2.05</v>
      </c>
      <c r="AMS1" s="6" t="str">
        <f t="shared" si="340"/>
        <v>P2.06</v>
      </c>
      <c r="AMT1" s="6" t="str">
        <f t="shared" si="340"/>
        <v>P2.07</v>
      </c>
      <c r="AMU1" s="6" t="str">
        <f t="shared" si="340"/>
        <v>P2.08</v>
      </c>
      <c r="AMV1" s="6" t="str">
        <f t="shared" si="340"/>
        <v>P2.09</v>
      </c>
      <c r="AMW1" s="6" t="str">
        <f t="shared" si="340"/>
        <v>P2.10</v>
      </c>
      <c r="AMX1" s="6" t="str">
        <f t="shared" si="340"/>
        <v>P2.11</v>
      </c>
      <c r="AMY1" s="6" t="str">
        <f t="shared" si="340"/>
        <v>P2.12</v>
      </c>
      <c r="AMZ1" s="6" t="str">
        <f t="shared" si="340"/>
        <v>P2.13</v>
      </c>
      <c r="ANA1" s="6" t="str">
        <f t="shared" si="340"/>
        <v>P3.01</v>
      </c>
      <c r="ANB1" s="6" t="str">
        <f t="shared" si="340"/>
        <v>P3.02</v>
      </c>
      <c r="ANC1" s="6" t="str">
        <f t="shared" si="340"/>
        <v>P3.03</v>
      </c>
      <c r="AND1" s="6" t="str">
        <f t="shared" si="340"/>
        <v>P3.04</v>
      </c>
      <c r="ANE1" s="6" t="str">
        <f t="shared" si="340"/>
        <v>P3.05</v>
      </c>
      <c r="ANF1" s="6" t="str">
        <f t="shared" si="340"/>
        <v>P3.06</v>
      </c>
      <c r="ANG1" s="6" t="str">
        <f t="shared" si="340"/>
        <v>P3.07</v>
      </c>
      <c r="ANH1" s="6" t="str">
        <f t="shared" si="340"/>
        <v>P3.08</v>
      </c>
      <c r="ANI1" s="6" t="str">
        <f t="shared" si="340"/>
        <v>P3.09</v>
      </c>
      <c r="ANJ1" s="6" t="str">
        <f t="shared" si="340"/>
        <v>P3.10</v>
      </c>
      <c r="ANK1" s="6" t="str">
        <f t="shared" si="340"/>
        <v>P3.11</v>
      </c>
      <c r="ANL1" s="6" t="str">
        <f t="shared" si="340"/>
        <v>P3.12</v>
      </c>
      <c r="ANM1" s="6" t="str">
        <f t="shared" si="340"/>
        <v>P3.13</v>
      </c>
      <c r="ANN1" s="6" t="str">
        <f t="shared" si="340"/>
        <v>P4.01</v>
      </c>
      <c r="ANO1" s="6" t="str">
        <f t="shared" si="340"/>
        <v>P4.02</v>
      </c>
      <c r="ANP1" s="6" t="str">
        <f t="shared" si="340"/>
        <v>P4.03</v>
      </c>
      <c r="ANQ1" s="6" t="str">
        <f t="shared" si="340"/>
        <v>P4.04</v>
      </c>
      <c r="ANR1" s="6" t="str">
        <f t="shared" si="340"/>
        <v>P4.05</v>
      </c>
      <c r="ANS1" s="6" t="str">
        <f t="shared" si="340"/>
        <v>P4.06</v>
      </c>
      <c r="ANT1" s="6" t="str">
        <f t="shared" si="340"/>
        <v>P4.07</v>
      </c>
      <c r="ANU1" s="6" t="str">
        <f t="shared" si="340"/>
        <v>P4.08</v>
      </c>
      <c r="ANV1" s="6" t="str">
        <f t="shared" si="340"/>
        <v>P5.01</v>
      </c>
      <c r="ANW1" s="6" t="str">
        <f t="shared" si="340"/>
        <v>P5.02</v>
      </c>
      <c r="ANX1" s="6" t="str">
        <f t="shared" si="340"/>
        <v>P5.03</v>
      </c>
      <c r="ANY1" s="6" t="str">
        <f t="shared" si="340"/>
        <v>P5.04</v>
      </c>
      <c r="ANZ1" s="6" t="str">
        <f t="shared" si="340"/>
        <v>P5.05</v>
      </c>
      <c r="AOA1" s="6" t="str">
        <f t="shared" si="340"/>
        <v>P5.06</v>
      </c>
      <c r="AOB1" s="6" t="str">
        <f t="shared" si="340"/>
        <v>P5.07</v>
      </c>
      <c r="AOC1" s="6" t="str">
        <f t="shared" si="340"/>
        <v>P5.08</v>
      </c>
      <c r="AOD1" s="6" t="str">
        <f t="shared" si="340"/>
        <v>P5.09</v>
      </c>
      <c r="AOE1" s="6" t="str">
        <f t="shared" si="340"/>
        <v>P5.10</v>
      </c>
      <c r="AOF1" s="6" t="str">
        <f t="shared" si="340"/>
        <v>P5.11</v>
      </c>
      <c r="AOG1" s="6" t="str">
        <f t="shared" si="340"/>
        <v>P5.12</v>
      </c>
      <c r="AOH1" s="6" t="str">
        <f t="shared" si="340"/>
        <v>P5.13</v>
      </c>
      <c r="AOI1" s="6" t="str">
        <f t="shared" si="340"/>
        <v>P6.01</v>
      </c>
      <c r="AOJ1" s="6" t="str">
        <f t="shared" si="340"/>
        <v>P6.02</v>
      </c>
      <c r="AOK1" s="6" t="str">
        <f t="shared" si="340"/>
        <v>P6.03</v>
      </c>
      <c r="AOL1" s="6" t="str">
        <f t="shared" si="340"/>
        <v>P6.04</v>
      </c>
      <c r="AOM1" s="6" t="str">
        <f t="shared" si="340"/>
        <v>P6.05</v>
      </c>
      <c r="AON1" s="6" t="str">
        <f t="shared" si="340"/>
        <v>P6.06</v>
      </c>
      <c r="AOO1" s="6" t="str">
        <f t="shared" si="340"/>
        <v>P6.07</v>
      </c>
      <c r="AOU1" s="6" t="str">
        <f>LEFT(AOU2,7)</f>
        <v>WWW1.01</v>
      </c>
      <c r="AOV1" s="6" t="str">
        <f t="shared" ref="AOV1:AQX1" si="341">LEFT(AOV2,7)</f>
        <v>WWW1.02</v>
      </c>
      <c r="AOW1" s="6" t="str">
        <f t="shared" si="341"/>
        <v>WWW2.01</v>
      </c>
      <c r="AOX1" s="6" t="str">
        <f t="shared" si="341"/>
        <v>WWW2.02</v>
      </c>
      <c r="AOY1" s="6" t="str">
        <f t="shared" si="341"/>
        <v>WWW2.03</v>
      </c>
      <c r="AOZ1" s="6" t="str">
        <f t="shared" si="341"/>
        <v>WWW2.04</v>
      </c>
      <c r="APA1" s="6" t="str">
        <f t="shared" si="341"/>
        <v>WWW2.05</v>
      </c>
      <c r="APB1" s="6" t="str">
        <f t="shared" si="341"/>
        <v>WWW2.06</v>
      </c>
      <c r="APC1" s="6" t="str">
        <f t="shared" si="341"/>
        <v>WWW2.07</v>
      </c>
      <c r="APD1" s="6" t="str">
        <f t="shared" si="341"/>
        <v>WWW2.08</v>
      </c>
      <c r="APE1" s="6" t="str">
        <f t="shared" si="341"/>
        <v>WWW2.09</v>
      </c>
      <c r="APF1" s="6" t="str">
        <f t="shared" si="341"/>
        <v>WWW2.10</v>
      </c>
      <c r="APG1" s="6" t="str">
        <f t="shared" si="341"/>
        <v>WWW2.11</v>
      </c>
      <c r="APH1" s="6" t="str">
        <f t="shared" si="341"/>
        <v>WWW2.12</v>
      </c>
      <c r="API1" s="6" t="str">
        <f t="shared" si="341"/>
        <v>WWW2.13</v>
      </c>
      <c r="APJ1" s="6" t="str">
        <f t="shared" si="341"/>
        <v>WWW3.01</v>
      </c>
      <c r="APK1" s="6" t="str">
        <f t="shared" si="341"/>
        <v>WWW3.02</v>
      </c>
      <c r="APL1" s="6" t="str">
        <f t="shared" si="341"/>
        <v>WWW3.03</v>
      </c>
      <c r="APM1" s="6" t="str">
        <f t="shared" si="341"/>
        <v>WWW3.04</v>
      </c>
      <c r="APN1" s="6" t="str">
        <f t="shared" si="341"/>
        <v>WWW3.05</v>
      </c>
      <c r="APO1" s="6" t="str">
        <f t="shared" si="341"/>
        <v>WWW3.06</v>
      </c>
      <c r="APP1" s="6" t="str">
        <f t="shared" si="341"/>
        <v>WWW3.07</v>
      </c>
      <c r="APQ1" s="6" t="str">
        <f t="shared" si="341"/>
        <v>WWW3.08</v>
      </c>
      <c r="APR1" s="6" t="str">
        <f t="shared" si="341"/>
        <v>WWW3.09</v>
      </c>
      <c r="APS1" s="6" t="str">
        <f t="shared" si="341"/>
        <v>WWW3.10</v>
      </c>
      <c r="APT1" s="6" t="str">
        <f t="shared" si="341"/>
        <v>WWW3.11</v>
      </c>
      <c r="APU1" s="6" t="str">
        <f t="shared" si="341"/>
        <v>WWW3.12</v>
      </c>
      <c r="APV1" s="6" t="str">
        <f t="shared" si="341"/>
        <v>WWW3.13</v>
      </c>
      <c r="APW1" s="6" t="str">
        <f t="shared" si="341"/>
        <v>WWW4.01</v>
      </c>
      <c r="APX1" s="6" t="str">
        <f t="shared" si="341"/>
        <v>WWW4.02</v>
      </c>
      <c r="APY1" s="6" t="str">
        <f t="shared" si="341"/>
        <v>WWW4.03</v>
      </c>
      <c r="APZ1" s="6" t="str">
        <f t="shared" si="341"/>
        <v>WWW4.04</v>
      </c>
      <c r="AQA1" s="6" t="str">
        <f t="shared" si="341"/>
        <v>WWW4.05</v>
      </c>
      <c r="AQB1" s="6" t="str">
        <f t="shared" si="341"/>
        <v>WWW4.06</v>
      </c>
      <c r="AQC1" s="6" t="str">
        <f t="shared" si="341"/>
        <v>WWW4.07</v>
      </c>
      <c r="AQD1" s="6" t="str">
        <f t="shared" si="341"/>
        <v>WWW4.08</v>
      </c>
      <c r="AQE1" s="6" t="str">
        <f t="shared" si="341"/>
        <v>WWW5.01</v>
      </c>
      <c r="AQF1" s="6" t="str">
        <f t="shared" si="341"/>
        <v>WWW5.02</v>
      </c>
      <c r="AQG1" s="6" t="str">
        <f t="shared" si="341"/>
        <v>WWW5.03</v>
      </c>
      <c r="AQH1" s="6" t="str">
        <f t="shared" si="341"/>
        <v>WWW5.04</v>
      </c>
      <c r="AQI1" s="6" t="str">
        <f t="shared" si="341"/>
        <v>WWW5.05</v>
      </c>
      <c r="AQJ1" s="6" t="str">
        <f t="shared" si="341"/>
        <v>WWW5.06</v>
      </c>
      <c r="AQK1" s="6" t="str">
        <f t="shared" si="341"/>
        <v>WWW5.07</v>
      </c>
      <c r="AQL1" s="6" t="str">
        <f t="shared" si="341"/>
        <v>WWW5.08</v>
      </c>
      <c r="AQM1" s="6" t="str">
        <f t="shared" si="341"/>
        <v>WWW5.09</v>
      </c>
      <c r="AQN1" s="6" t="str">
        <f t="shared" si="341"/>
        <v>WWW5.10</v>
      </c>
      <c r="AQO1" s="6" t="str">
        <f t="shared" si="341"/>
        <v>WWW5.11</v>
      </c>
      <c r="AQP1" s="6" t="str">
        <f t="shared" si="341"/>
        <v>WWW5.12</v>
      </c>
      <c r="AQQ1" s="6" t="str">
        <f t="shared" si="341"/>
        <v>WWW5.13</v>
      </c>
      <c r="AQR1" s="6" t="str">
        <f t="shared" si="341"/>
        <v>WWW6.01</v>
      </c>
      <c r="AQS1" s="6" t="str">
        <f t="shared" si="341"/>
        <v>WWW6.02</v>
      </c>
      <c r="AQT1" s="6" t="str">
        <f t="shared" si="341"/>
        <v>WWW6.03</v>
      </c>
      <c r="AQU1" s="6" t="str">
        <f t="shared" si="341"/>
        <v>WWW6.04</v>
      </c>
      <c r="AQV1" s="6" t="str">
        <f t="shared" si="341"/>
        <v>WWW6.05</v>
      </c>
      <c r="AQW1" s="6" t="str">
        <f t="shared" si="341"/>
        <v>WWW6.06</v>
      </c>
      <c r="AQX1" s="6" t="str">
        <f t="shared" si="341"/>
        <v>WWW6.07</v>
      </c>
      <c r="ARE1" s="6" t="str">
        <f t="shared" ref="ARE1" si="342">LEFT(ARE2,7)</f>
        <v>LFR1.01</v>
      </c>
      <c r="ARF1" s="6" t="str">
        <f t="shared" ref="ARF1" si="343">LEFT(ARF2,7)</f>
        <v>LFR1.02</v>
      </c>
      <c r="ARG1" s="6" t="str">
        <f t="shared" ref="ARG1" si="344">LEFT(ARG2,7)</f>
        <v>LFR2.01</v>
      </c>
      <c r="ARH1" s="6" t="str">
        <f t="shared" ref="ARH1" si="345">LEFT(ARH2,7)</f>
        <v>LFR2.02</v>
      </c>
      <c r="ARI1" s="6" t="str">
        <f t="shared" ref="ARI1" si="346">LEFT(ARI2,7)</f>
        <v>LFR2.03</v>
      </c>
      <c r="ARJ1" s="6" t="str">
        <f t="shared" ref="ARJ1" si="347">LEFT(ARJ2,7)</f>
        <v>LFR2.04</v>
      </c>
      <c r="ARK1" s="6" t="str">
        <f t="shared" ref="ARK1" si="348">LEFT(ARK2,7)</f>
        <v>LFR2.05</v>
      </c>
      <c r="ARL1" s="6" t="str">
        <f t="shared" ref="ARL1" si="349">LEFT(ARL2,7)</f>
        <v>LFR2.06</v>
      </c>
      <c r="ARM1" s="6" t="str">
        <f t="shared" ref="ARM1" si="350">LEFT(ARM2,7)</f>
        <v>LFR2.07</v>
      </c>
      <c r="ARN1" s="6" t="str">
        <f t="shared" ref="ARN1" si="351">LEFT(ARN2,7)</f>
        <v>LFR2.08</v>
      </c>
      <c r="ARO1" s="6" t="str">
        <f t="shared" ref="ARO1" si="352">LEFT(ARO2,7)</f>
        <v>LFR2.09</v>
      </c>
      <c r="ARP1" s="6" t="str">
        <f t="shared" ref="ARP1" si="353">LEFT(ARP2,7)</f>
        <v>LFR2.10</v>
      </c>
      <c r="ARQ1" s="6" t="str">
        <f t="shared" ref="ARQ1" si="354">LEFT(ARQ2,7)</f>
        <v>LFR2.11</v>
      </c>
      <c r="ARR1" s="6" t="str">
        <f t="shared" ref="ARR1" si="355">LEFT(ARR2,7)</f>
        <v>LFR2.12</v>
      </c>
      <c r="ARS1" s="6" t="str">
        <f t="shared" ref="ARS1" si="356">LEFT(ARS2,7)</f>
        <v>LFR2.13</v>
      </c>
      <c r="ART1" s="6" t="str">
        <f t="shared" ref="ART1" si="357">LEFT(ART2,7)</f>
        <v>LFR3.01</v>
      </c>
      <c r="ARU1" s="6" t="str">
        <f t="shared" ref="ARU1" si="358">LEFT(ARU2,7)</f>
        <v>LFR3.02</v>
      </c>
      <c r="ARV1" s="6" t="str">
        <f t="shared" ref="ARV1" si="359">LEFT(ARV2,7)</f>
        <v>LFR3.03</v>
      </c>
      <c r="ARW1" s="6" t="str">
        <f t="shared" ref="ARW1" si="360">LEFT(ARW2,7)</f>
        <v>LFR3.04</v>
      </c>
      <c r="ARX1" s="6" t="str">
        <f t="shared" ref="ARX1" si="361">LEFT(ARX2,7)</f>
        <v>LFR3.05</v>
      </c>
      <c r="ARY1" s="6" t="str">
        <f t="shared" ref="ARY1" si="362">LEFT(ARY2,7)</f>
        <v>LFR3.06</v>
      </c>
      <c r="ARZ1" s="6" t="str">
        <f t="shared" ref="ARZ1" si="363">LEFT(ARZ2,7)</f>
        <v>LFR3.07</v>
      </c>
      <c r="ASA1" s="6" t="str">
        <f t="shared" ref="ASA1" si="364">LEFT(ASA2,7)</f>
        <v>LFR3.08</v>
      </c>
      <c r="ASB1" s="6" t="str">
        <f t="shared" ref="ASB1" si="365">LEFT(ASB2,7)</f>
        <v>LFR3.09</v>
      </c>
      <c r="ASC1" s="6" t="str">
        <f t="shared" ref="ASC1" si="366">LEFT(ASC2,7)</f>
        <v>LFR3.10</v>
      </c>
      <c r="ASD1" s="6" t="str">
        <f t="shared" ref="ASD1" si="367">LEFT(ASD2,7)</f>
        <v>LFR3.11</v>
      </c>
      <c r="ASE1" s="6" t="str">
        <f t="shared" ref="ASE1" si="368">LEFT(ASE2,7)</f>
        <v>LFR3.12</v>
      </c>
      <c r="ASF1" s="6" t="str">
        <f t="shared" ref="ASF1" si="369">LEFT(ASF2,7)</f>
        <v>LFR3.13</v>
      </c>
      <c r="ASG1" s="6" t="str">
        <f t="shared" ref="ASG1" si="370">LEFT(ASG2,7)</f>
        <v>LFR4.01</v>
      </c>
      <c r="ASH1" s="6" t="str">
        <f t="shared" ref="ASH1" si="371">LEFT(ASH2,7)</f>
        <v>LFR4.02</v>
      </c>
      <c r="ASI1" s="6" t="str">
        <f t="shared" ref="ASI1" si="372">LEFT(ASI2,7)</f>
        <v>LFR4.03</v>
      </c>
      <c r="ASJ1" s="6" t="str">
        <f t="shared" ref="ASJ1" si="373">LEFT(ASJ2,7)</f>
        <v>LFR4.04</v>
      </c>
      <c r="ASK1" s="6" t="str">
        <f t="shared" ref="ASK1" si="374">LEFT(ASK2,7)</f>
        <v>LFR4.05</v>
      </c>
      <c r="ASL1" s="6" t="str">
        <f t="shared" ref="ASL1" si="375">LEFT(ASL2,7)</f>
        <v>LFR4.06</v>
      </c>
      <c r="ASM1" s="6" t="str">
        <f t="shared" ref="ASM1" si="376">LEFT(ASM2,7)</f>
        <v>LFR4.07</v>
      </c>
      <c r="ASN1" s="6" t="str">
        <f t="shared" ref="ASN1" si="377">LEFT(ASN2,7)</f>
        <v>LFR4.08</v>
      </c>
      <c r="ASO1" s="6" t="str">
        <f t="shared" ref="ASO1" si="378">LEFT(ASO2,7)</f>
        <v>LFR5.01</v>
      </c>
      <c r="ASP1" s="6" t="str">
        <f t="shared" ref="ASP1" si="379">LEFT(ASP2,7)</f>
        <v>LFR5.02</v>
      </c>
      <c r="ASQ1" s="6" t="str">
        <f t="shared" ref="ASQ1" si="380">LEFT(ASQ2,7)</f>
        <v>LFR5.03</v>
      </c>
      <c r="ASR1" s="6" t="str">
        <f t="shared" ref="ASR1" si="381">LEFT(ASR2,7)</f>
        <v>LFR5.04</v>
      </c>
      <c r="ASS1" s="6" t="str">
        <f t="shared" ref="ASS1" si="382">LEFT(ASS2,7)</f>
        <v>LFR5.05</v>
      </c>
      <c r="AST1" s="6" t="str">
        <f t="shared" ref="AST1" si="383">LEFT(AST2,7)</f>
        <v>LFR5.06</v>
      </c>
      <c r="ASU1" s="6" t="str">
        <f t="shared" ref="ASU1" si="384">LEFT(ASU2,7)</f>
        <v>LFR5.07</v>
      </c>
      <c r="ASV1" s="6" t="str">
        <f t="shared" ref="ASV1" si="385">LEFT(ASV2,7)</f>
        <v>LFR5.08</v>
      </c>
      <c r="ASW1" s="6" t="str">
        <f t="shared" ref="ASW1" si="386">LEFT(ASW2,7)</f>
        <v>LFR5.09</v>
      </c>
      <c r="ASX1" s="6" t="str">
        <f t="shared" ref="ASX1" si="387">LEFT(ASX2,7)</f>
        <v>LFR5.10</v>
      </c>
      <c r="ASY1" s="6" t="str">
        <f t="shared" ref="ASY1" si="388">LEFT(ASY2,7)</f>
        <v>LFR5.11</v>
      </c>
      <c r="ASZ1" s="6" t="str">
        <f t="shared" ref="ASZ1" si="389">LEFT(ASZ2,7)</f>
        <v>LFR5.12</v>
      </c>
      <c r="ATA1" s="6" t="str">
        <f t="shared" ref="ATA1" si="390">LEFT(ATA2,7)</f>
        <v>LFR5.13</v>
      </c>
      <c r="ATB1" s="6" t="str">
        <f t="shared" ref="ATB1" si="391">LEFT(ATB2,7)</f>
        <v>LFR6.01</v>
      </c>
      <c r="ATC1" s="6" t="str">
        <f t="shared" ref="ATC1" si="392">LEFT(ATC2,7)</f>
        <v>LFR6.02</v>
      </c>
      <c r="ATD1" s="6" t="str">
        <f t="shared" ref="ATD1" si="393">LEFT(ATD2,7)</f>
        <v>LFR6.03</v>
      </c>
      <c r="ATE1" s="6" t="str">
        <f t="shared" ref="ATE1" si="394">LEFT(ATE2,7)</f>
        <v>LFR6.04</v>
      </c>
      <c r="ATF1" s="6" t="str">
        <f t="shared" ref="ATF1" si="395">LEFT(ATF2,7)</f>
        <v>LFR6.05</v>
      </c>
      <c r="ATG1" s="6" t="str">
        <f t="shared" ref="ATG1" si="396">LEFT(ATG2,7)</f>
        <v>LFR6.06</v>
      </c>
      <c r="ATH1" s="6" t="str">
        <f t="shared" ref="ATH1" si="397">LEFT(ATH2,7)</f>
        <v>LFR6.07</v>
      </c>
    </row>
    <row r="2" spans="1:1021 1026:1204" s="7" customFormat="1" ht="51.75" customHeight="1" x14ac:dyDescent="0.35">
      <c r="A2" s="15" t="s">
        <v>1888</v>
      </c>
      <c r="B2" s="15" t="s">
        <v>1889</v>
      </c>
      <c r="C2" s="15" t="s">
        <v>1890</v>
      </c>
      <c r="D2" s="15" t="s">
        <v>1891</v>
      </c>
      <c r="E2" s="15" t="s">
        <v>1892</v>
      </c>
      <c r="F2" s="15" t="s">
        <v>1893</v>
      </c>
      <c r="G2" s="15" t="s">
        <v>1894</v>
      </c>
      <c r="H2" s="15" t="s">
        <v>1895</v>
      </c>
      <c r="I2" s="15" t="s">
        <v>1896</v>
      </c>
      <c r="J2" s="15" t="s">
        <v>1897</v>
      </c>
      <c r="K2" s="15" t="s">
        <v>1898</v>
      </c>
      <c r="L2" s="15" t="s">
        <v>1899</v>
      </c>
      <c r="M2" s="15" t="s">
        <v>1900</v>
      </c>
      <c r="N2" s="15" t="s">
        <v>1901</v>
      </c>
      <c r="O2" s="15" t="s">
        <v>1902</v>
      </c>
      <c r="P2" s="15" t="s">
        <v>1903</v>
      </c>
      <c r="Q2" s="15" t="s">
        <v>1904</v>
      </c>
      <c r="R2" s="15" t="s">
        <v>1905</v>
      </c>
      <c r="S2" s="15" t="s">
        <v>1906</v>
      </c>
      <c r="T2" s="15" t="s">
        <v>1907</v>
      </c>
      <c r="U2" s="15" t="s">
        <v>1908</v>
      </c>
      <c r="V2" s="15" t="s">
        <v>1909</v>
      </c>
      <c r="W2" s="15" t="s">
        <v>1910</v>
      </c>
      <c r="X2" s="15" t="s">
        <v>1911</v>
      </c>
      <c r="Y2" s="15" t="s">
        <v>3145</v>
      </c>
      <c r="Z2" s="15" t="s">
        <v>1912</v>
      </c>
      <c r="AA2" s="15" t="s">
        <v>1913</v>
      </c>
      <c r="AB2" s="15" t="s">
        <v>1914</v>
      </c>
      <c r="AC2" s="15" t="s">
        <v>1915</v>
      </c>
      <c r="AD2" s="15" t="s">
        <v>1916</v>
      </c>
      <c r="AE2" s="15" t="s">
        <v>1917</v>
      </c>
      <c r="AF2" s="15" t="s">
        <v>1918</v>
      </c>
      <c r="AG2" s="15" t="s">
        <v>1919</v>
      </c>
      <c r="AH2" s="15" t="s">
        <v>1920</v>
      </c>
      <c r="AI2" s="15" t="s">
        <v>1921</v>
      </c>
      <c r="AJ2" s="15" t="s">
        <v>1922</v>
      </c>
      <c r="AK2" s="15" t="s">
        <v>1923</v>
      </c>
      <c r="AL2" s="15" t="s">
        <v>1924</v>
      </c>
      <c r="AM2" s="15" t="s">
        <v>1925</v>
      </c>
      <c r="AN2" s="15" t="s">
        <v>1926</v>
      </c>
      <c r="AO2" s="15" t="s">
        <v>1927</v>
      </c>
      <c r="AP2" s="15" t="s">
        <v>1928</v>
      </c>
      <c r="AQ2" s="15" t="s">
        <v>1929</v>
      </c>
      <c r="AR2" s="15" t="s">
        <v>1930</v>
      </c>
      <c r="AS2" s="15" t="s">
        <v>1931</v>
      </c>
      <c r="AT2" s="15" t="s">
        <v>1932</v>
      </c>
      <c r="AU2" s="15" t="s">
        <v>1933</v>
      </c>
      <c r="AV2" s="15" t="s">
        <v>3137</v>
      </c>
      <c r="AW2" s="15" t="s">
        <v>1934</v>
      </c>
      <c r="AX2" s="15" t="s">
        <v>1935</v>
      </c>
      <c r="AY2" s="15" t="s">
        <v>1936</v>
      </c>
      <c r="AZ2" s="15" t="s">
        <v>1937</v>
      </c>
      <c r="BA2" s="15" t="s">
        <v>1938</v>
      </c>
      <c r="BB2" s="15" t="s">
        <v>1939</v>
      </c>
      <c r="BC2" s="15" t="s">
        <v>1940</v>
      </c>
      <c r="BD2" s="15" t="s">
        <v>1941</v>
      </c>
      <c r="BE2" s="6"/>
      <c r="BF2" s="17" t="s">
        <v>1942</v>
      </c>
      <c r="BG2" s="17" t="s">
        <v>1943</v>
      </c>
      <c r="BH2" s="17" t="s">
        <v>1944</v>
      </c>
      <c r="BI2" s="17" t="s">
        <v>1945</v>
      </c>
      <c r="BJ2" s="17" t="s">
        <v>1946</v>
      </c>
      <c r="BK2" s="17" t="s">
        <v>1947</v>
      </c>
      <c r="BL2" s="17" t="s">
        <v>1948</v>
      </c>
      <c r="BM2" s="17" t="s">
        <v>1949</v>
      </c>
      <c r="BN2" s="17" t="s">
        <v>1950</v>
      </c>
      <c r="BO2" s="17" t="s">
        <v>1951</v>
      </c>
      <c r="BP2" s="17" t="s">
        <v>1952</v>
      </c>
      <c r="BQ2" s="17" t="s">
        <v>1953</v>
      </c>
      <c r="BR2" s="17" t="s">
        <v>1954</v>
      </c>
      <c r="BS2" s="17" t="s">
        <v>1955</v>
      </c>
      <c r="BT2" s="17" t="s">
        <v>1956</v>
      </c>
      <c r="BU2" s="17" t="s">
        <v>1957</v>
      </c>
      <c r="BV2" s="17" t="s">
        <v>1958</v>
      </c>
      <c r="BW2" s="17" t="s">
        <v>1959</v>
      </c>
      <c r="BX2" s="17" t="s">
        <v>1960</v>
      </c>
      <c r="BY2" s="17" t="s">
        <v>1961</v>
      </c>
      <c r="BZ2" s="17" t="s">
        <v>1962</v>
      </c>
      <c r="CA2" s="17" t="s">
        <v>1963</v>
      </c>
      <c r="CB2" s="17" t="s">
        <v>1964</v>
      </c>
      <c r="CC2" s="17" t="s">
        <v>1965</v>
      </c>
      <c r="CD2" s="17" t="s">
        <v>1966</v>
      </c>
      <c r="CE2" s="17" t="s">
        <v>1967</v>
      </c>
      <c r="CF2" s="17" t="s">
        <v>1968</v>
      </c>
      <c r="CG2" s="17" t="s">
        <v>1969</v>
      </c>
      <c r="CH2" s="17" t="s">
        <v>1970</v>
      </c>
      <c r="CI2" s="17" t="s">
        <v>1971</v>
      </c>
      <c r="CJ2" s="17" t="s">
        <v>1972</v>
      </c>
      <c r="CK2" s="17" t="s">
        <v>1973</v>
      </c>
      <c r="CL2" s="17" t="s">
        <v>1974</v>
      </c>
      <c r="CM2" s="17" t="s">
        <v>1975</v>
      </c>
      <c r="CN2" s="17" t="s">
        <v>1976</v>
      </c>
      <c r="CO2" s="17" t="s">
        <v>1977</v>
      </c>
      <c r="CP2" s="17" t="s">
        <v>1978</v>
      </c>
      <c r="CQ2" s="17" t="s">
        <v>1979</v>
      </c>
      <c r="CR2" s="17" t="s">
        <v>1980</v>
      </c>
      <c r="CS2" s="17" t="s">
        <v>1981</v>
      </c>
      <c r="CT2" s="17" t="s">
        <v>1982</v>
      </c>
      <c r="CU2" s="17" t="s">
        <v>1983</v>
      </c>
      <c r="CV2" s="17" t="s">
        <v>1984</v>
      </c>
      <c r="CW2" s="17" t="s">
        <v>1985</v>
      </c>
      <c r="CX2" s="17" t="s">
        <v>1986</v>
      </c>
      <c r="CY2" s="17" t="s">
        <v>1987</v>
      </c>
      <c r="CZ2" s="17" t="s">
        <v>1988</v>
      </c>
      <c r="DA2" s="17" t="s">
        <v>1989</v>
      </c>
      <c r="DB2" s="17" t="s">
        <v>1990</v>
      </c>
      <c r="DC2" s="17" t="s">
        <v>1991</v>
      </c>
      <c r="DD2" s="17" t="s">
        <v>1992</v>
      </c>
      <c r="DE2" s="17" t="s">
        <v>1993</v>
      </c>
      <c r="DF2" s="17" t="s">
        <v>1994</v>
      </c>
      <c r="DG2" s="17" t="s">
        <v>1995</v>
      </c>
      <c r="DH2" s="17" t="s">
        <v>1996</v>
      </c>
      <c r="DI2" s="17" t="s">
        <v>1997</v>
      </c>
      <c r="DK2" s="59" t="s">
        <v>1998</v>
      </c>
      <c r="DL2" s="59" t="s">
        <v>1999</v>
      </c>
      <c r="DM2" s="59" t="s">
        <v>2000</v>
      </c>
      <c r="DN2" s="59" t="s">
        <v>2001</v>
      </c>
      <c r="DO2" s="59" t="s">
        <v>2002</v>
      </c>
      <c r="DP2" s="59" t="s">
        <v>2003</v>
      </c>
      <c r="DQ2" s="59" t="s">
        <v>2004</v>
      </c>
      <c r="DR2" s="59" t="s">
        <v>2005</v>
      </c>
      <c r="DS2" s="59" t="s">
        <v>2006</v>
      </c>
      <c r="DT2" s="59" t="s">
        <v>2007</v>
      </c>
      <c r="DU2" s="59" t="s">
        <v>2008</v>
      </c>
      <c r="DV2" s="59" t="s">
        <v>2009</v>
      </c>
      <c r="DW2" s="59" t="s">
        <v>2010</v>
      </c>
      <c r="DX2" s="59" t="s">
        <v>2590</v>
      </c>
      <c r="DY2" s="59" t="s">
        <v>2591</v>
      </c>
      <c r="DZ2" s="59" t="s">
        <v>2011</v>
      </c>
      <c r="EA2" s="59" t="s">
        <v>2012</v>
      </c>
      <c r="EB2" s="59" t="s">
        <v>2013</v>
      </c>
      <c r="EC2" s="59" t="s">
        <v>2014</v>
      </c>
      <c r="ED2" s="59" t="s">
        <v>2015</v>
      </c>
      <c r="EE2" s="59" t="s">
        <v>2016</v>
      </c>
      <c r="EF2" s="59" t="s">
        <v>2017</v>
      </c>
      <c r="EG2" s="59" t="s">
        <v>2018</v>
      </c>
      <c r="EH2" s="59" t="s">
        <v>2019</v>
      </c>
      <c r="EI2" s="59" t="s">
        <v>2020</v>
      </c>
      <c r="EJ2" s="59" t="s">
        <v>2021</v>
      </c>
      <c r="EK2" s="59" t="s">
        <v>2592</v>
      </c>
      <c r="EL2" s="59" t="s">
        <v>2593</v>
      </c>
      <c r="EM2" s="59" t="s">
        <v>2022</v>
      </c>
      <c r="EN2" s="59" t="s">
        <v>2023</v>
      </c>
      <c r="EO2" s="59" t="s">
        <v>2024</v>
      </c>
      <c r="EP2" s="59" t="s">
        <v>2025</v>
      </c>
      <c r="EQ2" s="59" t="s">
        <v>2026</v>
      </c>
      <c r="ER2" s="59" t="s">
        <v>2027</v>
      </c>
      <c r="ES2" s="59" t="s">
        <v>2028</v>
      </c>
      <c r="ET2" s="59" t="s">
        <v>2029</v>
      </c>
      <c r="EU2" s="59" t="s">
        <v>2030</v>
      </c>
      <c r="EV2" s="59" t="s">
        <v>2031</v>
      </c>
      <c r="EW2" s="59" t="s">
        <v>2032</v>
      </c>
      <c r="EX2" s="59" t="s">
        <v>2033</v>
      </c>
      <c r="EY2" s="59" t="s">
        <v>2034</v>
      </c>
      <c r="EZ2" s="59" t="s">
        <v>2035</v>
      </c>
      <c r="FA2" s="59" t="s">
        <v>2036</v>
      </c>
      <c r="FB2" s="59" t="s">
        <v>2037</v>
      </c>
      <c r="FC2" s="59" t="s">
        <v>2038</v>
      </c>
      <c r="FD2" s="59" t="s">
        <v>2039</v>
      </c>
      <c r="FE2" s="59" t="s">
        <v>2040</v>
      </c>
      <c r="FF2" s="59" t="s">
        <v>2594</v>
      </c>
      <c r="FG2" s="59" t="s">
        <v>2595</v>
      </c>
      <c r="FH2" s="59" t="s">
        <v>2041</v>
      </c>
      <c r="FI2" s="59" t="s">
        <v>2042</v>
      </c>
      <c r="FJ2" s="59" t="s">
        <v>2043</v>
      </c>
      <c r="FK2" s="59" t="s">
        <v>2044</v>
      </c>
      <c r="FL2" s="59" t="s">
        <v>2045</v>
      </c>
      <c r="FM2" s="59" t="s">
        <v>2046</v>
      </c>
      <c r="FN2" s="59" t="s">
        <v>2047</v>
      </c>
      <c r="FS2" s="62" t="str">
        <f>"R"&amp;MID(DK2,3,99)</f>
        <v>R1.01_Site acquisition</v>
      </c>
      <c r="FT2" s="62" t="str">
        <f t="shared" ref="FT2:HV2" si="398">"R"&amp;MID(DL2,3,99)</f>
        <v>R1.02_Administrative, financial, legal and marketing expenses</v>
      </c>
      <c r="FU2" s="62" t="str">
        <f t="shared" si="398"/>
        <v>R2.01_Demolition, site preparation and formation</v>
      </c>
      <c r="FV2" s="62" t="str">
        <f t="shared" si="398"/>
        <v>R2.02_Substructure</v>
      </c>
      <c r="FW2" s="62" t="str">
        <f t="shared" si="398"/>
        <v>R2.03_Structure</v>
      </c>
      <c r="FX2" s="62" t="str">
        <f t="shared" si="398"/>
        <v>R2.04_Non-structural works</v>
      </c>
      <c r="FY2" s="62" t="str">
        <f t="shared" si="398"/>
        <v>R2.05_Services and equipment</v>
      </c>
      <c r="FZ2" s="62" t="str">
        <f t="shared" si="398"/>
        <v>R2.06_Surface and underground drainage</v>
      </c>
      <c r="GA2" s="62" t="str">
        <f t="shared" si="398"/>
        <v>R2.07_External and ancillary works</v>
      </c>
      <c r="GB2" s="62" t="str">
        <f t="shared" si="398"/>
        <v>R2.08_Preliminaries | Constructors’ site overheads | general requirements</v>
      </c>
      <c r="GC2" s="62" t="str">
        <f t="shared" si="398"/>
        <v>R2.09_Risk Allowances</v>
      </c>
      <c r="GD2" s="62" t="str">
        <f t="shared" si="398"/>
        <v>R2.10_Taxes and Levies</v>
      </c>
      <c r="GE2" s="62" t="str">
        <f t="shared" si="398"/>
        <v>R2.11_Work and utilities off-site (including related risk allowances, taxes and levies)</v>
      </c>
      <c r="GF2" s="62" t="str">
        <f t="shared" si="398"/>
        <v>R2.12_Post-completion loose furniture, fittings and equipment (including related risk allowances, ta</v>
      </c>
      <c r="GG2" s="62" t="str">
        <f t="shared" si="398"/>
        <v>R2.13_Construction-related consultants and supervision (including related risk allowances, taxes and</v>
      </c>
      <c r="GH2" s="62" t="str">
        <f t="shared" si="398"/>
        <v>R3.01_Demolition, site preparation and formation</v>
      </c>
      <c r="GI2" s="62" t="str">
        <f t="shared" si="398"/>
        <v>R3.02_Substructure</v>
      </c>
      <c r="GJ2" s="62" t="str">
        <f t="shared" si="398"/>
        <v>R3.03_Structure</v>
      </c>
      <c r="GK2" s="62" t="str">
        <f t="shared" si="398"/>
        <v>R3.04_Non-structural works</v>
      </c>
      <c r="GL2" s="62" t="str">
        <f t="shared" si="398"/>
        <v>R3.05_Services and equipment</v>
      </c>
      <c r="GM2" s="62" t="str">
        <f t="shared" si="398"/>
        <v>R3.06_Surface and underground drainage</v>
      </c>
      <c r="GN2" s="62" t="str">
        <f t="shared" si="398"/>
        <v>R3.07_External and ancillary works</v>
      </c>
      <c r="GO2" s="62" t="str">
        <f t="shared" si="398"/>
        <v>R3.08_Preliminaries | Constructors’ site overheads | general requirements</v>
      </c>
      <c r="GP2" s="62" t="str">
        <f t="shared" si="398"/>
        <v>R3.09_Risk Allowances</v>
      </c>
      <c r="GQ2" s="62" t="str">
        <f t="shared" si="398"/>
        <v>R3.10_Taxes and Levies</v>
      </c>
      <c r="GR2" s="62" t="str">
        <f t="shared" si="398"/>
        <v>R3.11_Work and utilities off-site (including related risk allowances, taxes and levies)</v>
      </c>
      <c r="GS2" s="62" t="str">
        <f t="shared" si="398"/>
        <v>R3.12_Post-completion loose furniture, fittings and equipment (including related risk allowances, ta</v>
      </c>
      <c r="GT2" s="62" t="str">
        <f t="shared" si="398"/>
        <v>R3.13_Construction-related consultants and supervision (including related risk allowances, taxes and</v>
      </c>
      <c r="GU2" s="62" t="str">
        <f t="shared" si="398"/>
        <v>R4.01_Cleaning</v>
      </c>
      <c r="GV2" s="62" t="str">
        <f t="shared" si="398"/>
        <v>R4.02_Utilities</v>
      </c>
      <c r="GW2" s="62" t="str">
        <f t="shared" si="398"/>
        <v>R4.03_Waste management</v>
      </c>
      <c r="GX2" s="62" t="str">
        <f t="shared" si="398"/>
        <v>R4.04_Security</v>
      </c>
      <c r="GY2" s="62" t="str">
        <f t="shared" si="398"/>
        <v>R4.05_Information and communications technology</v>
      </c>
      <c r="GZ2" s="62" t="str">
        <f t="shared" si="398"/>
        <v>R4.06_Operators’ site overheads | general requirements</v>
      </c>
      <c r="HA2" s="62" t="str">
        <f t="shared" si="398"/>
        <v>R4.07_Risk Allowances</v>
      </c>
      <c r="HB2" s="62" t="str">
        <f t="shared" si="398"/>
        <v>R4.08_Taxes and Levies</v>
      </c>
      <c r="HC2" s="62" t="str">
        <f t="shared" si="398"/>
        <v>R5.01_Demolition, site preparation and formation</v>
      </c>
      <c r="HD2" s="62" t="str">
        <f t="shared" si="398"/>
        <v>R5.02_Substructure</v>
      </c>
      <c r="HE2" s="62" t="str">
        <f t="shared" si="398"/>
        <v>R5.03_Structure</v>
      </c>
      <c r="HF2" s="62" t="str">
        <f t="shared" si="398"/>
        <v>R5.04_Non-structural works</v>
      </c>
      <c r="HG2" s="62" t="str">
        <f t="shared" si="398"/>
        <v>R5.05_Services and equipment</v>
      </c>
      <c r="HH2" s="62" t="str">
        <f t="shared" si="398"/>
        <v>R5.06_Surface and underground drainage</v>
      </c>
      <c r="HI2" s="62" t="str">
        <f t="shared" si="398"/>
        <v>R5.07_External and ancillary works</v>
      </c>
      <c r="HJ2" s="62" t="str">
        <f t="shared" si="398"/>
        <v>R5.08_Preliminaries | Constructors’ site overheads | general requirements</v>
      </c>
      <c r="HK2" s="62" t="str">
        <f t="shared" si="398"/>
        <v>R5.09_Risk Allowances</v>
      </c>
      <c r="HL2" s="62" t="str">
        <f t="shared" si="398"/>
        <v>R5.10_Taxes and Levies</v>
      </c>
      <c r="HM2" s="62" t="str">
        <f t="shared" si="398"/>
        <v>R5.11_Work and utilities off-site (including related risk allowances, taxes and levies)</v>
      </c>
      <c r="HN2" s="62" t="str">
        <f t="shared" si="398"/>
        <v>R5.12_Post-completion loose furniture, fittings and equipment (including related risk allowances, ta</v>
      </c>
      <c r="HO2" s="62" t="str">
        <f t="shared" si="398"/>
        <v>R5.13_Construction-related consultants and supervision (including related risk allowances, taxes and</v>
      </c>
      <c r="HP2" s="62" t="str">
        <f t="shared" si="398"/>
        <v>R6.01_Disposal inspection</v>
      </c>
      <c r="HQ2" s="62" t="str">
        <f t="shared" si="398"/>
        <v>R6.02_Decommissioning and decontamination</v>
      </c>
      <c r="HR2" s="62" t="str">
        <f t="shared" si="398"/>
        <v>R6.03_Demolition, reclamation and salvage</v>
      </c>
      <c r="HS2" s="62" t="str">
        <f t="shared" si="398"/>
        <v>R6.04_Reinstatement</v>
      </c>
      <c r="HT2" s="62" t="str">
        <f t="shared" si="398"/>
        <v>R6.05_Constructors’ site overheads | general requirements</v>
      </c>
      <c r="HU2" s="62" t="str">
        <f t="shared" si="398"/>
        <v>R6.06_Risk Allowances</v>
      </c>
      <c r="HV2" s="62" t="str">
        <f t="shared" si="398"/>
        <v>R6.07_Taxes and Levies</v>
      </c>
      <c r="IA2" s="6"/>
      <c r="IB2" s="64" t="str">
        <f>"BG"&amp;MID(FS2,2,99)</f>
        <v>BG1.01_Site acquisition</v>
      </c>
      <c r="IC2" s="64" t="str">
        <f t="shared" ref="IC2:KE2" si="399">"BG"&amp;MID(FT2,2,99)</f>
        <v>BG1.02_Administrative, financial, legal and marketing expenses</v>
      </c>
      <c r="ID2" s="64" t="str">
        <f t="shared" si="399"/>
        <v>BG2.01_Demolition, site preparation and formation</v>
      </c>
      <c r="IE2" s="64" t="str">
        <f t="shared" si="399"/>
        <v>BG2.02_Substructure</v>
      </c>
      <c r="IF2" s="64" t="str">
        <f t="shared" si="399"/>
        <v>BG2.03_Structure</v>
      </c>
      <c r="IG2" s="64" t="str">
        <f t="shared" si="399"/>
        <v>BG2.04_Non-structural works</v>
      </c>
      <c r="IH2" s="64" t="str">
        <f t="shared" si="399"/>
        <v>BG2.05_Services and equipment</v>
      </c>
      <c r="II2" s="64" t="str">
        <f t="shared" si="399"/>
        <v>BG2.06_Surface and underground drainage</v>
      </c>
      <c r="IJ2" s="64" t="str">
        <f t="shared" si="399"/>
        <v>BG2.07_External and ancillary works</v>
      </c>
      <c r="IK2" s="64" t="str">
        <f t="shared" si="399"/>
        <v>BG2.08_Preliminaries | Constructors’ site overheads | general requirements</v>
      </c>
      <c r="IL2" s="64" t="str">
        <f t="shared" si="399"/>
        <v>BG2.09_Risk Allowances</v>
      </c>
      <c r="IM2" s="64" t="str">
        <f t="shared" si="399"/>
        <v>BG2.10_Taxes and Levies</v>
      </c>
      <c r="IN2" s="64" t="str">
        <f t="shared" si="399"/>
        <v>BG2.11_Work and utilities off-site (including related risk allowances, taxes and levies)</v>
      </c>
      <c r="IO2" s="64" t="str">
        <f t="shared" si="399"/>
        <v>BG2.12_Post-completion loose furniture, fittings and equipment (including related risk allowances, ta</v>
      </c>
      <c r="IP2" s="64" t="str">
        <f t="shared" si="399"/>
        <v>BG2.13_Construction-related consultants and supervision (including related risk allowances, taxes and</v>
      </c>
      <c r="IQ2" s="64" t="str">
        <f t="shared" si="399"/>
        <v>BG3.01_Demolition, site preparation and formation</v>
      </c>
      <c r="IR2" s="64" t="str">
        <f t="shared" si="399"/>
        <v>BG3.02_Substructure</v>
      </c>
      <c r="IS2" s="64" t="str">
        <f t="shared" si="399"/>
        <v>BG3.03_Structure</v>
      </c>
      <c r="IT2" s="64" t="str">
        <f t="shared" si="399"/>
        <v>BG3.04_Non-structural works</v>
      </c>
      <c r="IU2" s="64" t="str">
        <f t="shared" si="399"/>
        <v>BG3.05_Services and equipment</v>
      </c>
      <c r="IV2" s="64" t="str">
        <f t="shared" si="399"/>
        <v>BG3.06_Surface and underground drainage</v>
      </c>
      <c r="IW2" s="64" t="str">
        <f t="shared" si="399"/>
        <v>BG3.07_External and ancillary works</v>
      </c>
      <c r="IX2" s="64" t="str">
        <f t="shared" si="399"/>
        <v>BG3.08_Preliminaries | Constructors’ site overheads | general requirements</v>
      </c>
      <c r="IY2" s="64" t="str">
        <f t="shared" si="399"/>
        <v>BG3.09_Risk Allowances</v>
      </c>
      <c r="IZ2" s="64" t="str">
        <f t="shared" si="399"/>
        <v>BG3.10_Taxes and Levies</v>
      </c>
      <c r="JA2" s="64" t="str">
        <f t="shared" si="399"/>
        <v>BG3.11_Work and utilities off-site (including related risk allowances, taxes and levies)</v>
      </c>
      <c r="JB2" s="64" t="str">
        <f t="shared" si="399"/>
        <v>BG3.12_Post-completion loose furniture, fittings and equipment (including related risk allowances, ta</v>
      </c>
      <c r="JC2" s="64" t="str">
        <f t="shared" si="399"/>
        <v>BG3.13_Construction-related consultants and supervision (including related risk allowances, taxes and</v>
      </c>
      <c r="JD2" s="64" t="str">
        <f t="shared" si="399"/>
        <v>BG4.01_Cleaning</v>
      </c>
      <c r="JE2" s="64" t="str">
        <f t="shared" si="399"/>
        <v>BG4.02_Utilities</v>
      </c>
      <c r="JF2" s="64" t="str">
        <f t="shared" si="399"/>
        <v>BG4.03_Waste management</v>
      </c>
      <c r="JG2" s="64" t="str">
        <f t="shared" si="399"/>
        <v>BG4.04_Security</v>
      </c>
      <c r="JH2" s="64" t="str">
        <f t="shared" si="399"/>
        <v>BG4.05_Information and communications technology</v>
      </c>
      <c r="JI2" s="64" t="str">
        <f t="shared" si="399"/>
        <v>BG4.06_Operators’ site overheads | general requirements</v>
      </c>
      <c r="JJ2" s="64" t="str">
        <f t="shared" si="399"/>
        <v>BG4.07_Risk Allowances</v>
      </c>
      <c r="JK2" s="64" t="str">
        <f t="shared" si="399"/>
        <v>BG4.08_Taxes and Levies</v>
      </c>
      <c r="JL2" s="64" t="str">
        <f t="shared" si="399"/>
        <v>BG5.01_Demolition, site preparation and formation</v>
      </c>
      <c r="JM2" s="64" t="str">
        <f t="shared" si="399"/>
        <v>BG5.02_Substructure</v>
      </c>
      <c r="JN2" s="64" t="str">
        <f t="shared" si="399"/>
        <v>BG5.03_Structure</v>
      </c>
      <c r="JO2" s="64" t="str">
        <f t="shared" si="399"/>
        <v>BG5.04_Non-structural works</v>
      </c>
      <c r="JP2" s="64" t="str">
        <f t="shared" si="399"/>
        <v>BG5.05_Services and equipment</v>
      </c>
      <c r="JQ2" s="64" t="str">
        <f t="shared" si="399"/>
        <v>BG5.06_Surface and underground drainage</v>
      </c>
      <c r="JR2" s="64" t="str">
        <f t="shared" si="399"/>
        <v>BG5.07_External and ancillary works</v>
      </c>
      <c r="JS2" s="64" t="str">
        <f t="shared" si="399"/>
        <v>BG5.08_Preliminaries | Constructors’ site overheads | general requirements</v>
      </c>
      <c r="JT2" s="64" t="str">
        <f t="shared" si="399"/>
        <v>BG5.09_Risk Allowances</v>
      </c>
      <c r="JU2" s="64" t="str">
        <f t="shared" si="399"/>
        <v>BG5.10_Taxes and Levies</v>
      </c>
      <c r="JV2" s="64" t="str">
        <f t="shared" si="399"/>
        <v>BG5.11_Work and utilities off-site (including related risk allowances, taxes and levies)</v>
      </c>
      <c r="JW2" s="64" t="str">
        <f t="shared" si="399"/>
        <v>BG5.12_Post-completion loose furniture, fittings and equipment (including related risk allowances, ta</v>
      </c>
      <c r="JX2" s="64" t="str">
        <f t="shared" si="399"/>
        <v>BG5.13_Construction-related consultants and supervision (including related risk allowances, taxes and</v>
      </c>
      <c r="JY2" s="64" t="str">
        <f t="shared" si="399"/>
        <v>BG6.01_Disposal inspection</v>
      </c>
      <c r="JZ2" s="64" t="str">
        <f t="shared" si="399"/>
        <v>BG6.02_Decommissioning and decontamination</v>
      </c>
      <c r="KA2" s="64" t="str">
        <f t="shared" si="399"/>
        <v>BG6.03_Demolition, reclamation and salvage</v>
      </c>
      <c r="KB2" s="64" t="str">
        <f t="shared" si="399"/>
        <v>BG6.04_Reinstatement</v>
      </c>
      <c r="KC2" s="64" t="str">
        <f t="shared" si="399"/>
        <v>BG6.05_Constructors’ site overheads | general requirements</v>
      </c>
      <c r="KD2" s="64" t="str">
        <f t="shared" si="399"/>
        <v>BG6.06_Risk Allowances</v>
      </c>
      <c r="KE2" s="64" t="str">
        <f t="shared" si="399"/>
        <v>BG6.07_Taxes and Levies</v>
      </c>
      <c r="KJ2" s="63" t="str">
        <f>"T"&amp;MID(IB2,3,99)</f>
        <v>T1.01_Site acquisition</v>
      </c>
      <c r="KK2" s="63" t="str">
        <f t="shared" ref="KK2:MM2" si="400">"T"&amp;MID(IC2,3,99)</f>
        <v>T1.02_Administrative, financial, legal and marketing expenses</v>
      </c>
      <c r="KL2" s="63" t="str">
        <f t="shared" si="400"/>
        <v>T2.01_Demolition, site preparation and formation</v>
      </c>
      <c r="KM2" s="63" t="str">
        <f t="shared" si="400"/>
        <v>T2.02_Substructure</v>
      </c>
      <c r="KN2" s="63" t="str">
        <f t="shared" si="400"/>
        <v>T2.03_Structure</v>
      </c>
      <c r="KO2" s="63" t="str">
        <f t="shared" si="400"/>
        <v>T2.04_Non-structural works</v>
      </c>
      <c r="KP2" s="63" t="str">
        <f t="shared" si="400"/>
        <v>T2.05_Services and equipment</v>
      </c>
      <c r="KQ2" s="63" t="str">
        <f t="shared" si="400"/>
        <v>T2.06_Surface and underground drainage</v>
      </c>
      <c r="KR2" s="63" t="str">
        <f t="shared" si="400"/>
        <v>T2.07_External and ancillary works</v>
      </c>
      <c r="KS2" s="63" t="str">
        <f t="shared" si="400"/>
        <v>T2.08_Preliminaries | Constructors’ site overheads | general requirements</v>
      </c>
      <c r="KT2" s="63" t="str">
        <f t="shared" si="400"/>
        <v>T2.09_Risk Allowances</v>
      </c>
      <c r="KU2" s="63" t="str">
        <f t="shared" si="400"/>
        <v>T2.10_Taxes and Levies</v>
      </c>
      <c r="KV2" s="63" t="str">
        <f t="shared" si="400"/>
        <v>T2.11_Work and utilities off-site (including related risk allowances, taxes and levies)</v>
      </c>
      <c r="KW2" s="63" t="str">
        <f t="shared" si="400"/>
        <v>T2.12_Post-completion loose furniture, fittings and equipment (including related risk allowances, ta</v>
      </c>
      <c r="KX2" s="63" t="str">
        <f t="shared" si="400"/>
        <v>T2.13_Construction-related consultants and supervision (including related risk allowances, taxes and</v>
      </c>
      <c r="KY2" s="63" t="str">
        <f t="shared" si="400"/>
        <v>T3.01_Demolition, site preparation and formation</v>
      </c>
      <c r="KZ2" s="63" t="str">
        <f t="shared" si="400"/>
        <v>T3.02_Substructure</v>
      </c>
      <c r="LA2" s="63" t="str">
        <f t="shared" si="400"/>
        <v>T3.03_Structure</v>
      </c>
      <c r="LB2" s="63" t="str">
        <f t="shared" si="400"/>
        <v>T3.04_Non-structural works</v>
      </c>
      <c r="LC2" s="63" t="str">
        <f t="shared" si="400"/>
        <v>T3.05_Services and equipment</v>
      </c>
      <c r="LD2" s="63" t="str">
        <f t="shared" si="400"/>
        <v>T3.06_Surface and underground drainage</v>
      </c>
      <c r="LE2" s="63" t="str">
        <f t="shared" si="400"/>
        <v>T3.07_External and ancillary works</v>
      </c>
      <c r="LF2" s="63" t="str">
        <f t="shared" si="400"/>
        <v>T3.08_Preliminaries | Constructors’ site overheads | general requirements</v>
      </c>
      <c r="LG2" s="63" t="str">
        <f t="shared" si="400"/>
        <v>T3.09_Risk Allowances</v>
      </c>
      <c r="LH2" s="63" t="str">
        <f t="shared" si="400"/>
        <v>T3.10_Taxes and Levies</v>
      </c>
      <c r="LI2" s="63" t="str">
        <f t="shared" si="400"/>
        <v>T3.11_Work and utilities off-site (including related risk allowances, taxes and levies)</v>
      </c>
      <c r="LJ2" s="63" t="str">
        <f t="shared" si="400"/>
        <v>T3.12_Post-completion loose furniture, fittings and equipment (including related risk allowances, ta</v>
      </c>
      <c r="LK2" s="63" t="str">
        <f t="shared" si="400"/>
        <v>T3.13_Construction-related consultants and supervision (including related risk allowances, taxes and</v>
      </c>
      <c r="LL2" s="63" t="str">
        <f t="shared" si="400"/>
        <v>T4.01_Cleaning</v>
      </c>
      <c r="LM2" s="63" t="str">
        <f t="shared" si="400"/>
        <v>T4.02_Utilities</v>
      </c>
      <c r="LN2" s="63" t="str">
        <f t="shared" si="400"/>
        <v>T4.03_Waste management</v>
      </c>
      <c r="LO2" s="63" t="str">
        <f t="shared" si="400"/>
        <v>T4.04_Security</v>
      </c>
      <c r="LP2" s="63" t="str">
        <f t="shared" si="400"/>
        <v>T4.05_Information and communications technology</v>
      </c>
      <c r="LQ2" s="63" t="str">
        <f t="shared" si="400"/>
        <v>T4.06_Operators’ site overheads | general requirements</v>
      </c>
      <c r="LR2" s="63" t="str">
        <f t="shared" si="400"/>
        <v>T4.07_Risk Allowances</v>
      </c>
      <c r="LS2" s="63" t="str">
        <f t="shared" si="400"/>
        <v>T4.08_Taxes and Levies</v>
      </c>
      <c r="LT2" s="63" t="str">
        <f t="shared" si="400"/>
        <v>T5.01_Demolition, site preparation and formation</v>
      </c>
      <c r="LU2" s="63" t="str">
        <f t="shared" si="400"/>
        <v>T5.02_Substructure</v>
      </c>
      <c r="LV2" s="63" t="str">
        <f t="shared" si="400"/>
        <v>T5.03_Structure</v>
      </c>
      <c r="LW2" s="63" t="str">
        <f t="shared" si="400"/>
        <v>T5.04_Non-structural works</v>
      </c>
      <c r="LX2" s="63" t="str">
        <f t="shared" si="400"/>
        <v>T5.05_Services and equipment</v>
      </c>
      <c r="LY2" s="63" t="str">
        <f t="shared" si="400"/>
        <v>T5.06_Surface and underground drainage</v>
      </c>
      <c r="LZ2" s="63" t="str">
        <f t="shared" si="400"/>
        <v>T5.07_External and ancillary works</v>
      </c>
      <c r="MA2" s="63" t="str">
        <f t="shared" si="400"/>
        <v>T5.08_Preliminaries | Constructors’ site overheads | general requirements</v>
      </c>
      <c r="MB2" s="63" t="str">
        <f t="shared" si="400"/>
        <v>T5.09_Risk Allowances</v>
      </c>
      <c r="MC2" s="63" t="str">
        <f t="shared" si="400"/>
        <v>T5.10_Taxes and Levies</v>
      </c>
      <c r="MD2" s="63" t="str">
        <f t="shared" si="400"/>
        <v>T5.11_Work and utilities off-site (including related risk allowances, taxes and levies)</v>
      </c>
      <c r="ME2" s="63" t="str">
        <f t="shared" si="400"/>
        <v>T5.12_Post-completion loose furniture, fittings and equipment (including related risk allowances, ta</v>
      </c>
      <c r="MF2" s="63" t="str">
        <f t="shared" si="400"/>
        <v>T5.13_Construction-related consultants and supervision (including related risk allowances, taxes and</v>
      </c>
      <c r="MG2" s="63" t="str">
        <f t="shared" si="400"/>
        <v>T6.01_Disposal inspection</v>
      </c>
      <c r="MH2" s="63" t="str">
        <f t="shared" si="400"/>
        <v>T6.02_Decommissioning and decontamination</v>
      </c>
      <c r="MI2" s="63" t="str">
        <f t="shared" si="400"/>
        <v>T6.03_Demolition, reclamation and salvage</v>
      </c>
      <c r="MJ2" s="63" t="str">
        <f t="shared" si="400"/>
        <v>T6.04_Reinstatement</v>
      </c>
      <c r="MK2" s="63" t="str">
        <f t="shared" si="400"/>
        <v>T6.05_Constructors’ site overheads | general requirements</v>
      </c>
      <c r="ML2" s="63" t="str">
        <f t="shared" si="400"/>
        <v>T6.06_Risk Allowances</v>
      </c>
      <c r="MM2" s="63" t="str">
        <f t="shared" si="400"/>
        <v>T6.07_Taxes and Levies</v>
      </c>
      <c r="MR2" s="65" t="str">
        <f>"WWT"&amp;MID(KJ2,2,99)</f>
        <v>WWT1.01_Site acquisition</v>
      </c>
      <c r="MS2" s="65" t="str">
        <f t="shared" ref="MS2:OU2" si="401">"WWT"&amp;MID(KK2,2,99)</f>
        <v>WWT1.02_Administrative, financial, legal and marketing expenses</v>
      </c>
      <c r="MT2" s="65" t="str">
        <f t="shared" si="401"/>
        <v>WWT2.01_Demolition, site preparation and formation</v>
      </c>
      <c r="MU2" s="65" t="str">
        <f t="shared" si="401"/>
        <v>WWT2.02_Substructure</v>
      </c>
      <c r="MV2" s="65" t="str">
        <f t="shared" si="401"/>
        <v>WWT2.03_Structure</v>
      </c>
      <c r="MW2" s="65" t="str">
        <f t="shared" si="401"/>
        <v>WWT2.04_Non-structural works</v>
      </c>
      <c r="MX2" s="65" t="str">
        <f t="shared" si="401"/>
        <v>WWT2.05_Services and equipment</v>
      </c>
      <c r="MY2" s="65" t="str">
        <f t="shared" si="401"/>
        <v>WWT2.06_Surface and underground drainage</v>
      </c>
      <c r="MZ2" s="65" t="str">
        <f t="shared" si="401"/>
        <v>WWT2.07_External and ancillary works</v>
      </c>
      <c r="NA2" s="65" t="str">
        <f t="shared" si="401"/>
        <v>WWT2.08_Preliminaries | Constructors’ site overheads | general requirements</v>
      </c>
      <c r="NB2" s="65" t="str">
        <f t="shared" si="401"/>
        <v>WWT2.09_Risk Allowances</v>
      </c>
      <c r="NC2" s="65" t="str">
        <f t="shared" si="401"/>
        <v>WWT2.10_Taxes and Levies</v>
      </c>
      <c r="ND2" s="65" t="str">
        <f t="shared" si="401"/>
        <v>WWT2.11_Work and utilities off-site (including related risk allowances, taxes and levies)</v>
      </c>
      <c r="NE2" s="65" t="str">
        <f t="shared" si="401"/>
        <v>WWT2.12_Post-completion loose furniture, fittings and equipment (including related risk allowances, ta</v>
      </c>
      <c r="NF2" s="65" t="str">
        <f t="shared" si="401"/>
        <v>WWT2.13_Construction-related consultants and supervision (including related risk allowances, taxes and</v>
      </c>
      <c r="NG2" s="65" t="str">
        <f t="shared" si="401"/>
        <v>WWT3.01_Demolition, site preparation and formation</v>
      </c>
      <c r="NH2" s="65" t="str">
        <f t="shared" si="401"/>
        <v>WWT3.02_Substructure</v>
      </c>
      <c r="NI2" s="65" t="str">
        <f t="shared" si="401"/>
        <v>WWT3.03_Structure</v>
      </c>
      <c r="NJ2" s="65" t="str">
        <f t="shared" si="401"/>
        <v>WWT3.04_Non-structural works</v>
      </c>
      <c r="NK2" s="65" t="str">
        <f t="shared" si="401"/>
        <v>WWT3.05_Services and equipment</v>
      </c>
      <c r="NL2" s="65" t="str">
        <f t="shared" si="401"/>
        <v>WWT3.06_Surface and underground drainage</v>
      </c>
      <c r="NM2" s="65" t="str">
        <f t="shared" si="401"/>
        <v>WWT3.07_External and ancillary works</v>
      </c>
      <c r="NN2" s="65" t="str">
        <f t="shared" si="401"/>
        <v>WWT3.08_Preliminaries | Constructors’ site overheads | general requirements</v>
      </c>
      <c r="NO2" s="65" t="str">
        <f t="shared" si="401"/>
        <v>WWT3.09_Risk Allowances</v>
      </c>
      <c r="NP2" s="65" t="str">
        <f t="shared" si="401"/>
        <v>WWT3.10_Taxes and Levies</v>
      </c>
      <c r="NQ2" s="65" t="str">
        <f t="shared" si="401"/>
        <v>WWT3.11_Work and utilities off-site (including related risk allowances, taxes and levies)</v>
      </c>
      <c r="NR2" s="65" t="str">
        <f t="shared" si="401"/>
        <v>WWT3.12_Post-completion loose furniture, fittings and equipment (including related risk allowances, ta</v>
      </c>
      <c r="NS2" s="65" t="str">
        <f t="shared" si="401"/>
        <v>WWT3.13_Construction-related consultants and supervision (including related risk allowances, taxes and</v>
      </c>
      <c r="NT2" s="65" t="str">
        <f t="shared" si="401"/>
        <v>WWT4.01_Cleaning</v>
      </c>
      <c r="NU2" s="65" t="str">
        <f t="shared" si="401"/>
        <v>WWT4.02_Utilities</v>
      </c>
      <c r="NV2" s="65" t="str">
        <f t="shared" si="401"/>
        <v>WWT4.03_Waste management</v>
      </c>
      <c r="NW2" s="65" t="str">
        <f t="shared" si="401"/>
        <v>WWT4.04_Security</v>
      </c>
      <c r="NX2" s="65" t="str">
        <f t="shared" si="401"/>
        <v>WWT4.05_Information and communications technology</v>
      </c>
      <c r="NY2" s="65" t="str">
        <f t="shared" si="401"/>
        <v>WWT4.06_Operators’ site overheads | general requirements</v>
      </c>
      <c r="NZ2" s="65" t="str">
        <f t="shared" si="401"/>
        <v>WWT4.07_Risk Allowances</v>
      </c>
      <c r="OA2" s="65" t="str">
        <f t="shared" si="401"/>
        <v>WWT4.08_Taxes and Levies</v>
      </c>
      <c r="OB2" s="65" t="str">
        <f t="shared" si="401"/>
        <v>WWT5.01_Demolition, site preparation and formation</v>
      </c>
      <c r="OC2" s="65" t="str">
        <f t="shared" si="401"/>
        <v>WWT5.02_Substructure</v>
      </c>
      <c r="OD2" s="65" t="str">
        <f t="shared" si="401"/>
        <v>WWT5.03_Structure</v>
      </c>
      <c r="OE2" s="65" t="str">
        <f t="shared" si="401"/>
        <v>WWT5.04_Non-structural works</v>
      </c>
      <c r="OF2" s="65" t="str">
        <f t="shared" si="401"/>
        <v>WWT5.05_Services and equipment</v>
      </c>
      <c r="OG2" s="65" t="str">
        <f t="shared" si="401"/>
        <v>WWT5.06_Surface and underground drainage</v>
      </c>
      <c r="OH2" s="65" t="str">
        <f t="shared" si="401"/>
        <v>WWT5.07_External and ancillary works</v>
      </c>
      <c r="OI2" s="65" t="str">
        <f t="shared" si="401"/>
        <v>WWT5.08_Preliminaries | Constructors’ site overheads | general requirements</v>
      </c>
      <c r="OJ2" s="65" t="str">
        <f t="shared" si="401"/>
        <v>WWT5.09_Risk Allowances</v>
      </c>
      <c r="OK2" s="65" t="str">
        <f t="shared" si="401"/>
        <v>WWT5.10_Taxes and Levies</v>
      </c>
      <c r="OL2" s="65" t="str">
        <f t="shared" si="401"/>
        <v>WWT5.11_Work and utilities off-site (including related risk allowances, taxes and levies)</v>
      </c>
      <c r="OM2" s="65" t="str">
        <f t="shared" si="401"/>
        <v>WWT5.12_Post-completion loose furniture, fittings and equipment (including related risk allowances, ta</v>
      </c>
      <c r="ON2" s="65" t="str">
        <f t="shared" si="401"/>
        <v>WWT5.13_Construction-related consultants and supervision (including related risk allowances, taxes and</v>
      </c>
      <c r="OO2" s="65" t="str">
        <f t="shared" si="401"/>
        <v>WWT6.01_Disposal inspection</v>
      </c>
      <c r="OP2" s="65" t="str">
        <f t="shared" si="401"/>
        <v>WWT6.02_Decommissioning and decontamination</v>
      </c>
      <c r="OQ2" s="65" t="str">
        <f t="shared" si="401"/>
        <v>WWT6.03_Demolition, reclamation and salvage</v>
      </c>
      <c r="OR2" s="65" t="str">
        <f t="shared" si="401"/>
        <v>WWT6.04_Reinstatement</v>
      </c>
      <c r="OS2" s="65" t="str">
        <f t="shared" si="401"/>
        <v>WWT6.05_Constructors’ site overheads | general requirements</v>
      </c>
      <c r="OT2" s="65" t="str">
        <f t="shared" si="401"/>
        <v>WWT6.06_Risk Allowances</v>
      </c>
      <c r="OU2" s="65" t="str">
        <f t="shared" si="401"/>
        <v>WWT6.07_Taxes and Levies</v>
      </c>
      <c r="OZ2" s="66" t="str">
        <f>"WT"&amp;MID(MR2,4,99)</f>
        <v>WT1.01_Site acquisition</v>
      </c>
      <c r="PA2" s="66" t="str">
        <f t="shared" ref="PA2:RC2" si="402">"WT"&amp;MID(MS2,4,99)</f>
        <v>WT1.02_Administrative, financial, legal and marketing expenses</v>
      </c>
      <c r="PB2" s="66" t="str">
        <f t="shared" si="402"/>
        <v>WT2.01_Demolition, site preparation and formation</v>
      </c>
      <c r="PC2" s="66" t="str">
        <f t="shared" si="402"/>
        <v>WT2.02_Substructure</v>
      </c>
      <c r="PD2" s="66" t="str">
        <f t="shared" si="402"/>
        <v>WT2.03_Structure</v>
      </c>
      <c r="PE2" s="66" t="str">
        <f t="shared" si="402"/>
        <v>WT2.04_Non-structural works</v>
      </c>
      <c r="PF2" s="66" t="str">
        <f t="shared" si="402"/>
        <v>WT2.05_Services and equipment</v>
      </c>
      <c r="PG2" s="66" t="str">
        <f t="shared" si="402"/>
        <v>WT2.06_Surface and underground drainage</v>
      </c>
      <c r="PH2" s="66" t="str">
        <f t="shared" si="402"/>
        <v>WT2.07_External and ancillary works</v>
      </c>
      <c r="PI2" s="66" t="str">
        <f t="shared" si="402"/>
        <v>WT2.08_Preliminaries | Constructors’ site overheads | general requirements</v>
      </c>
      <c r="PJ2" s="66" t="str">
        <f t="shared" si="402"/>
        <v>WT2.09_Risk Allowances</v>
      </c>
      <c r="PK2" s="66" t="str">
        <f t="shared" si="402"/>
        <v>WT2.10_Taxes and Levies</v>
      </c>
      <c r="PL2" s="66" t="str">
        <f t="shared" si="402"/>
        <v>WT2.11_Work and utilities off-site (including related risk allowances, taxes and levies)</v>
      </c>
      <c r="PM2" s="66" t="str">
        <f t="shared" si="402"/>
        <v>WT2.12_Post-completion loose furniture, fittings and equipment (including related risk allowances, ta</v>
      </c>
      <c r="PN2" s="66" t="str">
        <f t="shared" si="402"/>
        <v>WT2.13_Construction-related consultants and supervision (including related risk allowances, taxes and</v>
      </c>
      <c r="PO2" s="66" t="str">
        <f t="shared" si="402"/>
        <v>WT3.01_Demolition, site preparation and formation</v>
      </c>
      <c r="PP2" s="66" t="str">
        <f t="shared" si="402"/>
        <v>WT3.02_Substructure</v>
      </c>
      <c r="PQ2" s="66" t="str">
        <f t="shared" si="402"/>
        <v>WT3.03_Structure</v>
      </c>
      <c r="PR2" s="66" t="str">
        <f t="shared" si="402"/>
        <v>WT3.04_Non-structural works</v>
      </c>
      <c r="PS2" s="66" t="str">
        <f t="shared" si="402"/>
        <v>WT3.05_Services and equipment</v>
      </c>
      <c r="PT2" s="66" t="str">
        <f t="shared" si="402"/>
        <v>WT3.06_Surface and underground drainage</v>
      </c>
      <c r="PU2" s="66" t="str">
        <f t="shared" si="402"/>
        <v>WT3.07_External and ancillary works</v>
      </c>
      <c r="PV2" s="66" t="str">
        <f t="shared" si="402"/>
        <v>WT3.08_Preliminaries | Constructors’ site overheads | general requirements</v>
      </c>
      <c r="PW2" s="66" t="str">
        <f t="shared" si="402"/>
        <v>WT3.09_Risk Allowances</v>
      </c>
      <c r="PX2" s="66" t="str">
        <f t="shared" si="402"/>
        <v>WT3.10_Taxes and Levies</v>
      </c>
      <c r="PY2" s="66" t="str">
        <f t="shared" si="402"/>
        <v>WT3.11_Work and utilities off-site (including related risk allowances, taxes and levies)</v>
      </c>
      <c r="PZ2" s="66" t="str">
        <f t="shared" si="402"/>
        <v>WT3.12_Post-completion loose furniture, fittings and equipment (including related risk allowances, ta</v>
      </c>
      <c r="QA2" s="66" t="str">
        <f t="shared" si="402"/>
        <v>WT3.13_Construction-related consultants and supervision (including related risk allowances, taxes and</v>
      </c>
      <c r="QB2" s="66" t="str">
        <f t="shared" si="402"/>
        <v>WT4.01_Cleaning</v>
      </c>
      <c r="QC2" s="66" t="str">
        <f t="shared" si="402"/>
        <v>WT4.02_Utilities</v>
      </c>
      <c r="QD2" s="66" t="str">
        <f t="shared" si="402"/>
        <v>WT4.03_Waste management</v>
      </c>
      <c r="QE2" s="66" t="str">
        <f t="shared" si="402"/>
        <v>WT4.04_Security</v>
      </c>
      <c r="QF2" s="66" t="str">
        <f t="shared" si="402"/>
        <v>WT4.05_Information and communications technology</v>
      </c>
      <c r="QG2" s="66" t="str">
        <f t="shared" si="402"/>
        <v>WT4.06_Operators’ site overheads | general requirements</v>
      </c>
      <c r="QH2" s="66" t="str">
        <f t="shared" si="402"/>
        <v>WT4.07_Risk Allowances</v>
      </c>
      <c r="QI2" s="66" t="str">
        <f t="shared" si="402"/>
        <v>WT4.08_Taxes and Levies</v>
      </c>
      <c r="QJ2" s="66" t="str">
        <f t="shared" si="402"/>
        <v>WT5.01_Demolition, site preparation and formation</v>
      </c>
      <c r="QK2" s="66" t="str">
        <f t="shared" si="402"/>
        <v>WT5.02_Substructure</v>
      </c>
      <c r="QL2" s="66" t="str">
        <f t="shared" si="402"/>
        <v>WT5.03_Structure</v>
      </c>
      <c r="QM2" s="66" t="str">
        <f t="shared" si="402"/>
        <v>WT5.04_Non-structural works</v>
      </c>
      <c r="QN2" s="66" t="str">
        <f t="shared" si="402"/>
        <v>WT5.05_Services and equipment</v>
      </c>
      <c r="QO2" s="66" t="str">
        <f t="shared" si="402"/>
        <v>WT5.06_Surface and underground drainage</v>
      </c>
      <c r="QP2" s="66" t="str">
        <f t="shared" si="402"/>
        <v>WT5.07_External and ancillary works</v>
      </c>
      <c r="QQ2" s="66" t="str">
        <f t="shared" si="402"/>
        <v>WT5.08_Preliminaries | Constructors’ site overheads | general requirements</v>
      </c>
      <c r="QR2" s="66" t="str">
        <f t="shared" si="402"/>
        <v>WT5.09_Risk Allowances</v>
      </c>
      <c r="QS2" s="66" t="str">
        <f t="shared" si="402"/>
        <v>WT5.10_Taxes and Levies</v>
      </c>
      <c r="QT2" s="66" t="str">
        <f t="shared" si="402"/>
        <v>WT5.11_Work and utilities off-site (including related risk allowances, taxes and levies)</v>
      </c>
      <c r="QU2" s="66" t="str">
        <f t="shared" si="402"/>
        <v>WT5.12_Post-completion loose furniture, fittings and equipment (including related risk allowances, ta</v>
      </c>
      <c r="QV2" s="66" t="str">
        <f t="shared" si="402"/>
        <v>WT5.13_Construction-related consultants and supervision (including related risk allowances, taxes and</v>
      </c>
      <c r="QW2" s="66" t="str">
        <f t="shared" si="402"/>
        <v>WT6.01_Disposal inspection</v>
      </c>
      <c r="QX2" s="66" t="str">
        <f t="shared" si="402"/>
        <v>WT6.02_Decommissioning and decontamination</v>
      </c>
      <c r="QY2" s="66" t="str">
        <f t="shared" si="402"/>
        <v>WT6.03_Demolition, reclamation and salvage</v>
      </c>
      <c r="QZ2" s="66" t="str">
        <f t="shared" si="402"/>
        <v>WT6.04_Reinstatement</v>
      </c>
      <c r="RA2" s="66" t="str">
        <f t="shared" si="402"/>
        <v>WT6.05_Constructors’ site overheads | general requirements</v>
      </c>
      <c r="RB2" s="66" t="str">
        <f t="shared" si="402"/>
        <v>WT6.06_Risk Allowances</v>
      </c>
      <c r="RC2" s="66" t="str">
        <f t="shared" si="402"/>
        <v>WT6.07_Taxes and Levies</v>
      </c>
      <c r="RH2" s="67" t="str">
        <f>"PL"&amp;MID(OZ2,3,99)</f>
        <v>PL1.01_Site acquisition</v>
      </c>
      <c r="RI2" s="67" t="str">
        <f t="shared" ref="RI2:TK2" si="403">"PL"&amp;MID(PA2,3,99)</f>
        <v>PL1.02_Administrative, financial, legal and marketing expenses</v>
      </c>
      <c r="RJ2" s="67" t="str">
        <f t="shared" si="403"/>
        <v>PL2.01_Demolition, site preparation and formation</v>
      </c>
      <c r="RK2" s="67" t="str">
        <f t="shared" si="403"/>
        <v>PL2.02_Substructure</v>
      </c>
      <c r="RL2" s="67" t="str">
        <f t="shared" si="403"/>
        <v>PL2.03_Structure</v>
      </c>
      <c r="RM2" s="67" t="str">
        <f t="shared" si="403"/>
        <v>PL2.04_Non-structural works</v>
      </c>
      <c r="RN2" s="67" t="str">
        <f t="shared" si="403"/>
        <v>PL2.05_Services and equipment</v>
      </c>
      <c r="RO2" s="67" t="str">
        <f t="shared" si="403"/>
        <v>PL2.06_Surface and underground drainage</v>
      </c>
      <c r="RP2" s="67" t="str">
        <f t="shared" si="403"/>
        <v>PL2.07_External and ancillary works</v>
      </c>
      <c r="RQ2" s="67" t="str">
        <f t="shared" si="403"/>
        <v>PL2.08_Preliminaries | Constructors’ site overheads | general requirements</v>
      </c>
      <c r="RR2" s="67" t="str">
        <f t="shared" si="403"/>
        <v>PL2.09_Risk Allowances</v>
      </c>
      <c r="RS2" s="67" t="str">
        <f t="shared" si="403"/>
        <v>PL2.10_Taxes and Levies</v>
      </c>
      <c r="RT2" s="67" t="str">
        <f t="shared" si="403"/>
        <v>PL2.11_Work and utilities off-site (including related risk allowances, taxes and levies)</v>
      </c>
      <c r="RU2" s="67" t="str">
        <f t="shared" si="403"/>
        <v>PL2.12_Post-completion loose furniture, fittings and equipment (including related risk allowances, ta</v>
      </c>
      <c r="RV2" s="67" t="str">
        <f t="shared" si="403"/>
        <v>PL2.13_Construction-related consultants and supervision (including related risk allowances, taxes and</v>
      </c>
      <c r="RW2" s="67" t="str">
        <f t="shared" si="403"/>
        <v>PL3.01_Demolition, site preparation and formation</v>
      </c>
      <c r="RX2" s="67" t="str">
        <f t="shared" si="403"/>
        <v>PL3.02_Substructure</v>
      </c>
      <c r="RY2" s="67" t="str">
        <f t="shared" si="403"/>
        <v>PL3.03_Structure</v>
      </c>
      <c r="RZ2" s="67" t="str">
        <f t="shared" si="403"/>
        <v>PL3.04_Non-structural works</v>
      </c>
      <c r="SA2" s="67" t="str">
        <f t="shared" si="403"/>
        <v>PL3.05_Services and equipment</v>
      </c>
      <c r="SB2" s="67" t="str">
        <f t="shared" si="403"/>
        <v>PL3.06_Surface and underground drainage</v>
      </c>
      <c r="SC2" s="67" t="str">
        <f t="shared" si="403"/>
        <v>PL3.07_External and ancillary works</v>
      </c>
      <c r="SD2" s="67" t="str">
        <f t="shared" si="403"/>
        <v>PL3.08_Preliminaries | Constructors’ site overheads | general requirements</v>
      </c>
      <c r="SE2" s="67" t="str">
        <f t="shared" si="403"/>
        <v>PL3.09_Risk Allowances</v>
      </c>
      <c r="SF2" s="67" t="str">
        <f t="shared" si="403"/>
        <v>PL3.10_Taxes and Levies</v>
      </c>
      <c r="SG2" s="67" t="str">
        <f t="shared" si="403"/>
        <v>PL3.11_Work and utilities off-site (including related risk allowances, taxes and levies)</v>
      </c>
      <c r="SH2" s="67" t="str">
        <f t="shared" si="403"/>
        <v>PL3.12_Post-completion loose furniture, fittings and equipment (including related risk allowances, ta</v>
      </c>
      <c r="SI2" s="67" t="str">
        <f t="shared" si="403"/>
        <v>PL3.13_Construction-related consultants and supervision (including related risk allowances, taxes and</v>
      </c>
      <c r="SJ2" s="67" t="str">
        <f t="shared" si="403"/>
        <v>PL4.01_Cleaning</v>
      </c>
      <c r="SK2" s="67" t="str">
        <f t="shared" si="403"/>
        <v>PL4.02_Utilities</v>
      </c>
      <c r="SL2" s="67" t="str">
        <f t="shared" si="403"/>
        <v>PL4.03_Waste management</v>
      </c>
      <c r="SM2" s="67" t="str">
        <f t="shared" si="403"/>
        <v>PL4.04_Security</v>
      </c>
      <c r="SN2" s="67" t="str">
        <f t="shared" si="403"/>
        <v>PL4.05_Information and communications technology</v>
      </c>
      <c r="SO2" s="67" t="str">
        <f t="shared" si="403"/>
        <v>PL4.06_Operators’ site overheads | general requirements</v>
      </c>
      <c r="SP2" s="67" t="str">
        <f t="shared" si="403"/>
        <v>PL4.07_Risk Allowances</v>
      </c>
      <c r="SQ2" s="67" t="str">
        <f t="shared" si="403"/>
        <v>PL4.08_Taxes and Levies</v>
      </c>
      <c r="SR2" s="67" t="str">
        <f t="shared" si="403"/>
        <v>PL5.01_Demolition, site preparation and formation</v>
      </c>
      <c r="SS2" s="67" t="str">
        <f t="shared" si="403"/>
        <v>PL5.02_Substructure</v>
      </c>
      <c r="ST2" s="67" t="str">
        <f t="shared" si="403"/>
        <v>PL5.03_Structure</v>
      </c>
      <c r="SU2" s="67" t="str">
        <f t="shared" si="403"/>
        <v>PL5.04_Non-structural works</v>
      </c>
      <c r="SV2" s="67" t="str">
        <f t="shared" si="403"/>
        <v>PL5.05_Services and equipment</v>
      </c>
      <c r="SW2" s="67" t="str">
        <f t="shared" si="403"/>
        <v>PL5.06_Surface and underground drainage</v>
      </c>
      <c r="SX2" s="67" t="str">
        <f t="shared" si="403"/>
        <v>PL5.07_External and ancillary works</v>
      </c>
      <c r="SY2" s="67" t="str">
        <f t="shared" si="403"/>
        <v>PL5.08_Preliminaries | Constructors’ site overheads | general requirements</v>
      </c>
      <c r="SZ2" s="67" t="str">
        <f t="shared" si="403"/>
        <v>PL5.09_Risk Allowances</v>
      </c>
      <c r="TA2" s="67" t="str">
        <f t="shared" si="403"/>
        <v>PL5.10_Taxes and Levies</v>
      </c>
      <c r="TB2" s="67" t="str">
        <f t="shared" si="403"/>
        <v>PL5.11_Work and utilities off-site (including related risk allowances, taxes and levies)</v>
      </c>
      <c r="TC2" s="67" t="str">
        <f t="shared" si="403"/>
        <v>PL5.12_Post-completion loose furniture, fittings and equipment (including related risk allowances, ta</v>
      </c>
      <c r="TD2" s="67" t="str">
        <f t="shared" si="403"/>
        <v>PL5.13_Construction-related consultants and supervision (including related risk allowances, taxes and</v>
      </c>
      <c r="TE2" s="67" t="str">
        <f t="shared" si="403"/>
        <v>PL6.01_Disposal inspection</v>
      </c>
      <c r="TF2" s="67" t="str">
        <f t="shared" si="403"/>
        <v>PL6.02_Decommissioning and decontamination</v>
      </c>
      <c r="TG2" s="67" t="str">
        <f t="shared" si="403"/>
        <v>PL6.03_Demolition, reclamation and salvage</v>
      </c>
      <c r="TH2" s="67" t="str">
        <f t="shared" si="403"/>
        <v>PL6.04_Reinstatement</v>
      </c>
      <c r="TI2" s="67" t="str">
        <f t="shared" si="403"/>
        <v>PL6.05_Constructors’ site overheads | general requirements</v>
      </c>
      <c r="TJ2" s="67" t="str">
        <f t="shared" si="403"/>
        <v>PL6.06_Risk Allowances</v>
      </c>
      <c r="TK2" s="67" t="str">
        <f t="shared" si="403"/>
        <v>PL6.07_Taxes and Levies</v>
      </c>
      <c r="TP2" s="17" t="str">
        <f>"WB"&amp;MID(RH2,3,99)</f>
        <v>WB1.01_Site acquisition</v>
      </c>
      <c r="TQ2" s="17" t="str">
        <f>"WB"&amp;MID(RI2,3,99)</f>
        <v>WB1.02_Administrative, financial, legal and marketing expenses</v>
      </c>
      <c r="TR2" s="17" t="str">
        <f t="shared" ref="TR2:VS2" si="404">"WB"&amp;MID(RJ2,3,99)</f>
        <v>WB2.01_Demolition, site preparation and formation</v>
      </c>
      <c r="TS2" s="17" t="str">
        <f t="shared" si="404"/>
        <v>WB2.02_Substructure</v>
      </c>
      <c r="TT2" s="17" t="str">
        <f t="shared" si="404"/>
        <v>WB2.03_Structure</v>
      </c>
      <c r="TU2" s="17" t="str">
        <f t="shared" si="404"/>
        <v>WB2.04_Non-structural works</v>
      </c>
      <c r="TV2" s="17" t="str">
        <f t="shared" si="404"/>
        <v>WB2.05_Services and equipment</v>
      </c>
      <c r="TW2" s="17" t="str">
        <f t="shared" si="404"/>
        <v>WB2.06_Surface and underground drainage</v>
      </c>
      <c r="TX2" s="17" t="str">
        <f t="shared" si="404"/>
        <v>WB2.07_External and ancillary works</v>
      </c>
      <c r="TY2" s="17" t="str">
        <f t="shared" si="404"/>
        <v>WB2.08_Preliminaries | Constructors’ site overheads | general requirements</v>
      </c>
      <c r="TZ2" s="17" t="str">
        <f t="shared" si="404"/>
        <v>WB2.09_Risk Allowances</v>
      </c>
      <c r="UA2" s="17" t="str">
        <f t="shared" si="404"/>
        <v>WB2.10_Taxes and Levies</v>
      </c>
      <c r="UB2" s="17" t="str">
        <f t="shared" si="404"/>
        <v>WB2.11_Work and utilities off-site (including related risk allowances, taxes and levies)</v>
      </c>
      <c r="UC2" s="17" t="str">
        <f t="shared" si="404"/>
        <v>WB2.12_Post-completion loose furniture, fittings and equipment (including related risk allowances, ta</v>
      </c>
      <c r="UD2" s="17" t="str">
        <f t="shared" si="404"/>
        <v>WB2.13_Construction-related consultants and supervision (including related risk allowances, taxes and</v>
      </c>
      <c r="UE2" s="17" t="str">
        <f t="shared" si="404"/>
        <v>WB3.01_Demolition, site preparation and formation</v>
      </c>
      <c r="UF2" s="17" t="str">
        <f t="shared" si="404"/>
        <v>WB3.02_Substructure</v>
      </c>
      <c r="UG2" s="17" t="str">
        <f t="shared" si="404"/>
        <v>WB3.03_Structure</v>
      </c>
      <c r="UH2" s="17" t="str">
        <f t="shared" si="404"/>
        <v>WB3.04_Non-structural works</v>
      </c>
      <c r="UI2" s="17" t="str">
        <f t="shared" si="404"/>
        <v>WB3.05_Services and equipment</v>
      </c>
      <c r="UJ2" s="17" t="str">
        <f t="shared" si="404"/>
        <v>WB3.06_Surface and underground drainage</v>
      </c>
      <c r="UK2" s="17" t="str">
        <f t="shared" si="404"/>
        <v>WB3.07_External and ancillary works</v>
      </c>
      <c r="UL2" s="17" t="str">
        <f t="shared" si="404"/>
        <v>WB3.08_Preliminaries | Constructors’ site overheads | general requirements</v>
      </c>
      <c r="UM2" s="17" t="str">
        <f t="shared" si="404"/>
        <v>WB3.09_Risk Allowances</v>
      </c>
      <c r="UN2" s="17" t="str">
        <f t="shared" si="404"/>
        <v>WB3.10_Taxes and Levies</v>
      </c>
      <c r="UO2" s="17" t="str">
        <f t="shared" si="404"/>
        <v>WB3.11_Work and utilities off-site (including related risk allowances, taxes and levies)</v>
      </c>
      <c r="UP2" s="17" t="str">
        <f t="shared" si="404"/>
        <v>WB3.12_Post-completion loose furniture, fittings and equipment (including related risk allowances, ta</v>
      </c>
      <c r="UQ2" s="17" t="str">
        <f t="shared" si="404"/>
        <v>WB3.13_Construction-related consultants and supervision (including related risk allowances, taxes and</v>
      </c>
      <c r="UR2" s="17" t="str">
        <f t="shared" si="404"/>
        <v>WB4.01_Cleaning</v>
      </c>
      <c r="US2" s="17" t="str">
        <f t="shared" si="404"/>
        <v>WB4.02_Utilities</v>
      </c>
      <c r="UT2" s="17" t="str">
        <f t="shared" si="404"/>
        <v>WB4.03_Waste management</v>
      </c>
      <c r="UU2" s="17" t="str">
        <f t="shared" si="404"/>
        <v>WB4.04_Security</v>
      </c>
      <c r="UV2" s="17" t="str">
        <f t="shared" si="404"/>
        <v>WB4.05_Information and communications technology</v>
      </c>
      <c r="UW2" s="17" t="str">
        <f t="shared" si="404"/>
        <v>WB4.06_Operators’ site overheads | general requirements</v>
      </c>
      <c r="UX2" s="17" t="str">
        <f t="shared" si="404"/>
        <v>WB4.07_Risk Allowances</v>
      </c>
      <c r="UY2" s="17" t="str">
        <f t="shared" si="404"/>
        <v>WB4.08_Taxes and Levies</v>
      </c>
      <c r="UZ2" s="17" t="str">
        <f t="shared" si="404"/>
        <v>WB5.01_Demolition, site preparation and formation</v>
      </c>
      <c r="VA2" s="17" t="str">
        <f t="shared" si="404"/>
        <v>WB5.02_Substructure</v>
      </c>
      <c r="VB2" s="17" t="str">
        <f t="shared" si="404"/>
        <v>WB5.03_Structure</v>
      </c>
      <c r="VC2" s="17" t="str">
        <f t="shared" si="404"/>
        <v>WB5.04_Non-structural works</v>
      </c>
      <c r="VD2" s="17" t="str">
        <f t="shared" si="404"/>
        <v>WB5.05_Services and equipment</v>
      </c>
      <c r="VE2" s="17" t="str">
        <f t="shared" si="404"/>
        <v>WB5.06_Surface and underground drainage</v>
      </c>
      <c r="VF2" s="17" t="str">
        <f t="shared" si="404"/>
        <v>WB5.07_External and ancillary works</v>
      </c>
      <c r="VG2" s="17" t="str">
        <f t="shared" si="404"/>
        <v>WB5.08_Preliminaries | Constructors’ site overheads | general requirements</v>
      </c>
      <c r="VH2" s="17" t="str">
        <f t="shared" si="404"/>
        <v>WB5.09_Risk Allowances</v>
      </c>
      <c r="VI2" s="17" t="str">
        <f t="shared" si="404"/>
        <v>WB5.10_Taxes and Levies</v>
      </c>
      <c r="VJ2" s="17" t="str">
        <f t="shared" si="404"/>
        <v>WB5.11_Work and utilities off-site (including related risk allowances, taxes and levies)</v>
      </c>
      <c r="VK2" s="17" t="str">
        <f t="shared" si="404"/>
        <v>WB5.12_Post-completion loose furniture, fittings and equipment (including related risk allowances, ta</v>
      </c>
      <c r="VL2" s="17" t="str">
        <f t="shared" si="404"/>
        <v>WB5.13_Construction-related consultants and supervision (including related risk allowances, taxes and</v>
      </c>
      <c r="VM2" s="17" t="str">
        <f t="shared" si="404"/>
        <v>WB6.01_Disposal inspection</v>
      </c>
      <c r="VN2" s="17" t="str">
        <f t="shared" si="404"/>
        <v>WB6.02_Decommissioning and decontamination</v>
      </c>
      <c r="VO2" s="17" t="str">
        <f t="shared" si="404"/>
        <v>WB6.03_Demolition, reclamation and salvage</v>
      </c>
      <c r="VP2" s="17" t="str">
        <f t="shared" si="404"/>
        <v>WB6.04_Reinstatement</v>
      </c>
      <c r="VQ2" s="17" t="str">
        <f t="shared" si="404"/>
        <v>WB6.05_Constructors’ site overheads | general requirements</v>
      </c>
      <c r="VR2" s="17" t="str">
        <f t="shared" si="404"/>
        <v>WB6.06_Risk Allowances</v>
      </c>
      <c r="VS2" s="17" t="str">
        <f t="shared" si="404"/>
        <v>WB6.07_Taxes and Levies</v>
      </c>
      <c r="VX2" s="68" t="str">
        <f>"PGP"&amp;MID(TP2,3,99)</f>
        <v>PGP1.01_Site acquisition</v>
      </c>
      <c r="VY2" s="68" t="str">
        <f t="shared" ref="VY2:YA2" si="405">"PGP"&amp;MID(TQ2,3,99)</f>
        <v>PGP1.02_Administrative, financial, legal and marketing expenses</v>
      </c>
      <c r="VZ2" s="68" t="str">
        <f t="shared" si="405"/>
        <v>PGP2.01_Demolition, site preparation and formation</v>
      </c>
      <c r="WA2" s="68" t="str">
        <f t="shared" si="405"/>
        <v>PGP2.02_Substructure</v>
      </c>
      <c r="WB2" s="68" t="str">
        <f t="shared" si="405"/>
        <v>PGP2.03_Structure</v>
      </c>
      <c r="WC2" s="68" t="str">
        <f t="shared" si="405"/>
        <v>PGP2.04_Non-structural works</v>
      </c>
      <c r="WD2" s="68" t="str">
        <f t="shared" si="405"/>
        <v>PGP2.05_Services and equipment</v>
      </c>
      <c r="WE2" s="68" t="str">
        <f t="shared" si="405"/>
        <v>PGP2.06_Surface and underground drainage</v>
      </c>
      <c r="WF2" s="68" t="str">
        <f t="shared" si="405"/>
        <v>PGP2.07_External and ancillary works</v>
      </c>
      <c r="WG2" s="68" t="str">
        <f t="shared" si="405"/>
        <v>PGP2.08_Preliminaries | Constructors’ site overheads | general requirements</v>
      </c>
      <c r="WH2" s="68" t="str">
        <f t="shared" si="405"/>
        <v>PGP2.09_Risk Allowances</v>
      </c>
      <c r="WI2" s="68" t="str">
        <f t="shared" si="405"/>
        <v>PGP2.10_Taxes and Levies</v>
      </c>
      <c r="WJ2" s="68" t="str">
        <f t="shared" si="405"/>
        <v>PGP2.11_Work and utilities off-site (including related risk allowances, taxes and levies)</v>
      </c>
      <c r="WK2" s="68" t="str">
        <f t="shared" si="405"/>
        <v>PGP2.12_Post-completion loose furniture, fittings and equipment (including related risk allowances, ta</v>
      </c>
      <c r="WL2" s="68" t="str">
        <f t="shared" si="405"/>
        <v>PGP2.13_Construction-related consultants and supervision (including related risk allowances, taxes and</v>
      </c>
      <c r="WM2" s="68" t="str">
        <f t="shared" si="405"/>
        <v>PGP3.01_Demolition, site preparation and formation</v>
      </c>
      <c r="WN2" s="68" t="str">
        <f t="shared" si="405"/>
        <v>PGP3.02_Substructure</v>
      </c>
      <c r="WO2" s="68" t="str">
        <f t="shared" si="405"/>
        <v>PGP3.03_Structure</v>
      </c>
      <c r="WP2" s="68" t="str">
        <f t="shared" si="405"/>
        <v>PGP3.04_Non-structural works</v>
      </c>
      <c r="WQ2" s="68" t="str">
        <f t="shared" si="405"/>
        <v>PGP3.05_Services and equipment</v>
      </c>
      <c r="WR2" s="68" t="str">
        <f t="shared" si="405"/>
        <v>PGP3.06_Surface and underground drainage</v>
      </c>
      <c r="WS2" s="68" t="str">
        <f t="shared" si="405"/>
        <v>PGP3.07_External and ancillary works</v>
      </c>
      <c r="WT2" s="68" t="str">
        <f t="shared" si="405"/>
        <v>PGP3.08_Preliminaries | Constructors’ site overheads | general requirements</v>
      </c>
      <c r="WU2" s="68" t="str">
        <f t="shared" si="405"/>
        <v>PGP3.09_Risk Allowances</v>
      </c>
      <c r="WV2" s="68" t="str">
        <f t="shared" si="405"/>
        <v>PGP3.10_Taxes and Levies</v>
      </c>
      <c r="WW2" s="68" t="str">
        <f t="shared" si="405"/>
        <v>PGP3.11_Work and utilities off-site (including related risk allowances, taxes and levies)</v>
      </c>
      <c r="WX2" s="68" t="str">
        <f t="shared" si="405"/>
        <v>PGP3.12_Post-completion loose furniture, fittings and equipment (including related risk allowances, ta</v>
      </c>
      <c r="WY2" s="68" t="str">
        <f t="shared" si="405"/>
        <v>PGP3.13_Construction-related consultants and supervision (including related risk allowances, taxes and</v>
      </c>
      <c r="WZ2" s="68" t="str">
        <f t="shared" si="405"/>
        <v>PGP4.01_Cleaning</v>
      </c>
      <c r="XA2" s="68" t="str">
        <f t="shared" si="405"/>
        <v>PGP4.02_Utilities</v>
      </c>
      <c r="XB2" s="68" t="str">
        <f t="shared" si="405"/>
        <v>PGP4.03_Waste management</v>
      </c>
      <c r="XC2" s="68" t="str">
        <f t="shared" si="405"/>
        <v>PGP4.04_Security</v>
      </c>
      <c r="XD2" s="68" t="str">
        <f t="shared" si="405"/>
        <v>PGP4.05_Information and communications technology</v>
      </c>
      <c r="XE2" s="68" t="str">
        <f t="shared" si="405"/>
        <v>PGP4.06_Operators’ site overheads | general requirements</v>
      </c>
      <c r="XF2" s="68" t="str">
        <f t="shared" si="405"/>
        <v>PGP4.07_Risk Allowances</v>
      </c>
      <c r="XG2" s="68" t="str">
        <f t="shared" si="405"/>
        <v>PGP4.08_Taxes and Levies</v>
      </c>
      <c r="XH2" s="68" t="str">
        <f t="shared" si="405"/>
        <v>PGP5.01_Demolition, site preparation and formation</v>
      </c>
      <c r="XI2" s="68" t="str">
        <f t="shared" si="405"/>
        <v>PGP5.02_Substructure</v>
      </c>
      <c r="XJ2" s="68" t="str">
        <f t="shared" si="405"/>
        <v>PGP5.03_Structure</v>
      </c>
      <c r="XK2" s="68" t="str">
        <f t="shared" si="405"/>
        <v>PGP5.04_Non-structural works</v>
      </c>
      <c r="XL2" s="68" t="str">
        <f t="shared" si="405"/>
        <v>PGP5.05_Services and equipment</v>
      </c>
      <c r="XM2" s="68" t="str">
        <f t="shared" si="405"/>
        <v>PGP5.06_Surface and underground drainage</v>
      </c>
      <c r="XN2" s="68" t="str">
        <f t="shared" si="405"/>
        <v>PGP5.07_External and ancillary works</v>
      </c>
      <c r="XO2" s="68" t="str">
        <f t="shared" si="405"/>
        <v>PGP5.08_Preliminaries | Constructors’ site overheads | general requirements</v>
      </c>
      <c r="XP2" s="68" t="str">
        <f t="shared" si="405"/>
        <v>PGP5.09_Risk Allowances</v>
      </c>
      <c r="XQ2" s="68" t="str">
        <f t="shared" si="405"/>
        <v>PGP5.10_Taxes and Levies</v>
      </c>
      <c r="XR2" s="68" t="str">
        <f t="shared" si="405"/>
        <v>PGP5.11_Work and utilities off-site (including related risk allowances, taxes and levies)</v>
      </c>
      <c r="XS2" s="68" t="str">
        <f t="shared" si="405"/>
        <v>PGP5.12_Post-completion loose furniture, fittings and equipment (including related risk allowances, ta</v>
      </c>
      <c r="XT2" s="68" t="str">
        <f t="shared" si="405"/>
        <v>PGP5.13_Construction-related consultants and supervision (including related risk allowances, taxes and</v>
      </c>
      <c r="XU2" s="68" t="str">
        <f t="shared" si="405"/>
        <v>PGP6.01_Disposal inspection</v>
      </c>
      <c r="XV2" s="68" t="str">
        <f t="shared" si="405"/>
        <v>PGP6.02_Decommissioning and decontamination</v>
      </c>
      <c r="XW2" s="68" t="str">
        <f t="shared" si="405"/>
        <v>PGP6.03_Demolition, reclamation and salvage</v>
      </c>
      <c r="XX2" s="68" t="str">
        <f t="shared" si="405"/>
        <v>PGP6.04_Reinstatement</v>
      </c>
      <c r="XY2" s="68" t="str">
        <f t="shared" si="405"/>
        <v>PGP6.05_Constructors’ site overheads | general requirements</v>
      </c>
      <c r="XZ2" s="68" t="str">
        <f t="shared" si="405"/>
        <v>PGP6.06_Risk Allowances</v>
      </c>
      <c r="YA2" s="68" t="str">
        <f t="shared" si="405"/>
        <v>PGP6.07_Taxes and Levies</v>
      </c>
      <c r="YG2" s="69" t="str">
        <f>"CP"&amp;MID(VX2,4,99)</f>
        <v>CP1.01_Site acquisition</v>
      </c>
      <c r="YH2" s="69" t="str">
        <f t="shared" ref="YH2:AAJ2" si="406">"CP"&amp;MID(VY2,4,99)</f>
        <v>CP1.02_Administrative, financial, legal and marketing expenses</v>
      </c>
      <c r="YI2" s="69" t="str">
        <f t="shared" si="406"/>
        <v>CP2.01_Demolition, site preparation and formation</v>
      </c>
      <c r="YJ2" s="69" t="str">
        <f t="shared" si="406"/>
        <v>CP2.02_Substructure</v>
      </c>
      <c r="YK2" s="69" t="str">
        <f t="shared" si="406"/>
        <v>CP2.03_Structure</v>
      </c>
      <c r="YL2" s="69" t="str">
        <f t="shared" si="406"/>
        <v>CP2.04_Non-structural works</v>
      </c>
      <c r="YM2" s="69" t="str">
        <f t="shared" si="406"/>
        <v>CP2.05_Services and equipment</v>
      </c>
      <c r="YN2" s="69" t="str">
        <f t="shared" si="406"/>
        <v>CP2.06_Surface and underground drainage</v>
      </c>
      <c r="YO2" s="69" t="str">
        <f t="shared" si="406"/>
        <v>CP2.07_External and ancillary works</v>
      </c>
      <c r="YP2" s="69" t="str">
        <f t="shared" si="406"/>
        <v>CP2.08_Preliminaries | Constructors’ site overheads | general requirements</v>
      </c>
      <c r="YQ2" s="69" t="str">
        <f t="shared" si="406"/>
        <v>CP2.09_Risk Allowances</v>
      </c>
      <c r="YR2" s="69" t="str">
        <f t="shared" si="406"/>
        <v>CP2.10_Taxes and Levies</v>
      </c>
      <c r="YS2" s="69" t="str">
        <f t="shared" si="406"/>
        <v>CP2.11_Work and utilities off-site (including related risk allowances, taxes and levies)</v>
      </c>
      <c r="YT2" s="69" t="str">
        <f t="shared" si="406"/>
        <v>CP2.12_Post-completion loose furniture, fittings and equipment (including related risk allowances, ta</v>
      </c>
      <c r="YU2" s="69" t="str">
        <f t="shared" si="406"/>
        <v>CP2.13_Construction-related consultants and supervision (including related risk allowances, taxes and</v>
      </c>
      <c r="YV2" s="69" t="str">
        <f t="shared" si="406"/>
        <v>CP3.01_Demolition, site preparation and formation</v>
      </c>
      <c r="YW2" s="69" t="str">
        <f t="shared" si="406"/>
        <v>CP3.02_Substructure</v>
      </c>
      <c r="YX2" s="69" t="str">
        <f t="shared" si="406"/>
        <v>CP3.03_Structure</v>
      </c>
      <c r="YY2" s="69" t="str">
        <f t="shared" si="406"/>
        <v>CP3.04_Non-structural works</v>
      </c>
      <c r="YZ2" s="69" t="str">
        <f t="shared" si="406"/>
        <v>CP3.05_Services and equipment</v>
      </c>
      <c r="ZA2" s="69" t="str">
        <f t="shared" si="406"/>
        <v>CP3.06_Surface and underground drainage</v>
      </c>
      <c r="ZB2" s="69" t="str">
        <f t="shared" si="406"/>
        <v>CP3.07_External and ancillary works</v>
      </c>
      <c r="ZC2" s="69" t="str">
        <f t="shared" si="406"/>
        <v>CP3.08_Preliminaries | Constructors’ site overheads | general requirements</v>
      </c>
      <c r="ZD2" s="69" t="str">
        <f t="shared" si="406"/>
        <v>CP3.09_Risk Allowances</v>
      </c>
      <c r="ZE2" s="69" t="str">
        <f t="shared" si="406"/>
        <v>CP3.10_Taxes and Levies</v>
      </c>
      <c r="ZF2" s="69" t="str">
        <f t="shared" si="406"/>
        <v>CP3.11_Work and utilities off-site (including related risk allowances, taxes and levies)</v>
      </c>
      <c r="ZG2" s="69" t="str">
        <f t="shared" si="406"/>
        <v>CP3.12_Post-completion loose furniture, fittings and equipment (including related risk allowances, ta</v>
      </c>
      <c r="ZH2" s="69" t="str">
        <f t="shared" si="406"/>
        <v>CP3.13_Construction-related consultants and supervision (including related risk allowances, taxes and</v>
      </c>
      <c r="ZI2" s="69" t="str">
        <f t="shared" si="406"/>
        <v>CP4.01_Cleaning</v>
      </c>
      <c r="ZJ2" s="69" t="str">
        <f t="shared" si="406"/>
        <v>CP4.02_Utilities</v>
      </c>
      <c r="ZK2" s="69" t="str">
        <f t="shared" si="406"/>
        <v>CP4.03_Waste management</v>
      </c>
      <c r="ZL2" s="69" t="str">
        <f t="shared" si="406"/>
        <v>CP4.04_Security</v>
      </c>
      <c r="ZM2" s="69" t="str">
        <f t="shared" si="406"/>
        <v>CP4.05_Information and communications technology</v>
      </c>
      <c r="ZN2" s="69" t="str">
        <f t="shared" si="406"/>
        <v>CP4.06_Operators’ site overheads | general requirements</v>
      </c>
      <c r="ZO2" s="69" t="str">
        <f t="shared" si="406"/>
        <v>CP4.07_Risk Allowances</v>
      </c>
      <c r="ZP2" s="69" t="str">
        <f t="shared" si="406"/>
        <v>CP4.08_Taxes and Levies</v>
      </c>
      <c r="ZQ2" s="69" t="str">
        <f t="shared" si="406"/>
        <v>CP5.01_Demolition, site preparation and formation</v>
      </c>
      <c r="ZR2" s="69" t="str">
        <f t="shared" si="406"/>
        <v>CP5.02_Substructure</v>
      </c>
      <c r="ZS2" s="69" t="str">
        <f t="shared" si="406"/>
        <v>CP5.03_Structure</v>
      </c>
      <c r="ZT2" s="69" t="str">
        <f t="shared" si="406"/>
        <v>CP5.04_Non-structural works</v>
      </c>
      <c r="ZU2" s="69" t="str">
        <f t="shared" si="406"/>
        <v>CP5.05_Services and equipment</v>
      </c>
      <c r="ZV2" s="69" t="str">
        <f t="shared" si="406"/>
        <v>CP5.06_Surface and underground drainage</v>
      </c>
      <c r="ZW2" s="69" t="str">
        <f t="shared" si="406"/>
        <v>CP5.07_External and ancillary works</v>
      </c>
      <c r="ZX2" s="69" t="str">
        <f t="shared" si="406"/>
        <v>CP5.08_Preliminaries | Constructors’ site overheads | general requirements</v>
      </c>
      <c r="ZY2" s="69" t="str">
        <f t="shared" si="406"/>
        <v>CP5.09_Risk Allowances</v>
      </c>
      <c r="ZZ2" s="69" t="str">
        <f t="shared" si="406"/>
        <v>CP5.10_Taxes and Levies</v>
      </c>
      <c r="AAA2" s="69" t="str">
        <f t="shared" si="406"/>
        <v>CP5.11_Work and utilities off-site (including related risk allowances, taxes and levies)</v>
      </c>
      <c r="AAB2" s="69" t="str">
        <f t="shared" si="406"/>
        <v>CP5.12_Post-completion loose furniture, fittings and equipment (including related risk allowances, ta</v>
      </c>
      <c r="AAC2" s="69" t="str">
        <f t="shared" si="406"/>
        <v>CP5.13_Construction-related consultants and supervision (including related risk allowances, taxes and</v>
      </c>
      <c r="AAD2" s="69" t="str">
        <f t="shared" si="406"/>
        <v>CP6.01_Disposal inspection</v>
      </c>
      <c r="AAE2" s="69" t="str">
        <f t="shared" si="406"/>
        <v>CP6.02_Decommissioning and decontamination</v>
      </c>
      <c r="AAF2" s="69" t="str">
        <f t="shared" si="406"/>
        <v>CP6.03_Demolition, reclamation and salvage</v>
      </c>
      <c r="AAG2" s="69" t="str">
        <f t="shared" si="406"/>
        <v>CP6.04_Reinstatement</v>
      </c>
      <c r="AAH2" s="69" t="str">
        <f t="shared" si="406"/>
        <v>CP6.05_Constructors’ site overheads | general requirements</v>
      </c>
      <c r="AAI2" s="69" t="str">
        <f t="shared" si="406"/>
        <v>CP6.06_Risk Allowances</v>
      </c>
      <c r="AAJ2" s="69" t="str">
        <f t="shared" si="406"/>
        <v>CP6.07_Taxes and Levies</v>
      </c>
      <c r="AAQ2" s="70" t="str">
        <f>"RF"&amp;MID(YG2,3,99)</f>
        <v>RF1.01_Site acquisition</v>
      </c>
      <c r="AAR2" s="70" t="str">
        <f t="shared" ref="AAR2:ACT2" si="407">"RF"&amp;MID(YH2,3,99)</f>
        <v>RF1.02_Administrative, financial, legal and marketing expenses</v>
      </c>
      <c r="AAS2" s="70" t="str">
        <f t="shared" si="407"/>
        <v>RF2.01_Demolition, site preparation and formation</v>
      </c>
      <c r="AAT2" s="70" t="str">
        <f t="shared" si="407"/>
        <v>RF2.02_Substructure</v>
      </c>
      <c r="AAU2" s="70" t="str">
        <f t="shared" si="407"/>
        <v>RF2.03_Structure</v>
      </c>
      <c r="AAV2" s="70" t="str">
        <f t="shared" si="407"/>
        <v>RF2.04_Non-structural works</v>
      </c>
      <c r="AAW2" s="70" t="str">
        <f t="shared" si="407"/>
        <v>RF2.05_Services and equipment</v>
      </c>
      <c r="AAX2" s="70" t="str">
        <f t="shared" si="407"/>
        <v>RF2.06_Surface and underground drainage</v>
      </c>
      <c r="AAY2" s="70" t="str">
        <f t="shared" si="407"/>
        <v>RF2.07_External and ancillary works</v>
      </c>
      <c r="AAZ2" s="70" t="str">
        <f t="shared" si="407"/>
        <v>RF2.08_Preliminaries | Constructors’ site overheads | general requirements</v>
      </c>
      <c r="ABA2" s="70" t="str">
        <f t="shared" si="407"/>
        <v>RF2.09_Risk Allowances</v>
      </c>
      <c r="ABB2" s="70" t="str">
        <f t="shared" si="407"/>
        <v>RF2.10_Taxes and Levies</v>
      </c>
      <c r="ABC2" s="70" t="str">
        <f t="shared" si="407"/>
        <v>RF2.11_Work and utilities off-site (including related risk allowances, taxes and levies)</v>
      </c>
      <c r="ABD2" s="70" t="str">
        <f t="shared" si="407"/>
        <v>RF2.12_Post-completion loose furniture, fittings and equipment (including related risk allowances, ta</v>
      </c>
      <c r="ABE2" s="70" t="str">
        <f t="shared" si="407"/>
        <v>RF2.13_Construction-related consultants and supervision (including related risk allowances, taxes and</v>
      </c>
      <c r="ABF2" s="70" t="str">
        <f t="shared" si="407"/>
        <v>RF3.01_Demolition, site preparation and formation</v>
      </c>
      <c r="ABG2" s="70" t="str">
        <f t="shared" si="407"/>
        <v>RF3.02_Substructure</v>
      </c>
      <c r="ABH2" s="70" t="str">
        <f t="shared" si="407"/>
        <v>RF3.03_Structure</v>
      </c>
      <c r="ABI2" s="70" t="str">
        <f t="shared" si="407"/>
        <v>RF3.04_Non-structural works</v>
      </c>
      <c r="ABJ2" s="70" t="str">
        <f t="shared" si="407"/>
        <v>RF3.05_Services and equipment</v>
      </c>
      <c r="ABK2" s="70" t="str">
        <f t="shared" si="407"/>
        <v>RF3.06_Surface and underground drainage</v>
      </c>
      <c r="ABL2" s="70" t="str">
        <f t="shared" si="407"/>
        <v>RF3.07_External and ancillary works</v>
      </c>
      <c r="ABM2" s="70" t="str">
        <f t="shared" si="407"/>
        <v>RF3.08_Preliminaries | Constructors’ site overheads | general requirements</v>
      </c>
      <c r="ABN2" s="70" t="str">
        <f t="shared" si="407"/>
        <v>RF3.09_Risk Allowances</v>
      </c>
      <c r="ABO2" s="70" t="str">
        <f t="shared" si="407"/>
        <v>RF3.10_Taxes and Levies</v>
      </c>
      <c r="ABP2" s="70" t="str">
        <f t="shared" si="407"/>
        <v>RF3.11_Work and utilities off-site (including related risk allowances, taxes and levies)</v>
      </c>
      <c r="ABQ2" s="70" t="str">
        <f t="shared" si="407"/>
        <v>RF3.12_Post-completion loose furniture, fittings and equipment (including related risk allowances, ta</v>
      </c>
      <c r="ABR2" s="70" t="str">
        <f t="shared" si="407"/>
        <v>RF3.13_Construction-related consultants and supervision (including related risk allowances, taxes and</v>
      </c>
      <c r="ABS2" s="70" t="str">
        <f t="shared" si="407"/>
        <v>RF4.01_Cleaning</v>
      </c>
      <c r="ABT2" s="70" t="str">
        <f t="shared" si="407"/>
        <v>RF4.02_Utilities</v>
      </c>
      <c r="ABU2" s="70" t="str">
        <f t="shared" si="407"/>
        <v>RF4.03_Waste management</v>
      </c>
      <c r="ABV2" s="70" t="str">
        <f t="shared" si="407"/>
        <v>RF4.04_Security</v>
      </c>
      <c r="ABW2" s="70" t="str">
        <f t="shared" si="407"/>
        <v>RF4.05_Information and communications technology</v>
      </c>
      <c r="ABX2" s="70" t="str">
        <f t="shared" si="407"/>
        <v>RF4.06_Operators’ site overheads | general requirements</v>
      </c>
      <c r="ABY2" s="70" t="str">
        <f t="shared" si="407"/>
        <v>RF4.07_Risk Allowances</v>
      </c>
      <c r="ABZ2" s="70" t="str">
        <f t="shared" si="407"/>
        <v>RF4.08_Taxes and Levies</v>
      </c>
      <c r="ACA2" s="70" t="str">
        <f t="shared" si="407"/>
        <v>RF5.01_Demolition, site preparation and formation</v>
      </c>
      <c r="ACB2" s="70" t="str">
        <f t="shared" si="407"/>
        <v>RF5.02_Substructure</v>
      </c>
      <c r="ACC2" s="70" t="str">
        <f t="shared" si="407"/>
        <v>RF5.03_Structure</v>
      </c>
      <c r="ACD2" s="70" t="str">
        <f t="shared" si="407"/>
        <v>RF5.04_Non-structural works</v>
      </c>
      <c r="ACE2" s="70" t="str">
        <f t="shared" si="407"/>
        <v>RF5.05_Services and equipment</v>
      </c>
      <c r="ACF2" s="70" t="str">
        <f t="shared" si="407"/>
        <v>RF5.06_Surface and underground drainage</v>
      </c>
      <c r="ACG2" s="70" t="str">
        <f t="shared" si="407"/>
        <v>RF5.07_External and ancillary works</v>
      </c>
      <c r="ACH2" s="70" t="str">
        <f t="shared" si="407"/>
        <v>RF5.08_Preliminaries | Constructors’ site overheads | general requirements</v>
      </c>
      <c r="ACI2" s="70" t="str">
        <f t="shared" si="407"/>
        <v>RF5.09_Risk Allowances</v>
      </c>
      <c r="ACJ2" s="70" t="str">
        <f t="shared" si="407"/>
        <v>RF5.10_Taxes and Levies</v>
      </c>
      <c r="ACK2" s="70" t="str">
        <f t="shared" si="407"/>
        <v>RF5.11_Work and utilities off-site (including related risk allowances, taxes and levies)</v>
      </c>
      <c r="ACL2" s="70" t="str">
        <f t="shared" si="407"/>
        <v>RF5.12_Post-completion loose furniture, fittings and equipment (including related risk allowances, ta</v>
      </c>
      <c r="ACM2" s="70" t="str">
        <f t="shared" si="407"/>
        <v>RF5.13_Construction-related consultants and supervision (including related risk allowances, taxes and</v>
      </c>
      <c r="ACN2" s="70" t="str">
        <f t="shared" si="407"/>
        <v>RF6.01_Disposal inspection</v>
      </c>
      <c r="ACO2" s="70" t="str">
        <f t="shared" si="407"/>
        <v>RF6.02_Decommissioning and decontamination</v>
      </c>
      <c r="ACP2" s="70" t="str">
        <f t="shared" si="407"/>
        <v>RF6.03_Demolition, reclamation and salvage</v>
      </c>
      <c r="ACQ2" s="70" t="str">
        <f t="shared" si="407"/>
        <v>RF6.04_Reinstatement</v>
      </c>
      <c r="ACR2" s="70" t="str">
        <f t="shared" si="407"/>
        <v>RF6.05_Constructors’ site overheads | general requirements</v>
      </c>
      <c r="ACS2" s="70" t="str">
        <f t="shared" si="407"/>
        <v>RF6.06_Risk Allowances</v>
      </c>
      <c r="ACT2" s="70" t="str">
        <f t="shared" si="407"/>
        <v>RF6.07_Taxes and Levies</v>
      </c>
      <c r="ACU2" s="70"/>
      <c r="ACZ2" s="71" t="str">
        <f>"DR"&amp;MID(AAQ2,3,99)</f>
        <v>DR1.01_Site acquisition</v>
      </c>
      <c r="ADA2" s="71" t="str">
        <f t="shared" ref="ADA2:AFC2" si="408">"DR"&amp;MID(AAR2,3,99)</f>
        <v>DR1.02_Administrative, financial, legal and marketing expenses</v>
      </c>
      <c r="ADB2" s="71" t="str">
        <f t="shared" si="408"/>
        <v>DR2.01_Demolition, site preparation and formation</v>
      </c>
      <c r="ADC2" s="71" t="str">
        <f t="shared" si="408"/>
        <v>DR2.02_Substructure</v>
      </c>
      <c r="ADD2" s="71" t="str">
        <f t="shared" si="408"/>
        <v>DR2.03_Structure</v>
      </c>
      <c r="ADE2" s="71" t="str">
        <f t="shared" si="408"/>
        <v>DR2.04_Non-structural works</v>
      </c>
      <c r="ADF2" s="71" t="str">
        <f t="shared" si="408"/>
        <v>DR2.05_Services and equipment</v>
      </c>
      <c r="ADG2" s="71" t="str">
        <f t="shared" si="408"/>
        <v>DR2.06_Surface and underground drainage</v>
      </c>
      <c r="ADH2" s="71" t="str">
        <f t="shared" si="408"/>
        <v>DR2.07_External and ancillary works</v>
      </c>
      <c r="ADI2" s="71" t="str">
        <f t="shared" si="408"/>
        <v>DR2.08_Preliminaries | Constructors’ site overheads | general requirements</v>
      </c>
      <c r="ADJ2" s="71" t="str">
        <f t="shared" si="408"/>
        <v>DR2.09_Risk Allowances</v>
      </c>
      <c r="ADK2" s="71" t="str">
        <f t="shared" si="408"/>
        <v>DR2.10_Taxes and Levies</v>
      </c>
      <c r="ADL2" s="71" t="str">
        <f t="shared" si="408"/>
        <v>DR2.11_Work and utilities off-site (including related risk allowances, taxes and levies)</v>
      </c>
      <c r="ADM2" s="71" t="str">
        <f t="shared" si="408"/>
        <v>DR2.12_Post-completion loose furniture, fittings and equipment (including related risk allowances, ta</v>
      </c>
      <c r="ADN2" s="71" t="str">
        <f t="shared" si="408"/>
        <v>DR2.13_Construction-related consultants and supervision (including related risk allowances, taxes and</v>
      </c>
      <c r="ADO2" s="71" t="str">
        <f t="shared" si="408"/>
        <v>DR3.01_Demolition, site preparation and formation</v>
      </c>
      <c r="ADP2" s="71" t="str">
        <f t="shared" si="408"/>
        <v>DR3.02_Substructure</v>
      </c>
      <c r="ADQ2" s="71" t="str">
        <f t="shared" si="408"/>
        <v>DR3.03_Structure</v>
      </c>
      <c r="ADR2" s="71" t="str">
        <f t="shared" si="408"/>
        <v>DR3.04_Non-structural works</v>
      </c>
      <c r="ADS2" s="71" t="str">
        <f t="shared" si="408"/>
        <v>DR3.05_Services and equipment</v>
      </c>
      <c r="ADT2" s="71" t="str">
        <f t="shared" si="408"/>
        <v>DR3.06_Surface and underground drainage</v>
      </c>
      <c r="ADU2" s="71" t="str">
        <f t="shared" si="408"/>
        <v>DR3.07_External and ancillary works</v>
      </c>
      <c r="ADV2" s="71" t="str">
        <f t="shared" si="408"/>
        <v>DR3.08_Preliminaries | Constructors’ site overheads | general requirements</v>
      </c>
      <c r="ADW2" s="71" t="str">
        <f t="shared" si="408"/>
        <v>DR3.09_Risk Allowances</v>
      </c>
      <c r="ADX2" s="71" t="str">
        <f t="shared" si="408"/>
        <v>DR3.10_Taxes and Levies</v>
      </c>
      <c r="ADY2" s="71" t="str">
        <f t="shared" si="408"/>
        <v>DR3.11_Work and utilities off-site (including related risk allowances, taxes and levies)</v>
      </c>
      <c r="ADZ2" s="71" t="str">
        <f t="shared" si="408"/>
        <v>DR3.12_Post-completion loose furniture, fittings and equipment (including related risk allowances, ta</v>
      </c>
      <c r="AEA2" s="71" t="str">
        <f t="shared" si="408"/>
        <v>DR3.13_Construction-related consultants and supervision (including related risk allowances, taxes and</v>
      </c>
      <c r="AEB2" s="71" t="str">
        <f t="shared" si="408"/>
        <v>DR4.01_Cleaning</v>
      </c>
      <c r="AEC2" s="71" t="str">
        <f t="shared" si="408"/>
        <v>DR4.02_Utilities</v>
      </c>
      <c r="AED2" s="71" t="str">
        <f t="shared" si="408"/>
        <v>DR4.03_Waste management</v>
      </c>
      <c r="AEE2" s="71" t="str">
        <f t="shared" si="408"/>
        <v>DR4.04_Security</v>
      </c>
      <c r="AEF2" s="71" t="str">
        <f t="shared" si="408"/>
        <v>DR4.05_Information and communications technology</v>
      </c>
      <c r="AEG2" s="71" t="str">
        <f t="shared" si="408"/>
        <v>DR4.06_Operators’ site overheads | general requirements</v>
      </c>
      <c r="AEH2" s="71" t="str">
        <f t="shared" si="408"/>
        <v>DR4.07_Risk Allowances</v>
      </c>
      <c r="AEI2" s="71" t="str">
        <f t="shared" si="408"/>
        <v>DR4.08_Taxes and Levies</v>
      </c>
      <c r="AEJ2" s="71" t="str">
        <f t="shared" si="408"/>
        <v>DR5.01_Demolition, site preparation and formation</v>
      </c>
      <c r="AEK2" s="71" t="str">
        <f t="shared" si="408"/>
        <v>DR5.02_Substructure</v>
      </c>
      <c r="AEL2" s="71" t="str">
        <f t="shared" si="408"/>
        <v>DR5.03_Structure</v>
      </c>
      <c r="AEM2" s="71" t="str">
        <f t="shared" si="408"/>
        <v>DR5.04_Non-structural works</v>
      </c>
      <c r="AEN2" s="71" t="str">
        <f t="shared" si="408"/>
        <v>DR5.05_Services and equipment</v>
      </c>
      <c r="AEO2" s="71" t="str">
        <f t="shared" si="408"/>
        <v>DR5.06_Surface and underground drainage</v>
      </c>
      <c r="AEP2" s="71" t="str">
        <f t="shared" si="408"/>
        <v>DR5.07_External and ancillary works</v>
      </c>
      <c r="AEQ2" s="71" t="str">
        <f t="shared" si="408"/>
        <v>DR5.08_Preliminaries | Constructors’ site overheads | general requirements</v>
      </c>
      <c r="AER2" s="71" t="str">
        <f t="shared" si="408"/>
        <v>DR5.09_Risk Allowances</v>
      </c>
      <c r="AES2" s="71" t="str">
        <f t="shared" si="408"/>
        <v>DR5.10_Taxes and Levies</v>
      </c>
      <c r="AET2" s="71" t="str">
        <f t="shared" si="408"/>
        <v>DR5.11_Work and utilities off-site (including related risk allowances, taxes and levies)</v>
      </c>
      <c r="AEU2" s="71" t="str">
        <f t="shared" si="408"/>
        <v>DR5.12_Post-completion loose furniture, fittings and equipment (including related risk allowances, ta</v>
      </c>
      <c r="AEV2" s="71" t="str">
        <f t="shared" si="408"/>
        <v>DR5.13_Construction-related consultants and supervision (including related risk allowances, taxes and</v>
      </c>
      <c r="AEW2" s="71" t="str">
        <f t="shared" si="408"/>
        <v>DR6.01_Disposal inspection</v>
      </c>
      <c r="AEX2" s="71" t="str">
        <f t="shared" si="408"/>
        <v>DR6.02_Decommissioning and decontamination</v>
      </c>
      <c r="AEY2" s="71" t="str">
        <f t="shared" si="408"/>
        <v>DR6.03_Demolition, reclamation and salvage</v>
      </c>
      <c r="AEZ2" s="71" t="str">
        <f t="shared" si="408"/>
        <v>DR6.04_Reinstatement</v>
      </c>
      <c r="AFA2" s="71" t="str">
        <f t="shared" si="408"/>
        <v>DR6.05_Constructors’ site overheads | general requirements</v>
      </c>
      <c r="AFB2" s="71" t="str">
        <f t="shared" si="408"/>
        <v>DR6.06_Risk Allowances</v>
      </c>
      <c r="AFC2" s="71" t="str">
        <f t="shared" si="408"/>
        <v>DR6.07_Taxes and Levies</v>
      </c>
      <c r="AFI2" s="72" t="str">
        <f>"MQ"&amp;MID(ACZ2,3,99)</f>
        <v>MQ1.01_Site acquisition</v>
      </c>
      <c r="AFJ2" s="72" t="str">
        <f t="shared" ref="AFJ2:AHL2" si="409">"MQ"&amp;MID(ADA2,3,99)</f>
        <v>MQ1.02_Administrative, financial, legal and marketing expenses</v>
      </c>
      <c r="AFK2" s="72" t="str">
        <f t="shared" si="409"/>
        <v>MQ2.01_Demolition, site preparation and formation</v>
      </c>
      <c r="AFL2" s="72" t="str">
        <f t="shared" si="409"/>
        <v>MQ2.02_Substructure</v>
      </c>
      <c r="AFM2" s="72" t="str">
        <f t="shared" si="409"/>
        <v>MQ2.03_Structure</v>
      </c>
      <c r="AFN2" s="72" t="str">
        <f t="shared" si="409"/>
        <v>MQ2.04_Non-structural works</v>
      </c>
      <c r="AFO2" s="72" t="str">
        <f t="shared" si="409"/>
        <v>MQ2.05_Services and equipment</v>
      </c>
      <c r="AFP2" s="72" t="str">
        <f t="shared" si="409"/>
        <v>MQ2.06_Surface and underground drainage</v>
      </c>
      <c r="AFQ2" s="72" t="str">
        <f t="shared" si="409"/>
        <v>MQ2.07_External and ancillary works</v>
      </c>
      <c r="AFR2" s="72" t="str">
        <f t="shared" si="409"/>
        <v>MQ2.08_Preliminaries | Constructors’ site overheads | general requirements</v>
      </c>
      <c r="AFS2" s="72" t="str">
        <f t="shared" si="409"/>
        <v>MQ2.09_Risk Allowances</v>
      </c>
      <c r="AFT2" s="72" t="str">
        <f t="shared" si="409"/>
        <v>MQ2.10_Taxes and Levies</v>
      </c>
      <c r="AFU2" s="72" t="str">
        <f t="shared" si="409"/>
        <v>MQ2.11_Work and utilities off-site (including related risk allowances, taxes and levies)</v>
      </c>
      <c r="AFV2" s="72" t="str">
        <f t="shared" si="409"/>
        <v>MQ2.12_Post-completion loose furniture, fittings and equipment (including related risk allowances, ta</v>
      </c>
      <c r="AFW2" s="72" t="str">
        <f t="shared" si="409"/>
        <v>MQ2.13_Construction-related consultants and supervision (including related risk allowances, taxes and</v>
      </c>
      <c r="AFX2" s="72" t="str">
        <f t="shared" si="409"/>
        <v>MQ3.01_Demolition, site preparation and formation</v>
      </c>
      <c r="AFY2" s="72" t="str">
        <f t="shared" si="409"/>
        <v>MQ3.02_Substructure</v>
      </c>
      <c r="AFZ2" s="72" t="str">
        <f t="shared" si="409"/>
        <v>MQ3.03_Structure</v>
      </c>
      <c r="AGA2" s="72" t="str">
        <f t="shared" si="409"/>
        <v>MQ3.04_Non-structural works</v>
      </c>
      <c r="AGB2" s="72" t="str">
        <f t="shared" si="409"/>
        <v>MQ3.05_Services and equipment</v>
      </c>
      <c r="AGC2" s="72" t="str">
        <f t="shared" si="409"/>
        <v>MQ3.06_Surface and underground drainage</v>
      </c>
      <c r="AGD2" s="72" t="str">
        <f t="shared" si="409"/>
        <v>MQ3.07_External and ancillary works</v>
      </c>
      <c r="AGE2" s="72" t="str">
        <f t="shared" si="409"/>
        <v>MQ3.08_Preliminaries | Constructors’ site overheads | general requirements</v>
      </c>
      <c r="AGF2" s="72" t="str">
        <f t="shared" si="409"/>
        <v>MQ3.09_Risk Allowances</v>
      </c>
      <c r="AGG2" s="72" t="str">
        <f t="shared" si="409"/>
        <v>MQ3.10_Taxes and Levies</v>
      </c>
      <c r="AGH2" s="72" t="str">
        <f t="shared" si="409"/>
        <v>MQ3.11_Work and utilities off-site (including related risk allowances, taxes and levies)</v>
      </c>
      <c r="AGI2" s="72" t="str">
        <f t="shared" si="409"/>
        <v>MQ3.12_Post-completion loose furniture, fittings and equipment (including related risk allowances, ta</v>
      </c>
      <c r="AGJ2" s="72" t="str">
        <f t="shared" si="409"/>
        <v>MQ3.13_Construction-related consultants and supervision (including related risk allowances, taxes and</v>
      </c>
      <c r="AGK2" s="72" t="str">
        <f t="shared" si="409"/>
        <v>MQ4.01_Cleaning</v>
      </c>
      <c r="AGL2" s="72" t="str">
        <f t="shared" si="409"/>
        <v>MQ4.02_Utilities</v>
      </c>
      <c r="AGM2" s="72" t="str">
        <f t="shared" si="409"/>
        <v>MQ4.03_Waste management</v>
      </c>
      <c r="AGN2" s="72" t="str">
        <f t="shared" si="409"/>
        <v>MQ4.04_Security</v>
      </c>
      <c r="AGO2" s="72" t="str">
        <f t="shared" si="409"/>
        <v>MQ4.05_Information and communications technology</v>
      </c>
      <c r="AGP2" s="72" t="str">
        <f t="shared" si="409"/>
        <v>MQ4.06_Operators’ site overheads | general requirements</v>
      </c>
      <c r="AGQ2" s="72" t="str">
        <f t="shared" si="409"/>
        <v>MQ4.07_Risk Allowances</v>
      </c>
      <c r="AGR2" s="72" t="str">
        <f t="shared" si="409"/>
        <v>MQ4.08_Taxes and Levies</v>
      </c>
      <c r="AGS2" s="72" t="str">
        <f t="shared" si="409"/>
        <v>MQ5.01_Demolition, site preparation and formation</v>
      </c>
      <c r="AGT2" s="72" t="str">
        <f t="shared" si="409"/>
        <v>MQ5.02_Substructure</v>
      </c>
      <c r="AGU2" s="72" t="str">
        <f t="shared" si="409"/>
        <v>MQ5.03_Structure</v>
      </c>
      <c r="AGV2" s="72" t="str">
        <f t="shared" si="409"/>
        <v>MQ5.04_Non-structural works</v>
      </c>
      <c r="AGW2" s="72" t="str">
        <f t="shared" si="409"/>
        <v>MQ5.05_Services and equipment</v>
      </c>
      <c r="AGX2" s="72" t="str">
        <f t="shared" si="409"/>
        <v>MQ5.06_Surface and underground drainage</v>
      </c>
      <c r="AGY2" s="72" t="str">
        <f t="shared" si="409"/>
        <v>MQ5.07_External and ancillary works</v>
      </c>
      <c r="AGZ2" s="72" t="str">
        <f t="shared" si="409"/>
        <v>MQ5.08_Preliminaries | Constructors’ site overheads | general requirements</v>
      </c>
      <c r="AHA2" s="72" t="str">
        <f t="shared" si="409"/>
        <v>MQ5.09_Risk Allowances</v>
      </c>
      <c r="AHB2" s="72" t="str">
        <f t="shared" si="409"/>
        <v>MQ5.10_Taxes and Levies</v>
      </c>
      <c r="AHC2" s="72" t="str">
        <f t="shared" si="409"/>
        <v>MQ5.11_Work and utilities off-site (including related risk allowances, taxes and levies)</v>
      </c>
      <c r="AHD2" s="72" t="str">
        <f t="shared" si="409"/>
        <v>MQ5.12_Post-completion loose furniture, fittings and equipment (including related risk allowances, ta</v>
      </c>
      <c r="AHE2" s="72" t="str">
        <f t="shared" si="409"/>
        <v>MQ5.13_Construction-related consultants and supervision (including related risk allowances, taxes and</v>
      </c>
      <c r="AHF2" s="72" t="str">
        <f t="shared" si="409"/>
        <v>MQ6.01_Disposal inspection</v>
      </c>
      <c r="AHG2" s="72" t="str">
        <f t="shared" si="409"/>
        <v>MQ6.02_Decommissioning and decontamination</v>
      </c>
      <c r="AHH2" s="72" t="str">
        <f t="shared" si="409"/>
        <v>MQ6.03_Demolition, reclamation and salvage</v>
      </c>
      <c r="AHI2" s="72" t="str">
        <f t="shared" si="409"/>
        <v>MQ6.04_Reinstatement</v>
      </c>
      <c r="AHJ2" s="72" t="str">
        <f t="shared" si="409"/>
        <v>MQ6.05_Constructors’ site overheads | general requirements</v>
      </c>
      <c r="AHK2" s="72" t="str">
        <f t="shared" si="409"/>
        <v>MQ6.06_Risk Allowances</v>
      </c>
      <c r="AHL2" s="72" t="str">
        <f t="shared" si="409"/>
        <v>MQ6.07_Taxes and Levies</v>
      </c>
      <c r="AHT2" s="73" t="str">
        <f>"OS"&amp;MID(AFI2,3,99)</f>
        <v>OS1.01_Site acquisition</v>
      </c>
      <c r="AHU2" s="73" t="str">
        <f t="shared" ref="AHU2:AJW2" si="410">"OS"&amp;MID(AFJ2,3,99)</f>
        <v>OS1.02_Administrative, financial, legal and marketing expenses</v>
      </c>
      <c r="AHV2" s="73" t="str">
        <f t="shared" si="410"/>
        <v>OS2.01_Demolition, site preparation and formation</v>
      </c>
      <c r="AHW2" s="73" t="str">
        <f t="shared" si="410"/>
        <v>OS2.02_Substructure</v>
      </c>
      <c r="AHX2" s="73" t="str">
        <f t="shared" si="410"/>
        <v>OS2.03_Structure</v>
      </c>
      <c r="AHY2" s="73" t="str">
        <f t="shared" si="410"/>
        <v>OS2.04_Non-structural works</v>
      </c>
      <c r="AHZ2" s="73" t="str">
        <f t="shared" si="410"/>
        <v>OS2.05_Services and equipment</v>
      </c>
      <c r="AIA2" s="73" t="str">
        <f t="shared" si="410"/>
        <v>OS2.06_Surface and underground drainage</v>
      </c>
      <c r="AIB2" s="73" t="str">
        <f t="shared" si="410"/>
        <v>OS2.07_External and ancillary works</v>
      </c>
      <c r="AIC2" s="73" t="str">
        <f t="shared" si="410"/>
        <v>OS2.08_Preliminaries | Constructors’ site overheads | general requirements</v>
      </c>
      <c r="AID2" s="73" t="str">
        <f t="shared" si="410"/>
        <v>OS2.09_Risk Allowances</v>
      </c>
      <c r="AIE2" s="73" t="str">
        <f t="shared" si="410"/>
        <v>OS2.10_Taxes and Levies</v>
      </c>
      <c r="AIF2" s="73" t="str">
        <f t="shared" si="410"/>
        <v>OS2.11_Work and utilities off-site (including related risk allowances, taxes and levies)</v>
      </c>
      <c r="AIG2" s="73" t="str">
        <f t="shared" si="410"/>
        <v>OS2.12_Post-completion loose furniture, fittings and equipment (including related risk allowances, ta</v>
      </c>
      <c r="AIH2" s="73" t="str">
        <f t="shared" si="410"/>
        <v>OS2.13_Construction-related consultants and supervision (including related risk allowances, taxes and</v>
      </c>
      <c r="AII2" s="73" t="str">
        <f t="shared" si="410"/>
        <v>OS3.01_Demolition, site preparation and formation</v>
      </c>
      <c r="AIJ2" s="73" t="str">
        <f t="shared" si="410"/>
        <v>OS3.02_Substructure</v>
      </c>
      <c r="AIK2" s="73" t="str">
        <f t="shared" si="410"/>
        <v>OS3.03_Structure</v>
      </c>
      <c r="AIL2" s="73" t="str">
        <f t="shared" si="410"/>
        <v>OS3.04_Non-structural works</v>
      </c>
      <c r="AIM2" s="73" t="str">
        <f t="shared" si="410"/>
        <v>OS3.05_Services and equipment</v>
      </c>
      <c r="AIN2" s="73" t="str">
        <f t="shared" si="410"/>
        <v>OS3.06_Surface and underground drainage</v>
      </c>
      <c r="AIO2" s="73" t="str">
        <f t="shared" si="410"/>
        <v>OS3.07_External and ancillary works</v>
      </c>
      <c r="AIP2" s="73" t="str">
        <f t="shared" si="410"/>
        <v>OS3.08_Preliminaries | Constructors’ site overheads | general requirements</v>
      </c>
      <c r="AIQ2" s="73" t="str">
        <f t="shared" si="410"/>
        <v>OS3.09_Risk Allowances</v>
      </c>
      <c r="AIR2" s="73" t="str">
        <f t="shared" si="410"/>
        <v>OS3.10_Taxes and Levies</v>
      </c>
      <c r="AIS2" s="73" t="str">
        <f t="shared" si="410"/>
        <v>OS3.11_Work and utilities off-site (including related risk allowances, taxes and levies)</v>
      </c>
      <c r="AIT2" s="73" t="str">
        <f t="shared" si="410"/>
        <v>OS3.12_Post-completion loose furniture, fittings and equipment (including related risk allowances, ta</v>
      </c>
      <c r="AIU2" s="73" t="str">
        <f t="shared" si="410"/>
        <v>OS3.13_Construction-related consultants and supervision (including related risk allowances, taxes and</v>
      </c>
      <c r="AIV2" s="73" t="str">
        <f t="shared" si="410"/>
        <v>OS4.01_Cleaning</v>
      </c>
      <c r="AIW2" s="73" t="str">
        <f t="shared" si="410"/>
        <v>OS4.02_Utilities</v>
      </c>
      <c r="AIX2" s="73" t="str">
        <f t="shared" si="410"/>
        <v>OS4.03_Waste management</v>
      </c>
      <c r="AIY2" s="73" t="str">
        <f t="shared" si="410"/>
        <v>OS4.04_Security</v>
      </c>
      <c r="AIZ2" s="73" t="str">
        <f t="shared" si="410"/>
        <v>OS4.05_Information and communications technology</v>
      </c>
      <c r="AJA2" s="73" t="str">
        <f t="shared" si="410"/>
        <v>OS4.06_Operators’ site overheads | general requirements</v>
      </c>
      <c r="AJB2" s="73" t="str">
        <f t="shared" si="410"/>
        <v>OS4.07_Risk Allowances</v>
      </c>
      <c r="AJC2" s="73" t="str">
        <f t="shared" si="410"/>
        <v>OS4.08_Taxes and Levies</v>
      </c>
      <c r="AJD2" s="73" t="str">
        <f t="shared" si="410"/>
        <v>OS5.01_Demolition, site preparation and formation</v>
      </c>
      <c r="AJE2" s="73" t="str">
        <f t="shared" si="410"/>
        <v>OS5.02_Substructure</v>
      </c>
      <c r="AJF2" s="73" t="str">
        <f t="shared" si="410"/>
        <v>OS5.03_Structure</v>
      </c>
      <c r="AJG2" s="73" t="str">
        <f t="shared" si="410"/>
        <v>OS5.04_Non-structural works</v>
      </c>
      <c r="AJH2" s="73" t="str">
        <f t="shared" si="410"/>
        <v>OS5.05_Services and equipment</v>
      </c>
      <c r="AJI2" s="73" t="str">
        <f t="shared" si="410"/>
        <v>OS5.06_Surface and underground drainage</v>
      </c>
      <c r="AJJ2" s="73" t="str">
        <f t="shared" si="410"/>
        <v>OS5.07_External and ancillary works</v>
      </c>
      <c r="AJK2" s="73" t="str">
        <f t="shared" si="410"/>
        <v>OS5.08_Preliminaries | Constructors’ site overheads | general requirements</v>
      </c>
      <c r="AJL2" s="73" t="str">
        <f t="shared" si="410"/>
        <v>OS5.09_Risk Allowances</v>
      </c>
      <c r="AJM2" s="73" t="str">
        <f t="shared" si="410"/>
        <v>OS5.10_Taxes and Levies</v>
      </c>
      <c r="AJN2" s="73" t="str">
        <f t="shared" si="410"/>
        <v>OS5.11_Work and utilities off-site (including related risk allowances, taxes and levies)</v>
      </c>
      <c r="AJO2" s="73" t="str">
        <f t="shared" si="410"/>
        <v>OS5.12_Post-completion loose furniture, fittings and equipment (including related risk allowances, ta</v>
      </c>
      <c r="AJP2" s="73" t="str">
        <f t="shared" si="410"/>
        <v>OS5.13_Construction-related consultants and supervision (including related risk allowances, taxes and</v>
      </c>
      <c r="AJQ2" s="73" t="str">
        <f t="shared" si="410"/>
        <v>OS6.01_Disposal inspection</v>
      </c>
      <c r="AJR2" s="73" t="str">
        <f t="shared" si="410"/>
        <v>OS6.02_Decommissioning and decontamination</v>
      </c>
      <c r="AJS2" s="73" t="str">
        <f t="shared" si="410"/>
        <v>OS6.03_Demolition, reclamation and salvage</v>
      </c>
      <c r="AJT2" s="73" t="str">
        <f t="shared" si="410"/>
        <v>OS6.04_Reinstatement</v>
      </c>
      <c r="AJU2" s="73" t="str">
        <f t="shared" si="410"/>
        <v>OS6.05_Constructors’ site overheads | general requirements</v>
      </c>
      <c r="AJV2" s="73" t="str">
        <f t="shared" si="410"/>
        <v>OS6.06_Risk Allowances</v>
      </c>
      <c r="AJW2" s="73" t="str">
        <f t="shared" si="410"/>
        <v>OS6.07_Taxes and Levies</v>
      </c>
      <c r="AKD2" s="74" t="str">
        <f>"NSW"&amp;MID(AHT2,3,99)</f>
        <v>NSW1.01_Site acquisition</v>
      </c>
      <c r="AKE2" s="74" t="str">
        <f t="shared" ref="AKE2:AMG2" si="411">"NSW"&amp;MID(AHU2,3,99)</f>
        <v>NSW1.02_Administrative, financial, legal and marketing expenses</v>
      </c>
      <c r="AKF2" s="74" t="str">
        <f t="shared" si="411"/>
        <v>NSW2.01_Demolition, site preparation and formation</v>
      </c>
      <c r="AKG2" s="74" t="str">
        <f t="shared" si="411"/>
        <v>NSW2.02_Substructure</v>
      </c>
      <c r="AKH2" s="74" t="str">
        <f t="shared" si="411"/>
        <v>NSW2.03_Structure</v>
      </c>
      <c r="AKI2" s="74" t="str">
        <f t="shared" si="411"/>
        <v>NSW2.04_Non-structural works</v>
      </c>
      <c r="AKJ2" s="74" t="str">
        <f t="shared" si="411"/>
        <v>NSW2.05_Services and equipment</v>
      </c>
      <c r="AKK2" s="74" t="str">
        <f t="shared" si="411"/>
        <v>NSW2.06_Surface and underground drainage</v>
      </c>
      <c r="AKL2" s="74" t="str">
        <f t="shared" si="411"/>
        <v>NSW2.07_External and ancillary works</v>
      </c>
      <c r="AKM2" s="74" t="str">
        <f t="shared" si="411"/>
        <v>NSW2.08_Preliminaries | Constructors’ site overheads | general requirements</v>
      </c>
      <c r="AKN2" s="74" t="str">
        <f t="shared" si="411"/>
        <v>NSW2.09_Risk Allowances</v>
      </c>
      <c r="AKO2" s="74" t="str">
        <f t="shared" si="411"/>
        <v>NSW2.10_Taxes and Levies</v>
      </c>
      <c r="AKP2" s="74" t="str">
        <f t="shared" si="411"/>
        <v>NSW2.11_Work and utilities off-site (including related risk allowances, taxes and levies)</v>
      </c>
      <c r="AKQ2" s="74" t="str">
        <f t="shared" si="411"/>
        <v>NSW2.12_Post-completion loose furniture, fittings and equipment (including related risk allowances, ta</v>
      </c>
      <c r="AKR2" s="74" t="str">
        <f t="shared" si="411"/>
        <v>NSW2.13_Construction-related consultants and supervision (including related risk allowances, taxes and</v>
      </c>
      <c r="AKS2" s="74" t="str">
        <f t="shared" si="411"/>
        <v>NSW3.01_Demolition, site preparation and formation</v>
      </c>
      <c r="AKT2" s="74" t="str">
        <f t="shared" si="411"/>
        <v>NSW3.02_Substructure</v>
      </c>
      <c r="AKU2" s="74" t="str">
        <f t="shared" si="411"/>
        <v>NSW3.03_Structure</v>
      </c>
      <c r="AKV2" s="74" t="str">
        <f t="shared" si="411"/>
        <v>NSW3.04_Non-structural works</v>
      </c>
      <c r="AKW2" s="74" t="str">
        <f t="shared" si="411"/>
        <v>NSW3.05_Services and equipment</v>
      </c>
      <c r="AKX2" s="74" t="str">
        <f t="shared" si="411"/>
        <v>NSW3.06_Surface and underground drainage</v>
      </c>
      <c r="AKY2" s="74" t="str">
        <f t="shared" si="411"/>
        <v>NSW3.07_External and ancillary works</v>
      </c>
      <c r="AKZ2" s="74" t="str">
        <f t="shared" si="411"/>
        <v>NSW3.08_Preliminaries | Constructors’ site overheads | general requirements</v>
      </c>
      <c r="ALA2" s="74" t="str">
        <f t="shared" si="411"/>
        <v>NSW3.09_Risk Allowances</v>
      </c>
      <c r="ALB2" s="74" t="str">
        <f t="shared" si="411"/>
        <v>NSW3.10_Taxes and Levies</v>
      </c>
      <c r="ALC2" s="74" t="str">
        <f t="shared" si="411"/>
        <v>NSW3.11_Work and utilities off-site (including related risk allowances, taxes and levies)</v>
      </c>
      <c r="ALD2" s="74" t="str">
        <f t="shared" si="411"/>
        <v>NSW3.12_Post-completion loose furniture, fittings and equipment (including related risk allowances, ta</v>
      </c>
      <c r="ALE2" s="74" t="str">
        <f t="shared" si="411"/>
        <v>NSW3.13_Construction-related consultants and supervision (including related risk allowances, taxes and</v>
      </c>
      <c r="ALF2" s="74" t="str">
        <f t="shared" si="411"/>
        <v>NSW4.01_Cleaning</v>
      </c>
      <c r="ALG2" s="74" t="str">
        <f t="shared" si="411"/>
        <v>NSW4.02_Utilities</v>
      </c>
      <c r="ALH2" s="74" t="str">
        <f t="shared" si="411"/>
        <v>NSW4.03_Waste management</v>
      </c>
      <c r="ALI2" s="74" t="str">
        <f t="shared" si="411"/>
        <v>NSW4.04_Security</v>
      </c>
      <c r="ALJ2" s="74" t="str">
        <f t="shared" si="411"/>
        <v>NSW4.05_Information and communications technology</v>
      </c>
      <c r="ALK2" s="74" t="str">
        <f t="shared" si="411"/>
        <v>NSW4.06_Operators’ site overheads | general requirements</v>
      </c>
      <c r="ALL2" s="74" t="str">
        <f t="shared" si="411"/>
        <v>NSW4.07_Risk Allowances</v>
      </c>
      <c r="ALM2" s="74" t="str">
        <f t="shared" si="411"/>
        <v>NSW4.08_Taxes and Levies</v>
      </c>
      <c r="ALN2" s="74" t="str">
        <f t="shared" si="411"/>
        <v>NSW5.01_Demolition, site preparation and formation</v>
      </c>
      <c r="ALO2" s="74" t="str">
        <f t="shared" si="411"/>
        <v>NSW5.02_Substructure</v>
      </c>
      <c r="ALP2" s="74" t="str">
        <f t="shared" si="411"/>
        <v>NSW5.03_Structure</v>
      </c>
      <c r="ALQ2" s="74" t="str">
        <f t="shared" si="411"/>
        <v>NSW5.04_Non-structural works</v>
      </c>
      <c r="ALR2" s="74" t="str">
        <f t="shared" si="411"/>
        <v>NSW5.05_Services and equipment</v>
      </c>
      <c r="ALS2" s="74" t="str">
        <f t="shared" si="411"/>
        <v>NSW5.06_Surface and underground drainage</v>
      </c>
      <c r="ALT2" s="74" t="str">
        <f t="shared" si="411"/>
        <v>NSW5.07_External and ancillary works</v>
      </c>
      <c r="ALU2" s="74" t="str">
        <f t="shared" si="411"/>
        <v>NSW5.08_Preliminaries | Constructors’ site overheads | general requirements</v>
      </c>
      <c r="ALV2" s="74" t="str">
        <f t="shared" si="411"/>
        <v>NSW5.09_Risk Allowances</v>
      </c>
      <c r="ALW2" s="74" t="str">
        <f t="shared" si="411"/>
        <v>NSW5.10_Taxes and Levies</v>
      </c>
      <c r="ALX2" s="74" t="str">
        <f t="shared" si="411"/>
        <v>NSW5.11_Work and utilities off-site (including related risk allowances, taxes and levies)</v>
      </c>
      <c r="ALY2" s="74" t="str">
        <f t="shared" si="411"/>
        <v>NSW5.12_Post-completion loose furniture, fittings and equipment (including related risk allowances, ta</v>
      </c>
      <c r="ALZ2" s="74" t="str">
        <f t="shared" si="411"/>
        <v>NSW5.13_Construction-related consultants and supervision (including related risk allowances, taxes and</v>
      </c>
      <c r="AMA2" s="74" t="str">
        <f t="shared" si="411"/>
        <v>NSW6.01_Disposal inspection</v>
      </c>
      <c r="AMB2" s="74" t="str">
        <f t="shared" si="411"/>
        <v>NSW6.02_Decommissioning and decontamination</v>
      </c>
      <c r="AMC2" s="74" t="str">
        <f t="shared" si="411"/>
        <v>NSW6.03_Demolition, reclamation and salvage</v>
      </c>
      <c r="AMD2" s="74" t="str">
        <f t="shared" si="411"/>
        <v>NSW6.04_Reinstatement</v>
      </c>
      <c r="AME2" s="74" t="str">
        <f t="shared" si="411"/>
        <v>NSW6.05_Constructors’ site overheads | general requirements</v>
      </c>
      <c r="AMF2" s="74" t="str">
        <f t="shared" si="411"/>
        <v>NSW6.06_Risk Allowances</v>
      </c>
      <c r="AMG2" s="74" t="str">
        <f t="shared" si="411"/>
        <v>NSW6.07_Taxes and Levies</v>
      </c>
      <c r="AML2" s="75" t="str">
        <f>"P"&amp;MID(AKD2,4,99)</f>
        <v>P1.01_Site acquisition</v>
      </c>
      <c r="AMM2" s="75" t="str">
        <f t="shared" ref="AMM2:AOO2" si="412">"P"&amp;MID(AKE2,4,99)</f>
        <v>P1.02_Administrative, financial, legal and marketing expenses</v>
      </c>
      <c r="AMN2" s="75" t="str">
        <f t="shared" si="412"/>
        <v>P2.01_Demolition, site preparation and formation</v>
      </c>
      <c r="AMO2" s="75" t="str">
        <f t="shared" si="412"/>
        <v>P2.02_Substructure</v>
      </c>
      <c r="AMP2" s="75" t="str">
        <f t="shared" si="412"/>
        <v>P2.03_Structure</v>
      </c>
      <c r="AMQ2" s="75" t="str">
        <f t="shared" si="412"/>
        <v>P2.04_Non-structural works</v>
      </c>
      <c r="AMR2" s="75" t="str">
        <f t="shared" si="412"/>
        <v>P2.05_Services and equipment</v>
      </c>
      <c r="AMS2" s="75" t="str">
        <f t="shared" si="412"/>
        <v>P2.06_Surface and underground drainage</v>
      </c>
      <c r="AMT2" s="75" t="str">
        <f t="shared" si="412"/>
        <v>P2.07_External and ancillary works</v>
      </c>
      <c r="AMU2" s="75" t="str">
        <f t="shared" si="412"/>
        <v>P2.08_Preliminaries | Constructors’ site overheads | general requirements</v>
      </c>
      <c r="AMV2" s="75" t="str">
        <f t="shared" si="412"/>
        <v>P2.09_Risk Allowances</v>
      </c>
      <c r="AMW2" s="75" t="str">
        <f t="shared" si="412"/>
        <v>P2.10_Taxes and Levies</v>
      </c>
      <c r="AMX2" s="75" t="str">
        <f t="shared" si="412"/>
        <v>P2.11_Work and utilities off-site (including related risk allowances, taxes and levies)</v>
      </c>
      <c r="AMY2" s="75" t="str">
        <f t="shared" si="412"/>
        <v>P2.12_Post-completion loose furniture, fittings and equipment (including related risk allowances, ta</v>
      </c>
      <c r="AMZ2" s="75" t="str">
        <f t="shared" si="412"/>
        <v>P2.13_Construction-related consultants and supervision (including related risk allowances, taxes and</v>
      </c>
      <c r="ANA2" s="75" t="str">
        <f t="shared" si="412"/>
        <v>P3.01_Demolition, site preparation and formation</v>
      </c>
      <c r="ANB2" s="75" t="str">
        <f t="shared" si="412"/>
        <v>P3.02_Substructure</v>
      </c>
      <c r="ANC2" s="75" t="str">
        <f t="shared" si="412"/>
        <v>P3.03_Structure</v>
      </c>
      <c r="AND2" s="75" t="str">
        <f t="shared" si="412"/>
        <v>P3.04_Non-structural works</v>
      </c>
      <c r="ANE2" s="75" t="str">
        <f t="shared" si="412"/>
        <v>P3.05_Services and equipment</v>
      </c>
      <c r="ANF2" s="75" t="str">
        <f t="shared" si="412"/>
        <v>P3.06_Surface and underground drainage</v>
      </c>
      <c r="ANG2" s="75" t="str">
        <f t="shared" si="412"/>
        <v>P3.07_External and ancillary works</v>
      </c>
      <c r="ANH2" s="75" t="str">
        <f t="shared" si="412"/>
        <v>P3.08_Preliminaries | Constructors’ site overheads | general requirements</v>
      </c>
      <c r="ANI2" s="75" t="str">
        <f t="shared" si="412"/>
        <v>P3.09_Risk Allowances</v>
      </c>
      <c r="ANJ2" s="75" t="str">
        <f t="shared" si="412"/>
        <v>P3.10_Taxes and Levies</v>
      </c>
      <c r="ANK2" s="75" t="str">
        <f t="shared" si="412"/>
        <v>P3.11_Work and utilities off-site (including related risk allowances, taxes and levies)</v>
      </c>
      <c r="ANL2" s="75" t="str">
        <f t="shared" si="412"/>
        <v>P3.12_Post-completion loose furniture, fittings and equipment (including related risk allowances, ta</v>
      </c>
      <c r="ANM2" s="75" t="str">
        <f t="shared" si="412"/>
        <v>P3.13_Construction-related consultants and supervision (including related risk allowances, taxes and</v>
      </c>
      <c r="ANN2" s="75" t="str">
        <f t="shared" si="412"/>
        <v>P4.01_Cleaning</v>
      </c>
      <c r="ANO2" s="75" t="str">
        <f t="shared" si="412"/>
        <v>P4.02_Utilities</v>
      </c>
      <c r="ANP2" s="75" t="str">
        <f t="shared" si="412"/>
        <v>P4.03_Waste management</v>
      </c>
      <c r="ANQ2" s="75" t="str">
        <f t="shared" si="412"/>
        <v>P4.04_Security</v>
      </c>
      <c r="ANR2" s="75" t="str">
        <f t="shared" si="412"/>
        <v>P4.05_Information and communications technology</v>
      </c>
      <c r="ANS2" s="75" t="str">
        <f t="shared" si="412"/>
        <v>P4.06_Operators’ site overheads | general requirements</v>
      </c>
      <c r="ANT2" s="75" t="str">
        <f t="shared" si="412"/>
        <v>P4.07_Risk Allowances</v>
      </c>
      <c r="ANU2" s="75" t="str">
        <f t="shared" si="412"/>
        <v>P4.08_Taxes and Levies</v>
      </c>
      <c r="ANV2" s="75" t="str">
        <f t="shared" si="412"/>
        <v>P5.01_Demolition, site preparation and formation</v>
      </c>
      <c r="ANW2" s="75" t="str">
        <f t="shared" si="412"/>
        <v>P5.02_Substructure</v>
      </c>
      <c r="ANX2" s="75" t="str">
        <f t="shared" si="412"/>
        <v>P5.03_Structure</v>
      </c>
      <c r="ANY2" s="75" t="str">
        <f t="shared" si="412"/>
        <v>P5.04_Non-structural works</v>
      </c>
      <c r="ANZ2" s="75" t="str">
        <f t="shared" si="412"/>
        <v>P5.05_Services and equipment</v>
      </c>
      <c r="AOA2" s="75" t="str">
        <f t="shared" si="412"/>
        <v>P5.06_Surface and underground drainage</v>
      </c>
      <c r="AOB2" s="75" t="str">
        <f t="shared" si="412"/>
        <v>P5.07_External and ancillary works</v>
      </c>
      <c r="AOC2" s="75" t="str">
        <f t="shared" si="412"/>
        <v>P5.08_Preliminaries | Constructors’ site overheads | general requirements</v>
      </c>
      <c r="AOD2" s="75" t="str">
        <f t="shared" si="412"/>
        <v>P5.09_Risk Allowances</v>
      </c>
      <c r="AOE2" s="75" t="str">
        <f t="shared" si="412"/>
        <v>P5.10_Taxes and Levies</v>
      </c>
      <c r="AOF2" s="75" t="str">
        <f t="shared" si="412"/>
        <v>P5.11_Work and utilities off-site (including related risk allowances, taxes and levies)</v>
      </c>
      <c r="AOG2" s="75" t="str">
        <f t="shared" si="412"/>
        <v>P5.12_Post-completion loose furniture, fittings and equipment (including related risk allowances, ta</v>
      </c>
      <c r="AOH2" s="75" t="str">
        <f t="shared" si="412"/>
        <v>P5.13_Construction-related consultants and supervision (including related risk allowances, taxes and</v>
      </c>
      <c r="AOI2" s="75" t="str">
        <f t="shared" si="412"/>
        <v>P6.01_Disposal inspection</v>
      </c>
      <c r="AOJ2" s="75" t="str">
        <f t="shared" si="412"/>
        <v>P6.02_Decommissioning and decontamination</v>
      </c>
      <c r="AOK2" s="75" t="str">
        <f t="shared" si="412"/>
        <v>P6.03_Demolition, reclamation and salvage</v>
      </c>
      <c r="AOL2" s="75" t="str">
        <f t="shared" si="412"/>
        <v>P6.04_Reinstatement</v>
      </c>
      <c r="AOM2" s="75" t="str">
        <f t="shared" si="412"/>
        <v>P6.05_Constructors’ site overheads | general requirements</v>
      </c>
      <c r="AON2" s="75" t="str">
        <f t="shared" si="412"/>
        <v>P6.06_Risk Allowances</v>
      </c>
      <c r="AOO2" s="75" t="str">
        <f t="shared" si="412"/>
        <v>P6.07_Taxes and Levies</v>
      </c>
      <c r="AOU2" s="76" t="str">
        <f>"WWW"&amp;MID(AML2,2,99)</f>
        <v>WWW1.01_Site acquisition</v>
      </c>
      <c r="AOV2" s="76" t="str">
        <f t="shared" ref="AOV2:AQX2" si="413">"WWW"&amp;MID(AMM2,2,99)</f>
        <v>WWW1.02_Administrative, financial, legal and marketing expenses</v>
      </c>
      <c r="AOW2" s="76" t="str">
        <f t="shared" si="413"/>
        <v>WWW2.01_Demolition, site preparation and formation</v>
      </c>
      <c r="AOX2" s="76" t="str">
        <f t="shared" si="413"/>
        <v>WWW2.02_Substructure</v>
      </c>
      <c r="AOY2" s="76" t="str">
        <f t="shared" si="413"/>
        <v>WWW2.03_Structure</v>
      </c>
      <c r="AOZ2" s="76" t="str">
        <f t="shared" si="413"/>
        <v>WWW2.04_Non-structural works</v>
      </c>
      <c r="APA2" s="76" t="str">
        <f t="shared" si="413"/>
        <v>WWW2.05_Services and equipment</v>
      </c>
      <c r="APB2" s="76" t="str">
        <f t="shared" si="413"/>
        <v>WWW2.06_Surface and underground drainage</v>
      </c>
      <c r="APC2" s="76" t="str">
        <f t="shared" si="413"/>
        <v>WWW2.07_External and ancillary works</v>
      </c>
      <c r="APD2" s="76" t="str">
        <f t="shared" si="413"/>
        <v>WWW2.08_Preliminaries | Constructors’ site overheads | general requirements</v>
      </c>
      <c r="APE2" s="76" t="str">
        <f t="shared" si="413"/>
        <v>WWW2.09_Risk Allowances</v>
      </c>
      <c r="APF2" s="76" t="str">
        <f t="shared" si="413"/>
        <v>WWW2.10_Taxes and Levies</v>
      </c>
      <c r="APG2" s="76" t="str">
        <f t="shared" si="413"/>
        <v>WWW2.11_Work and utilities off-site (including related risk allowances, taxes and levies)</v>
      </c>
      <c r="APH2" s="76" t="str">
        <f t="shared" si="413"/>
        <v>WWW2.12_Post-completion loose furniture, fittings and equipment (including related risk allowances, ta</v>
      </c>
      <c r="API2" s="76" t="str">
        <f t="shared" si="413"/>
        <v>WWW2.13_Construction-related consultants and supervision (including related risk allowances, taxes and</v>
      </c>
      <c r="APJ2" s="76" t="str">
        <f t="shared" si="413"/>
        <v>WWW3.01_Demolition, site preparation and formation</v>
      </c>
      <c r="APK2" s="76" t="str">
        <f t="shared" si="413"/>
        <v>WWW3.02_Substructure</v>
      </c>
      <c r="APL2" s="76" t="str">
        <f t="shared" si="413"/>
        <v>WWW3.03_Structure</v>
      </c>
      <c r="APM2" s="76" t="str">
        <f t="shared" si="413"/>
        <v>WWW3.04_Non-structural works</v>
      </c>
      <c r="APN2" s="76" t="str">
        <f t="shared" si="413"/>
        <v>WWW3.05_Services and equipment</v>
      </c>
      <c r="APO2" s="76" t="str">
        <f t="shared" si="413"/>
        <v>WWW3.06_Surface and underground drainage</v>
      </c>
      <c r="APP2" s="76" t="str">
        <f t="shared" si="413"/>
        <v>WWW3.07_External and ancillary works</v>
      </c>
      <c r="APQ2" s="76" t="str">
        <f t="shared" si="413"/>
        <v>WWW3.08_Preliminaries | Constructors’ site overheads | general requirements</v>
      </c>
      <c r="APR2" s="76" t="str">
        <f t="shared" si="413"/>
        <v>WWW3.09_Risk Allowances</v>
      </c>
      <c r="APS2" s="76" t="str">
        <f t="shared" si="413"/>
        <v>WWW3.10_Taxes and Levies</v>
      </c>
      <c r="APT2" s="76" t="str">
        <f t="shared" si="413"/>
        <v>WWW3.11_Work and utilities off-site (including related risk allowances, taxes and levies)</v>
      </c>
      <c r="APU2" s="76" t="str">
        <f t="shared" si="413"/>
        <v>WWW3.12_Post-completion loose furniture, fittings and equipment (including related risk allowances, ta</v>
      </c>
      <c r="APV2" s="76" t="str">
        <f t="shared" si="413"/>
        <v>WWW3.13_Construction-related consultants and supervision (including related risk allowances, taxes and</v>
      </c>
      <c r="APW2" s="76" t="str">
        <f t="shared" si="413"/>
        <v>WWW4.01_Cleaning</v>
      </c>
      <c r="APX2" s="76" t="str">
        <f t="shared" si="413"/>
        <v>WWW4.02_Utilities</v>
      </c>
      <c r="APY2" s="76" t="str">
        <f t="shared" si="413"/>
        <v>WWW4.03_Waste management</v>
      </c>
      <c r="APZ2" s="76" t="str">
        <f t="shared" si="413"/>
        <v>WWW4.04_Security</v>
      </c>
      <c r="AQA2" s="76" t="str">
        <f t="shared" si="413"/>
        <v>WWW4.05_Information and communications technology</v>
      </c>
      <c r="AQB2" s="76" t="str">
        <f t="shared" si="413"/>
        <v>WWW4.06_Operators’ site overheads | general requirements</v>
      </c>
      <c r="AQC2" s="76" t="str">
        <f t="shared" si="413"/>
        <v>WWW4.07_Risk Allowances</v>
      </c>
      <c r="AQD2" s="76" t="str">
        <f t="shared" si="413"/>
        <v>WWW4.08_Taxes and Levies</v>
      </c>
      <c r="AQE2" s="76" t="str">
        <f t="shared" si="413"/>
        <v>WWW5.01_Demolition, site preparation and formation</v>
      </c>
      <c r="AQF2" s="76" t="str">
        <f t="shared" si="413"/>
        <v>WWW5.02_Substructure</v>
      </c>
      <c r="AQG2" s="76" t="str">
        <f t="shared" si="413"/>
        <v>WWW5.03_Structure</v>
      </c>
      <c r="AQH2" s="76" t="str">
        <f t="shared" si="413"/>
        <v>WWW5.04_Non-structural works</v>
      </c>
      <c r="AQI2" s="76" t="str">
        <f t="shared" si="413"/>
        <v>WWW5.05_Services and equipment</v>
      </c>
      <c r="AQJ2" s="76" t="str">
        <f t="shared" si="413"/>
        <v>WWW5.06_Surface and underground drainage</v>
      </c>
      <c r="AQK2" s="76" t="str">
        <f t="shared" si="413"/>
        <v>WWW5.07_External and ancillary works</v>
      </c>
      <c r="AQL2" s="76" t="str">
        <f t="shared" si="413"/>
        <v>WWW5.08_Preliminaries | Constructors’ site overheads | general requirements</v>
      </c>
      <c r="AQM2" s="76" t="str">
        <f t="shared" si="413"/>
        <v>WWW5.09_Risk Allowances</v>
      </c>
      <c r="AQN2" s="76" t="str">
        <f t="shared" si="413"/>
        <v>WWW5.10_Taxes and Levies</v>
      </c>
      <c r="AQO2" s="76" t="str">
        <f t="shared" si="413"/>
        <v>WWW5.11_Work and utilities off-site (including related risk allowances, taxes and levies)</v>
      </c>
      <c r="AQP2" s="76" t="str">
        <f t="shared" si="413"/>
        <v>WWW5.12_Post-completion loose furniture, fittings and equipment (including related risk allowances, ta</v>
      </c>
      <c r="AQQ2" s="76" t="str">
        <f t="shared" si="413"/>
        <v>WWW5.13_Construction-related consultants and supervision (including related risk allowances, taxes and</v>
      </c>
      <c r="AQR2" s="76" t="str">
        <f t="shared" si="413"/>
        <v>WWW6.01_Disposal inspection</v>
      </c>
      <c r="AQS2" s="76" t="str">
        <f t="shared" si="413"/>
        <v>WWW6.02_Decommissioning and decontamination</v>
      </c>
      <c r="AQT2" s="76" t="str">
        <f t="shared" si="413"/>
        <v>WWW6.03_Demolition, reclamation and salvage</v>
      </c>
      <c r="AQU2" s="76" t="str">
        <f t="shared" si="413"/>
        <v>WWW6.04_Reinstatement</v>
      </c>
      <c r="AQV2" s="76" t="str">
        <f t="shared" si="413"/>
        <v>WWW6.05_Constructors’ site overheads | general requirements</v>
      </c>
      <c r="AQW2" s="76" t="str">
        <f t="shared" si="413"/>
        <v>WWW6.06_Risk Allowances</v>
      </c>
      <c r="AQX2" s="76" t="str">
        <f t="shared" si="413"/>
        <v>WWW6.07_Taxes and Levies</v>
      </c>
      <c r="ARE2" s="77" t="str">
        <f>"LFR"&amp;MID(AOU2,4,99)</f>
        <v>LFR1.01_Site acquisition</v>
      </c>
      <c r="ARF2" s="77" t="str">
        <f t="shared" ref="ARF2:ATH2" si="414">"LFR"&amp;MID(AOV2,4,99)</f>
        <v>LFR1.02_Administrative, financial, legal and marketing expenses</v>
      </c>
      <c r="ARG2" s="77" t="str">
        <f t="shared" si="414"/>
        <v>LFR2.01_Demolition, site preparation and formation</v>
      </c>
      <c r="ARH2" s="77" t="str">
        <f t="shared" si="414"/>
        <v>LFR2.02_Substructure</v>
      </c>
      <c r="ARI2" s="77" t="str">
        <f t="shared" si="414"/>
        <v>LFR2.03_Structure</v>
      </c>
      <c r="ARJ2" s="77" t="str">
        <f t="shared" si="414"/>
        <v>LFR2.04_Non-structural works</v>
      </c>
      <c r="ARK2" s="77" t="str">
        <f t="shared" si="414"/>
        <v>LFR2.05_Services and equipment</v>
      </c>
      <c r="ARL2" s="77" t="str">
        <f t="shared" si="414"/>
        <v>LFR2.06_Surface and underground drainage</v>
      </c>
      <c r="ARM2" s="77" t="str">
        <f t="shared" si="414"/>
        <v>LFR2.07_External and ancillary works</v>
      </c>
      <c r="ARN2" s="77" t="str">
        <f t="shared" si="414"/>
        <v>LFR2.08_Preliminaries | Constructors’ site overheads | general requirements</v>
      </c>
      <c r="ARO2" s="77" t="str">
        <f t="shared" si="414"/>
        <v>LFR2.09_Risk Allowances</v>
      </c>
      <c r="ARP2" s="77" t="str">
        <f t="shared" si="414"/>
        <v>LFR2.10_Taxes and Levies</v>
      </c>
      <c r="ARQ2" s="77" t="str">
        <f t="shared" si="414"/>
        <v>LFR2.11_Work and utilities off-site (including related risk allowances, taxes and levies)</v>
      </c>
      <c r="ARR2" s="77" t="str">
        <f t="shared" si="414"/>
        <v>LFR2.12_Post-completion loose furniture, fittings and equipment (including related risk allowances, ta</v>
      </c>
      <c r="ARS2" s="77" t="str">
        <f t="shared" si="414"/>
        <v>LFR2.13_Construction-related consultants and supervision (including related risk allowances, taxes and</v>
      </c>
      <c r="ART2" s="77" t="str">
        <f t="shared" si="414"/>
        <v>LFR3.01_Demolition, site preparation and formation</v>
      </c>
      <c r="ARU2" s="77" t="str">
        <f t="shared" si="414"/>
        <v>LFR3.02_Substructure</v>
      </c>
      <c r="ARV2" s="77" t="str">
        <f t="shared" si="414"/>
        <v>LFR3.03_Structure</v>
      </c>
      <c r="ARW2" s="77" t="str">
        <f t="shared" si="414"/>
        <v>LFR3.04_Non-structural works</v>
      </c>
      <c r="ARX2" s="77" t="str">
        <f t="shared" si="414"/>
        <v>LFR3.05_Services and equipment</v>
      </c>
      <c r="ARY2" s="77" t="str">
        <f t="shared" si="414"/>
        <v>LFR3.06_Surface and underground drainage</v>
      </c>
      <c r="ARZ2" s="77" t="str">
        <f t="shared" si="414"/>
        <v>LFR3.07_External and ancillary works</v>
      </c>
      <c r="ASA2" s="77" t="str">
        <f t="shared" si="414"/>
        <v>LFR3.08_Preliminaries | Constructors’ site overheads | general requirements</v>
      </c>
      <c r="ASB2" s="77" t="str">
        <f t="shared" si="414"/>
        <v>LFR3.09_Risk Allowances</v>
      </c>
      <c r="ASC2" s="77" t="str">
        <f t="shared" si="414"/>
        <v>LFR3.10_Taxes and Levies</v>
      </c>
      <c r="ASD2" s="77" t="str">
        <f t="shared" si="414"/>
        <v>LFR3.11_Work and utilities off-site (including related risk allowances, taxes and levies)</v>
      </c>
      <c r="ASE2" s="77" t="str">
        <f t="shared" si="414"/>
        <v>LFR3.12_Post-completion loose furniture, fittings and equipment (including related risk allowances, ta</v>
      </c>
      <c r="ASF2" s="77" t="str">
        <f t="shared" si="414"/>
        <v>LFR3.13_Construction-related consultants and supervision (including related risk allowances, taxes and</v>
      </c>
      <c r="ASG2" s="77" t="str">
        <f t="shared" si="414"/>
        <v>LFR4.01_Cleaning</v>
      </c>
      <c r="ASH2" s="77" t="str">
        <f t="shared" si="414"/>
        <v>LFR4.02_Utilities</v>
      </c>
      <c r="ASI2" s="77" t="str">
        <f t="shared" si="414"/>
        <v>LFR4.03_Waste management</v>
      </c>
      <c r="ASJ2" s="77" t="str">
        <f t="shared" si="414"/>
        <v>LFR4.04_Security</v>
      </c>
      <c r="ASK2" s="77" t="str">
        <f t="shared" si="414"/>
        <v>LFR4.05_Information and communications technology</v>
      </c>
      <c r="ASL2" s="77" t="str">
        <f t="shared" si="414"/>
        <v>LFR4.06_Operators’ site overheads | general requirements</v>
      </c>
      <c r="ASM2" s="77" t="str">
        <f t="shared" si="414"/>
        <v>LFR4.07_Risk Allowances</v>
      </c>
      <c r="ASN2" s="77" t="str">
        <f t="shared" si="414"/>
        <v>LFR4.08_Taxes and Levies</v>
      </c>
      <c r="ASO2" s="77" t="str">
        <f t="shared" si="414"/>
        <v>LFR5.01_Demolition, site preparation and formation</v>
      </c>
      <c r="ASP2" s="77" t="str">
        <f t="shared" si="414"/>
        <v>LFR5.02_Substructure</v>
      </c>
      <c r="ASQ2" s="77" t="str">
        <f t="shared" si="414"/>
        <v>LFR5.03_Structure</v>
      </c>
      <c r="ASR2" s="77" t="str">
        <f t="shared" si="414"/>
        <v>LFR5.04_Non-structural works</v>
      </c>
      <c r="ASS2" s="77" t="str">
        <f t="shared" si="414"/>
        <v>LFR5.05_Services and equipment</v>
      </c>
      <c r="AST2" s="77" t="str">
        <f t="shared" si="414"/>
        <v>LFR5.06_Surface and underground drainage</v>
      </c>
      <c r="ASU2" s="77" t="str">
        <f t="shared" si="414"/>
        <v>LFR5.07_External and ancillary works</v>
      </c>
      <c r="ASV2" s="77" t="str">
        <f t="shared" si="414"/>
        <v>LFR5.08_Preliminaries | Constructors’ site overheads | general requirements</v>
      </c>
      <c r="ASW2" s="77" t="str">
        <f t="shared" si="414"/>
        <v>LFR5.09_Risk Allowances</v>
      </c>
      <c r="ASX2" s="77" t="str">
        <f t="shared" si="414"/>
        <v>LFR5.10_Taxes and Levies</v>
      </c>
      <c r="ASY2" s="77" t="str">
        <f t="shared" si="414"/>
        <v>LFR5.11_Work and utilities off-site (including related risk allowances, taxes and levies)</v>
      </c>
      <c r="ASZ2" s="77" t="str">
        <f t="shared" si="414"/>
        <v>LFR5.12_Post-completion loose furniture, fittings and equipment (including related risk allowances, ta</v>
      </c>
      <c r="ATA2" s="77" t="str">
        <f t="shared" si="414"/>
        <v>LFR5.13_Construction-related consultants and supervision (including related risk allowances, taxes and</v>
      </c>
      <c r="ATB2" s="77" t="str">
        <f t="shared" si="414"/>
        <v>LFR6.01_Disposal inspection</v>
      </c>
      <c r="ATC2" s="77" t="str">
        <f t="shared" si="414"/>
        <v>LFR6.02_Decommissioning and decontamination</v>
      </c>
      <c r="ATD2" s="77" t="str">
        <f t="shared" si="414"/>
        <v>LFR6.03_Demolition, reclamation and salvage</v>
      </c>
      <c r="ATE2" s="77" t="str">
        <f t="shared" si="414"/>
        <v>LFR6.04_Reinstatement</v>
      </c>
      <c r="ATF2" s="77" t="str">
        <f t="shared" si="414"/>
        <v>LFR6.05_Constructors’ site overheads | general requirements</v>
      </c>
      <c r="ATG2" s="77" t="str">
        <f t="shared" si="414"/>
        <v>LFR6.06_Risk Allowances</v>
      </c>
      <c r="ATH2" s="77" t="str">
        <f t="shared" si="414"/>
        <v>LFR6.07_Taxes and Levies</v>
      </c>
    </row>
    <row r="3" spans="1:1021 1026:1204" s="6" customFormat="1" x14ac:dyDescent="0.35">
      <c r="A3" s="6" t="s">
        <v>2048</v>
      </c>
      <c r="B3" s="6" t="s">
        <v>2049</v>
      </c>
      <c r="C3" s="6" t="s">
        <v>2050</v>
      </c>
      <c r="D3" s="6" t="s">
        <v>2051</v>
      </c>
      <c r="E3" s="6" t="s">
        <v>2052</v>
      </c>
      <c r="F3" s="6" t="s">
        <v>2053</v>
      </c>
      <c r="G3" s="6" t="s">
        <v>2054</v>
      </c>
      <c r="H3" s="6" t="s">
        <v>2055</v>
      </c>
      <c r="I3" s="6" t="s">
        <v>2056</v>
      </c>
      <c r="J3" s="6" t="s">
        <v>2057</v>
      </c>
      <c r="K3" s="6" t="s">
        <v>2058</v>
      </c>
      <c r="L3" s="6" t="s">
        <v>2059</v>
      </c>
      <c r="M3" s="6" t="s">
        <v>2060</v>
      </c>
      <c r="N3" s="6" t="s">
        <v>2061</v>
      </c>
      <c r="O3" s="6" t="s">
        <v>2062</v>
      </c>
      <c r="P3" s="6" t="s">
        <v>2063</v>
      </c>
      <c r="Q3" s="6" t="s">
        <v>2064</v>
      </c>
      <c r="R3" s="6" t="s">
        <v>2065</v>
      </c>
      <c r="S3" s="6" t="s">
        <v>2066</v>
      </c>
      <c r="T3" s="6" t="s">
        <v>2067</v>
      </c>
      <c r="U3" s="6" t="s">
        <v>2068</v>
      </c>
      <c r="V3" s="6" t="s">
        <v>2069</v>
      </c>
      <c r="W3" s="6" t="s">
        <v>2070</v>
      </c>
      <c r="X3" s="6" t="s">
        <v>2071</v>
      </c>
      <c r="Y3" s="6" t="s">
        <v>2072</v>
      </c>
      <c r="Z3" s="6" t="s">
        <v>2073</v>
      </c>
      <c r="AA3" s="6" t="s">
        <v>2074</v>
      </c>
      <c r="AB3" s="6" t="s">
        <v>2075</v>
      </c>
      <c r="AC3" s="6" t="s">
        <v>2076</v>
      </c>
      <c r="AD3" s="6" t="s">
        <v>2077</v>
      </c>
      <c r="AE3" s="6" t="s">
        <v>2078</v>
      </c>
      <c r="AF3" s="6" t="s">
        <v>2079</v>
      </c>
      <c r="AG3" s="6" t="s">
        <v>2080</v>
      </c>
      <c r="AH3" s="6" t="s">
        <v>2081</v>
      </c>
      <c r="AI3" s="6" t="s">
        <v>2082</v>
      </c>
      <c r="AJ3" s="6" t="s">
        <v>2083</v>
      </c>
      <c r="AK3" s="6" t="s">
        <v>2084</v>
      </c>
      <c r="AL3" s="6" t="s">
        <v>2085</v>
      </c>
      <c r="AM3" s="6" t="s">
        <v>2086</v>
      </c>
      <c r="AN3" s="6" t="s">
        <v>2087</v>
      </c>
      <c r="AO3" s="6" t="s">
        <v>2088</v>
      </c>
      <c r="AP3" s="6" t="s">
        <v>2089</v>
      </c>
      <c r="AQ3" s="6" t="s">
        <v>2090</v>
      </c>
      <c r="AR3" s="6" t="s">
        <v>2091</v>
      </c>
      <c r="AS3" s="6" t="s">
        <v>2092</v>
      </c>
      <c r="AT3" s="6" t="s">
        <v>2093</v>
      </c>
      <c r="AU3" s="6" t="s">
        <v>2094</v>
      </c>
      <c r="AV3" s="6" t="s">
        <v>2095</v>
      </c>
      <c r="AW3" s="6" t="s">
        <v>2096</v>
      </c>
      <c r="AX3" s="6" t="s">
        <v>2097</v>
      </c>
      <c r="AY3" s="6" t="s">
        <v>2098</v>
      </c>
      <c r="AZ3" s="6" t="s">
        <v>2099</v>
      </c>
      <c r="BA3" s="6" t="s">
        <v>2100</v>
      </c>
      <c r="BB3" s="6" t="s">
        <v>1827</v>
      </c>
      <c r="BC3" s="6" t="s">
        <v>2101</v>
      </c>
      <c r="BD3" s="6" t="s">
        <v>2102</v>
      </c>
      <c r="BF3" t="s">
        <v>2048</v>
      </c>
      <c r="BG3" t="s">
        <v>2049</v>
      </c>
      <c r="BH3" t="s">
        <v>2103</v>
      </c>
      <c r="BI3" t="s">
        <v>2104</v>
      </c>
      <c r="BJ3" t="s">
        <v>2105</v>
      </c>
      <c r="BK3" t="s">
        <v>2053</v>
      </c>
      <c r="BL3" s="60" t="s">
        <v>2596</v>
      </c>
      <c r="BM3" t="s">
        <v>2055</v>
      </c>
      <c r="BN3" t="s">
        <v>2107</v>
      </c>
      <c r="BO3" t="s">
        <v>2057</v>
      </c>
      <c r="BP3" t="s">
        <v>2058</v>
      </c>
      <c r="BQ3" t="s">
        <v>2108</v>
      </c>
      <c r="BR3" t="s">
        <v>2060</v>
      </c>
      <c r="BS3" t="s">
        <v>2061</v>
      </c>
      <c r="BT3" t="s">
        <v>2062</v>
      </c>
      <c r="BU3" t="str">
        <f>IF(ISBLANK(BH3),"","3"&amp;MID(BH3,2,999))</f>
        <v>3.01.010_Site survey and ground investigation</v>
      </c>
      <c r="BV3" t="str">
        <f t="shared" ref="BV3:CG18" si="415">IF(ISBLANK(BI3),"","3"&amp;MID(BI3,2,999))</f>
        <v>3.02.010_Embankments/cuttings</v>
      </c>
      <c r="BW3" t="str">
        <f t="shared" si="415"/>
        <v>3.03.010_Piers and towers</v>
      </c>
      <c r="BX3" t="str">
        <f t="shared" si="415"/>
        <v>3.04.010_Non-structural removal and alterations</v>
      </c>
      <c r="BY3" t="str">
        <f t="shared" si="415"/>
        <v>3.05.005_District heating, ventilating and cooling system</v>
      </c>
      <c r="BZ3" t="str">
        <f t="shared" si="415"/>
        <v>3.06.010_Surface water drainage</v>
      </c>
      <c r="CA3" t="str">
        <f t="shared" si="415"/>
        <v>3.07.010_Site enclosures and divisions</v>
      </c>
      <c r="CB3" t="str">
        <f t="shared" si="415"/>
        <v>3.08.010_Construction management including site management staff and support labour</v>
      </c>
      <c r="CC3" t="str">
        <f t="shared" si="415"/>
        <v>3.09.010_Design development allowance</v>
      </c>
      <c r="CD3" t="str">
        <f t="shared" si="415"/>
        <v>3.10.010_Paid by the Constructors</v>
      </c>
      <c r="CE3" t="str">
        <f t="shared" si="415"/>
        <v>3.11.010_Connections to, diversion of and capacity enhancement of public utility mains or sources off-site up to mains connections on-site:</v>
      </c>
      <c r="CF3" t="str">
        <f t="shared" si="415"/>
        <v>3.12.010_Production, process, operating and loose furniture, furnishing and equipment not normally provided before completion of construction</v>
      </c>
      <c r="CG3" t="str">
        <f t="shared" si="415"/>
        <v>3.13.010_Consultants’ fees and reimbursable:</v>
      </c>
      <c r="CH3" t="s">
        <v>2076</v>
      </c>
      <c r="CI3" t="s">
        <v>2077</v>
      </c>
      <c r="CJ3" t="s">
        <v>2078</v>
      </c>
      <c r="CK3" t="s">
        <v>2079</v>
      </c>
      <c r="CL3" t="s">
        <v>2080</v>
      </c>
      <c r="CM3" t="s">
        <v>2081</v>
      </c>
      <c r="CN3" t="s">
        <v>2082</v>
      </c>
      <c r="CO3" t="s">
        <v>2083</v>
      </c>
      <c r="CP3" t="str">
        <f>IF(ISBLANK(BH3),"","5"&amp;MID(BH3,2,999))</f>
        <v>5.01.010_Site survey and ground investigation</v>
      </c>
      <c r="CQ3" t="str">
        <f t="shared" ref="CQ3:DB18" si="416">IF(ISBLANK(BI3),"","5"&amp;MID(BI3,2,999))</f>
        <v>5.02.010_Embankments/cuttings</v>
      </c>
      <c r="CR3" t="str">
        <f t="shared" si="416"/>
        <v>5.03.010_Piers and towers</v>
      </c>
      <c r="CS3" t="str">
        <f t="shared" si="416"/>
        <v>5.04.010_Non-structural removal and alterations</v>
      </c>
      <c r="CT3" t="str">
        <f t="shared" si="416"/>
        <v>5.05.005_District heating, ventilating and cooling system</v>
      </c>
      <c r="CU3" t="str">
        <f t="shared" si="416"/>
        <v>5.06.010_Surface water drainage</v>
      </c>
      <c r="CV3" t="str">
        <f t="shared" si="416"/>
        <v>5.07.010_Site enclosures and divisions</v>
      </c>
      <c r="CW3" t="str">
        <f t="shared" si="416"/>
        <v>5.08.010_Construction management including site management staff and support labour</v>
      </c>
      <c r="CX3" t="str">
        <f t="shared" si="416"/>
        <v>5.09.010_Design development allowance</v>
      </c>
      <c r="CY3" t="str">
        <f t="shared" si="416"/>
        <v>5.10.010_Paid by the Constructors</v>
      </c>
      <c r="CZ3" t="str">
        <f t="shared" si="416"/>
        <v>5.11.010_Connections to, diversion of and capacity enhancement of public utility mains or sources off-site up to mains connections on-site:</v>
      </c>
      <c r="DA3" t="str">
        <f t="shared" si="416"/>
        <v>5.12.010_Production, process, operating and loose furniture, furnishing and equipment not normally provided before completion of construction</v>
      </c>
      <c r="DB3" t="str">
        <f t="shared" si="416"/>
        <v>5.13.010_Consultants’ fees and reimbursable:</v>
      </c>
      <c r="DC3" t="s">
        <v>2097</v>
      </c>
      <c r="DD3" t="s">
        <v>2098</v>
      </c>
      <c r="DE3" t="s">
        <v>2099</v>
      </c>
      <c r="DF3" t="s">
        <v>2100</v>
      </c>
      <c r="DG3" t="s">
        <v>1827</v>
      </c>
      <c r="DH3" t="s">
        <v>2101</v>
      </c>
      <c r="DI3" t="s">
        <v>2102</v>
      </c>
      <c r="DK3" t="s">
        <v>2048</v>
      </c>
      <c r="DL3" t="s">
        <v>2049</v>
      </c>
      <c r="DM3" t="s">
        <v>2103</v>
      </c>
      <c r="DN3" t="s">
        <v>2104</v>
      </c>
      <c r="DO3"/>
      <c r="DP3" t="s">
        <v>2053</v>
      </c>
      <c r="DQ3" s="59"/>
      <c r="DR3" t="s">
        <v>2055</v>
      </c>
      <c r="DS3" t="s">
        <v>2107</v>
      </c>
      <c r="DT3" t="s">
        <v>2057</v>
      </c>
      <c r="DU3" t="s">
        <v>2058</v>
      </c>
      <c r="DV3" t="s">
        <v>2108</v>
      </c>
      <c r="DW3" t="s">
        <v>2060</v>
      </c>
      <c r="DX3" t="s">
        <v>2061</v>
      </c>
      <c r="DY3" t="s">
        <v>2062</v>
      </c>
      <c r="DZ3" t="s">
        <v>2109</v>
      </c>
      <c r="EA3" t="s">
        <v>2110</v>
      </c>
      <c r="EB3" t="s">
        <v>119</v>
      </c>
      <c r="EC3" t="s">
        <v>2066</v>
      </c>
      <c r="ED3" t="s">
        <v>119</v>
      </c>
      <c r="EE3" t="s">
        <v>2068</v>
      </c>
      <c r="EF3" t="s">
        <v>2112</v>
      </c>
      <c r="EG3" t="s">
        <v>2070</v>
      </c>
      <c r="EH3" t="s">
        <v>2071</v>
      </c>
      <c r="EI3" t="s">
        <v>2113</v>
      </c>
      <c r="EJ3" t="s">
        <v>2073</v>
      </c>
      <c r="EK3" t="s">
        <v>2074</v>
      </c>
      <c r="EL3" t="s">
        <v>2075</v>
      </c>
      <c r="EM3" t="s">
        <v>2076</v>
      </c>
      <c r="EN3" t="s">
        <v>2077</v>
      </c>
      <c r="EO3" t="s">
        <v>2078</v>
      </c>
      <c r="EP3" t="s">
        <v>2079</v>
      </c>
      <c r="EQ3" t="s">
        <v>2080</v>
      </c>
      <c r="ER3" t="s">
        <v>2081</v>
      </c>
      <c r="ES3" t="s">
        <v>2082</v>
      </c>
      <c r="ET3" t="s">
        <v>2083</v>
      </c>
      <c r="EU3" t="s">
        <v>2114</v>
      </c>
      <c r="EV3" t="s">
        <v>2115</v>
      </c>
      <c r="EW3" t="s">
        <v>119</v>
      </c>
      <c r="EX3" t="s">
        <v>2087</v>
      </c>
      <c r="EY3" t="s">
        <v>119</v>
      </c>
      <c r="EZ3" t="s">
        <v>2089</v>
      </c>
      <c r="FA3" t="s">
        <v>2117</v>
      </c>
      <c r="FB3" t="s">
        <v>2091</v>
      </c>
      <c r="FC3" t="s">
        <v>2092</v>
      </c>
      <c r="FD3" t="s">
        <v>2118</v>
      </c>
      <c r="FE3" t="s">
        <v>2094</v>
      </c>
      <c r="FF3" t="s">
        <v>2095</v>
      </c>
      <c r="FG3" t="s">
        <v>2096</v>
      </c>
      <c r="FH3" t="s">
        <v>2097</v>
      </c>
      <c r="FI3" t="s">
        <v>2098</v>
      </c>
      <c r="FJ3" t="s">
        <v>2099</v>
      </c>
      <c r="FK3" t="s">
        <v>2100</v>
      </c>
      <c r="FL3" t="s">
        <v>1827</v>
      </c>
      <c r="FM3" t="s">
        <v>2101</v>
      </c>
      <c r="FN3" t="s">
        <v>2102</v>
      </c>
      <c r="FS3" t="s">
        <v>2048</v>
      </c>
      <c r="FT3" t="s">
        <v>2049</v>
      </c>
      <c r="FU3" t="s">
        <v>2103</v>
      </c>
      <c r="FV3" t="s">
        <v>2104</v>
      </c>
      <c r="FW3"/>
      <c r="FX3" t="s">
        <v>2053</v>
      </c>
      <c r="FY3" s="60"/>
      <c r="FZ3" t="s">
        <v>2055</v>
      </c>
      <c r="GA3" t="s">
        <v>2107</v>
      </c>
      <c r="GB3" t="s">
        <v>2057</v>
      </c>
      <c r="GC3" t="s">
        <v>2058</v>
      </c>
      <c r="GD3" t="s">
        <v>2108</v>
      </c>
      <c r="GE3" t="s">
        <v>2060</v>
      </c>
      <c r="GF3" t="s">
        <v>2061</v>
      </c>
      <c r="GG3" t="s">
        <v>2062</v>
      </c>
      <c r="GH3" t="str">
        <f>IF(ISBLANK(FU3),"","3"&amp;MID(FU3,2,999))</f>
        <v>3.01.010_Site survey and ground investigation</v>
      </c>
      <c r="GI3" t="str">
        <f t="shared" ref="GI3:GI63" si="417">IF(ISBLANK(FV3),"","3"&amp;MID(FV3,2,999))</f>
        <v>3.02.010_Embankments/cuttings</v>
      </c>
      <c r="GJ3" t="str">
        <f t="shared" ref="GJ3:GJ63" si="418">IF(ISBLANK(FW3),"","3"&amp;MID(FW3,2,999))</f>
        <v/>
      </c>
      <c r="GK3" t="str">
        <f t="shared" ref="GK3:GK63" si="419">IF(ISBLANK(FX3),"","3"&amp;MID(FX3,2,999))</f>
        <v>3.04.010_Non-structural removal and alterations</v>
      </c>
      <c r="GL3" t="str">
        <f t="shared" ref="GL3:GL63" si="420">IF(ISBLANK(FY3),"","3"&amp;MID(FY3,2,999))</f>
        <v/>
      </c>
      <c r="GM3" t="str">
        <f t="shared" ref="GM3:GM63" si="421">IF(ISBLANK(FZ3),"","3"&amp;MID(FZ3,2,999))</f>
        <v>3.06.010_Surface water drainage</v>
      </c>
      <c r="GN3" t="str">
        <f t="shared" ref="GN3:GN63" si="422">IF(ISBLANK(GA3),"","3"&amp;MID(GA3,2,999))</f>
        <v>3.07.010_Site enclosures and divisions</v>
      </c>
      <c r="GO3" t="str">
        <f t="shared" ref="GO3:GO63" si="423">IF(ISBLANK(GB3),"","3"&amp;MID(GB3,2,999))</f>
        <v>3.08.010_Construction management including site management staff and support labour</v>
      </c>
      <c r="GP3" t="str">
        <f t="shared" ref="GP3:GP63" si="424">IF(ISBLANK(GC3),"","3"&amp;MID(GC3,2,999))</f>
        <v>3.09.010_Design development allowance</v>
      </c>
      <c r="GQ3" t="str">
        <f t="shared" ref="GQ3:GQ63" si="425">IF(ISBLANK(GD3),"","3"&amp;MID(GD3,2,999))</f>
        <v>3.10.010_Paid by the Constructors</v>
      </c>
      <c r="GR3" t="str">
        <f t="shared" ref="GR3:GR63" si="426">IF(ISBLANK(GE3),"","3"&amp;MID(GE3,2,999))</f>
        <v>3.11.010_Connections to, diversion of and capacity enhancement of public utility mains or sources off-site up to mains connections on-site:</v>
      </c>
      <c r="GS3" t="str">
        <f t="shared" ref="GS3" si="427">IF(ISBLANK(GF3),"","3"&amp;MID(GF3,2,999))</f>
        <v>3.12.010_Production, process, operating and loose furniture, furnishing and equipment not normally provided before completion of construction</v>
      </c>
      <c r="GT3" t="str">
        <f t="shared" ref="GT3:GT63" si="428">IF(ISBLANK(GG3),"","3"&amp;MID(GG3,2,999))</f>
        <v>3.13.010_Consultants’ fees and reimbursable:</v>
      </c>
      <c r="GU3" t="s">
        <v>2076</v>
      </c>
      <c r="GV3" t="s">
        <v>2077</v>
      </c>
      <c r="GW3" t="s">
        <v>2078</v>
      </c>
      <c r="GX3" t="s">
        <v>2079</v>
      </c>
      <c r="GY3" t="s">
        <v>2080</v>
      </c>
      <c r="GZ3" t="s">
        <v>2081</v>
      </c>
      <c r="HA3" t="s">
        <v>2082</v>
      </c>
      <c r="HB3" t="s">
        <v>2083</v>
      </c>
      <c r="HC3" t="str">
        <f>IF(ISBLANK(FU3),"","5"&amp;MID(FU3,2,999))</f>
        <v>5.01.010_Site survey and ground investigation</v>
      </c>
      <c r="HD3" t="str">
        <f t="shared" ref="HD3:HD56" si="429">IF(ISBLANK(FV3),"","5"&amp;MID(FV3,2,999))</f>
        <v>5.02.010_Embankments/cuttings</v>
      </c>
      <c r="HE3" t="str">
        <f t="shared" ref="HE3:HE56" si="430">IF(ISBLANK(FW3),"","5"&amp;MID(FW3,2,999))</f>
        <v/>
      </c>
      <c r="HF3" t="str">
        <f t="shared" ref="HF3:HF56" si="431">IF(ISBLANK(FX3),"","5"&amp;MID(FX3,2,999))</f>
        <v>5.04.010_Non-structural removal and alterations</v>
      </c>
      <c r="HG3" t="str">
        <f t="shared" ref="HG3:HG56" si="432">IF(ISBLANK(FY3),"","5"&amp;MID(FY3,2,999))</f>
        <v/>
      </c>
      <c r="HH3" t="str">
        <f t="shared" ref="HH3:HH56" si="433">IF(ISBLANK(FZ3),"","5"&amp;MID(FZ3,2,999))</f>
        <v>5.06.010_Surface water drainage</v>
      </c>
      <c r="HI3" t="str">
        <f t="shared" ref="HI3:HI56" si="434">IF(ISBLANK(GA3),"","5"&amp;MID(GA3,2,999))</f>
        <v>5.07.010_Site enclosures and divisions</v>
      </c>
      <c r="HJ3" t="str">
        <f t="shared" ref="HJ3:HJ56" si="435">IF(ISBLANK(GB3),"","5"&amp;MID(GB3,2,999))</f>
        <v>5.08.010_Construction management including site management staff and support labour</v>
      </c>
      <c r="HK3" t="str">
        <f t="shared" ref="HK3:HK56" si="436">IF(ISBLANK(GC3),"","5"&amp;MID(GC3,2,999))</f>
        <v>5.09.010_Design development allowance</v>
      </c>
      <c r="HL3" t="str">
        <f t="shared" ref="HL3:HL56" si="437">IF(ISBLANK(GD3),"","5"&amp;MID(GD3,2,999))</f>
        <v>5.10.010_Paid by the Constructors</v>
      </c>
      <c r="HM3" t="str">
        <f t="shared" ref="HM3:HM56" si="438">IF(ISBLANK(GE3),"","5"&amp;MID(GE3,2,999))</f>
        <v>5.11.010_Connections to, diversion of and capacity enhancement of public utility mains or sources off-site up to mains connections on-site:</v>
      </c>
      <c r="HN3" t="str">
        <f t="shared" ref="HN3:HN56" si="439">IF(ISBLANK(GF3),"","5"&amp;MID(GF3,2,999))</f>
        <v>5.12.010_Production, process, operating and loose furniture, furnishing and equipment not normally provided before completion of construction</v>
      </c>
      <c r="HO3" t="str">
        <f t="shared" ref="HO3:HO56" si="440">IF(ISBLANK(GG3),"","5"&amp;MID(GG3,2,999))</f>
        <v>5.13.010_Consultants’ fees and reimbursable:</v>
      </c>
      <c r="HP3" t="s">
        <v>2097</v>
      </c>
      <c r="HQ3" t="s">
        <v>2098</v>
      </c>
      <c r="HR3" t="s">
        <v>2099</v>
      </c>
      <c r="HS3" t="s">
        <v>2100</v>
      </c>
      <c r="HT3" t="s">
        <v>1827</v>
      </c>
      <c r="HU3" t="s">
        <v>2101</v>
      </c>
      <c r="HV3" t="s">
        <v>2102</v>
      </c>
      <c r="IB3" t="s">
        <v>2048</v>
      </c>
      <c r="IC3" t="s">
        <v>2049</v>
      </c>
      <c r="ID3" t="s">
        <v>2103</v>
      </c>
      <c r="IE3" t="s">
        <v>2104</v>
      </c>
      <c r="IF3" t="s">
        <v>2105</v>
      </c>
      <c r="IG3" t="s">
        <v>2053</v>
      </c>
      <c r="IH3" s="60"/>
      <c r="II3" t="s">
        <v>2055</v>
      </c>
      <c r="IJ3" t="s">
        <v>2107</v>
      </c>
      <c r="IK3" t="s">
        <v>2057</v>
      </c>
      <c r="IL3" t="s">
        <v>2058</v>
      </c>
      <c r="IM3" t="s">
        <v>2108</v>
      </c>
      <c r="IN3" t="s">
        <v>2060</v>
      </c>
      <c r="IO3" t="s">
        <v>2061</v>
      </c>
      <c r="IP3" t="s">
        <v>2062</v>
      </c>
      <c r="IQ3" t="str">
        <f>IF(ISBLANK(ID3),"","3"&amp;MID(ID3,2,999))</f>
        <v>3.01.010_Site survey and ground investigation</v>
      </c>
      <c r="IR3" t="str">
        <f t="shared" ref="IR3:IR44" si="441">IF(ISBLANK(IE3),"","3"&amp;MID(IE3,2,999))</f>
        <v>3.02.010_Embankments/cuttings</v>
      </c>
      <c r="IS3" t="str">
        <f t="shared" ref="IS3:IS44" si="442">IF(ISBLANK(IF3),"","3"&amp;MID(IF3,2,999))</f>
        <v>3.03.010_Piers and towers</v>
      </c>
      <c r="IT3" t="str">
        <f t="shared" ref="IT3:IT44" si="443">IF(ISBLANK(IG3),"","3"&amp;MID(IG3,2,999))</f>
        <v>3.04.010_Non-structural removal and alterations</v>
      </c>
      <c r="IU3" t="str">
        <f t="shared" ref="IU3:IU44" si="444">IF(ISBLANK(IH3),"","3"&amp;MID(IH3,2,999))</f>
        <v/>
      </c>
      <c r="IV3" t="str">
        <f t="shared" ref="IV3:IV44" si="445">IF(ISBLANK(II3),"","3"&amp;MID(II3,2,999))</f>
        <v>3.06.010_Surface water drainage</v>
      </c>
      <c r="IW3" t="str">
        <f t="shared" ref="IW3:IW44" si="446">IF(ISBLANK(IJ3),"","3"&amp;MID(IJ3,2,999))</f>
        <v>3.07.010_Site enclosures and divisions</v>
      </c>
      <c r="IX3" t="str">
        <f t="shared" ref="IX3:IX44" si="447">IF(ISBLANK(IK3),"","3"&amp;MID(IK3,2,999))</f>
        <v>3.08.010_Construction management including site management staff and support labour</v>
      </c>
      <c r="IY3" t="str">
        <f t="shared" ref="IY3:IY44" si="448">IF(ISBLANK(IL3),"","3"&amp;MID(IL3,2,999))</f>
        <v>3.09.010_Design development allowance</v>
      </c>
      <c r="IZ3" t="str">
        <f t="shared" ref="IZ3:IZ44" si="449">IF(ISBLANK(IM3),"","3"&amp;MID(IM3,2,999))</f>
        <v>3.10.010_Paid by the Constructors</v>
      </c>
      <c r="JA3" t="str">
        <f t="shared" ref="JA3:JA44" si="450">IF(ISBLANK(IN3),"","3"&amp;MID(IN3,2,999))</f>
        <v>3.11.010_Connections to, diversion of and capacity enhancement of public utility mains or sources off-site up to mains connections on-site:</v>
      </c>
      <c r="JB3" t="str">
        <f>IF(ISBLANK(IO3),"","3"&amp;MID(IO3,2,999))</f>
        <v>3.12.010_Production, process, operating and loose furniture, furnishing and equipment not normally provided before completion of construction</v>
      </c>
      <c r="JC3" t="str">
        <f t="shared" ref="JC3:JC44" si="451">IF(ISBLANK(IP3),"","3"&amp;MID(IP3,2,999))</f>
        <v>3.13.010_Consultants’ fees and reimbursable:</v>
      </c>
      <c r="JD3" t="s">
        <v>2076</v>
      </c>
      <c r="JE3" t="s">
        <v>2077</v>
      </c>
      <c r="JF3" t="s">
        <v>2078</v>
      </c>
      <c r="JG3" t="s">
        <v>2079</v>
      </c>
      <c r="JH3" t="s">
        <v>2080</v>
      </c>
      <c r="JI3" t="s">
        <v>2081</v>
      </c>
      <c r="JJ3" t="s">
        <v>2082</v>
      </c>
      <c r="JK3" t="s">
        <v>2083</v>
      </c>
      <c r="JL3" t="str">
        <f>IF(ISBLANK(ID3),"","5"&amp;MID(ID3,2,999))</f>
        <v>5.01.010_Site survey and ground investigation</v>
      </c>
      <c r="JM3" t="str">
        <f t="shared" ref="JM3:JM44" si="452">IF(ISBLANK(IE3),"","5"&amp;MID(IE3,2,999))</f>
        <v>5.02.010_Embankments/cuttings</v>
      </c>
      <c r="JN3" t="str">
        <f t="shared" ref="JN3:JN44" si="453">IF(ISBLANK(IF3),"","5"&amp;MID(IF3,2,999))</f>
        <v>5.03.010_Piers and towers</v>
      </c>
      <c r="JO3" t="str">
        <f t="shared" ref="JO3:JO44" si="454">IF(ISBLANK(IG3),"","5"&amp;MID(IG3,2,999))</f>
        <v>5.04.010_Non-structural removal and alterations</v>
      </c>
      <c r="JP3" t="str">
        <f t="shared" ref="JP3:JP44" si="455">IF(ISBLANK(IH3),"","5"&amp;MID(IH3,2,999))</f>
        <v/>
      </c>
      <c r="JQ3" t="str">
        <f t="shared" ref="JQ3:JQ44" si="456">IF(ISBLANK(II3),"","5"&amp;MID(II3,2,999))</f>
        <v>5.06.010_Surface water drainage</v>
      </c>
      <c r="JR3" t="str">
        <f t="shared" ref="JR3:JR44" si="457">IF(ISBLANK(IJ3),"","5"&amp;MID(IJ3,2,999))</f>
        <v>5.07.010_Site enclosures and divisions</v>
      </c>
      <c r="JS3" t="str">
        <f t="shared" ref="JS3:JS44" si="458">IF(ISBLANK(IK3),"","5"&amp;MID(IK3,2,999))</f>
        <v>5.08.010_Construction management including site management staff and support labour</v>
      </c>
      <c r="JT3" t="str">
        <f t="shared" ref="JT3:JT44" si="459">IF(ISBLANK(IL3),"","5"&amp;MID(IL3,2,999))</f>
        <v>5.09.010_Design development allowance</v>
      </c>
      <c r="JU3" t="str">
        <f t="shared" ref="JU3:JU44" si="460">IF(ISBLANK(IM3),"","5"&amp;MID(IM3,2,999))</f>
        <v>5.10.010_Paid by the Constructors</v>
      </c>
      <c r="JV3" t="str">
        <f t="shared" ref="JV3:JV44" si="461">IF(ISBLANK(IN3),"","5"&amp;MID(IN3,2,999))</f>
        <v>5.11.010_Connections to, diversion of and capacity enhancement of public utility mains or sources off-site up to mains connections on-site:</v>
      </c>
      <c r="JW3" t="str">
        <f t="shared" ref="JW3:JW44" si="462">IF(ISBLANK(IO3),"","5"&amp;MID(IO3,2,999))</f>
        <v>5.12.010_Production, process, operating and loose furniture, furnishing and equipment not normally provided before completion of construction</v>
      </c>
      <c r="JX3" t="str">
        <f t="shared" ref="JX3:JX44" si="463">IF(ISBLANK(IP3),"","5"&amp;MID(IP3,2,999))</f>
        <v>5.13.010_Consultants’ fees and reimbursable:</v>
      </c>
      <c r="JY3" t="s">
        <v>2097</v>
      </c>
      <c r="JZ3" t="s">
        <v>2098</v>
      </c>
      <c r="KA3" t="s">
        <v>2099</v>
      </c>
      <c r="KB3" t="s">
        <v>2100</v>
      </c>
      <c r="KC3" t="s">
        <v>1827</v>
      </c>
      <c r="KD3" t="s">
        <v>2101</v>
      </c>
      <c r="KE3" t="s">
        <v>2102</v>
      </c>
      <c r="KJ3" t="s">
        <v>2048</v>
      </c>
      <c r="KK3" t="s">
        <v>2049</v>
      </c>
      <c r="KL3" t="s">
        <v>2103</v>
      </c>
      <c r="KM3" t="s">
        <v>2104</v>
      </c>
      <c r="KN3" t="s">
        <v>2105</v>
      </c>
      <c r="KO3" t="s">
        <v>2053</v>
      </c>
      <c r="KP3" s="60"/>
      <c r="KQ3" t="s">
        <v>2055</v>
      </c>
      <c r="KR3" t="s">
        <v>2107</v>
      </c>
      <c r="KS3" t="s">
        <v>2057</v>
      </c>
      <c r="KT3" t="s">
        <v>2058</v>
      </c>
      <c r="KU3" t="s">
        <v>2108</v>
      </c>
      <c r="KV3" t="s">
        <v>2060</v>
      </c>
      <c r="KW3" t="s">
        <v>2061</v>
      </c>
      <c r="KX3" t="s">
        <v>2062</v>
      </c>
      <c r="KY3" t="str">
        <f>IF(ISBLANK(KL3),"","3"&amp;MID(KL3,2,999))</f>
        <v>3.01.010_Site survey and ground investigation</v>
      </c>
      <c r="KZ3" t="str">
        <f t="shared" ref="KZ3:KZ64" si="464">IF(ISBLANK(KM3),"","3"&amp;MID(KM3,2,999))</f>
        <v>3.02.010_Embankments/cuttings</v>
      </c>
      <c r="LA3" t="str">
        <f t="shared" ref="LA3:LA64" si="465">IF(ISBLANK(KN3),"","3"&amp;MID(KN3,2,999))</f>
        <v>3.03.010_Piers and towers</v>
      </c>
      <c r="LB3" t="str">
        <f t="shared" ref="LB3:LB64" si="466">IF(ISBLANK(KO3),"","3"&amp;MID(KO3,2,999))</f>
        <v>3.04.010_Non-structural removal and alterations</v>
      </c>
      <c r="LC3" t="str">
        <f t="shared" ref="LC3:LC64" si="467">IF(ISBLANK(KP3),"","3"&amp;MID(KP3,2,999))</f>
        <v/>
      </c>
      <c r="LD3" t="str">
        <f t="shared" ref="LD3:LD64" si="468">IF(ISBLANK(KQ3),"","3"&amp;MID(KQ3,2,999))</f>
        <v>3.06.010_Surface water drainage</v>
      </c>
      <c r="LE3" t="str">
        <f t="shared" ref="LE3:LE64" si="469">IF(ISBLANK(KR3),"","3"&amp;MID(KR3,2,999))</f>
        <v>3.07.010_Site enclosures and divisions</v>
      </c>
      <c r="LF3" t="str">
        <f t="shared" ref="LF3:LF64" si="470">IF(ISBLANK(KS3),"","3"&amp;MID(KS3,2,999))</f>
        <v>3.08.010_Construction management including site management staff and support labour</v>
      </c>
      <c r="LG3" t="str">
        <f t="shared" ref="LG3:LG64" si="471">IF(ISBLANK(KT3),"","3"&amp;MID(KT3,2,999))</f>
        <v>3.09.010_Design development allowance</v>
      </c>
      <c r="LH3" t="str">
        <f t="shared" ref="LH3:LH64" si="472">IF(ISBLANK(KU3),"","3"&amp;MID(KU3,2,999))</f>
        <v>3.10.010_Paid by the Constructors</v>
      </c>
      <c r="LI3" t="str">
        <f t="shared" ref="LI3:LI64" si="473">IF(ISBLANK(KV3),"","3"&amp;MID(KV3,2,999))</f>
        <v>3.11.010_Connections to, diversion of and capacity enhancement of public utility mains or sources off-site up to mains connections on-site:</v>
      </c>
      <c r="LJ3" t="str">
        <f t="shared" ref="LJ3" si="474">IF(ISBLANK(KW3),"","3"&amp;MID(KW3,2,999))</f>
        <v>3.12.010_Production, process, operating and loose furniture, furnishing and equipment not normally provided before completion of construction</v>
      </c>
      <c r="LK3" t="str">
        <f t="shared" ref="LK3:LK64" si="475">IF(ISBLANK(KX3),"","3"&amp;MID(KX3,2,999))</f>
        <v>3.13.010_Consultants’ fees and reimbursable:</v>
      </c>
      <c r="LL3" t="s">
        <v>2076</v>
      </c>
      <c r="LM3" t="s">
        <v>2077</v>
      </c>
      <c r="LN3" t="s">
        <v>2078</v>
      </c>
      <c r="LO3" t="s">
        <v>2079</v>
      </c>
      <c r="LP3" t="s">
        <v>2080</v>
      </c>
      <c r="LQ3" t="s">
        <v>2081</v>
      </c>
      <c r="LR3" t="s">
        <v>2082</v>
      </c>
      <c r="LS3" t="s">
        <v>2083</v>
      </c>
      <c r="LT3" t="str">
        <f>IF(ISBLANK(KL3),"","5"&amp;MID(KL3,2,999))</f>
        <v>5.01.010_Site survey and ground investigation</v>
      </c>
      <c r="LU3" t="str">
        <f t="shared" ref="LU3:LU56" si="476">IF(ISBLANK(KM3),"","5"&amp;MID(KM3,2,999))</f>
        <v>5.02.010_Embankments/cuttings</v>
      </c>
      <c r="LV3" t="str">
        <f t="shared" ref="LV3:LV56" si="477">IF(ISBLANK(KN3),"","5"&amp;MID(KN3,2,999))</f>
        <v>5.03.010_Piers and towers</v>
      </c>
      <c r="LW3" t="str">
        <f t="shared" ref="LW3:LW56" si="478">IF(ISBLANK(KO3),"","5"&amp;MID(KO3,2,999))</f>
        <v>5.04.010_Non-structural removal and alterations</v>
      </c>
      <c r="LX3" t="str">
        <f t="shared" ref="LX3:LX56" si="479">IF(ISBLANK(KP3),"","5"&amp;MID(KP3,2,999))</f>
        <v/>
      </c>
      <c r="LY3" t="str">
        <f t="shared" ref="LY3:LY56" si="480">IF(ISBLANK(KQ3),"","5"&amp;MID(KQ3,2,999))</f>
        <v>5.06.010_Surface water drainage</v>
      </c>
      <c r="LZ3" t="str">
        <f t="shared" ref="LZ3:LZ56" si="481">IF(ISBLANK(KR3),"","5"&amp;MID(KR3,2,999))</f>
        <v>5.07.010_Site enclosures and divisions</v>
      </c>
      <c r="MA3" t="str">
        <f t="shared" ref="MA3:MA56" si="482">IF(ISBLANK(KS3),"","5"&amp;MID(KS3,2,999))</f>
        <v>5.08.010_Construction management including site management staff and support labour</v>
      </c>
      <c r="MB3" t="str">
        <f t="shared" ref="MB3:MB56" si="483">IF(ISBLANK(KT3),"","5"&amp;MID(KT3,2,999))</f>
        <v>5.09.010_Design development allowance</v>
      </c>
      <c r="MC3" t="str">
        <f t="shared" ref="MC3:MC56" si="484">IF(ISBLANK(KU3),"","5"&amp;MID(KU3,2,999))</f>
        <v>5.10.010_Paid by the Constructors</v>
      </c>
      <c r="MD3" t="str">
        <f t="shared" ref="MD3:MD56" si="485">IF(ISBLANK(KV3),"","5"&amp;MID(KV3,2,999))</f>
        <v>5.11.010_Connections to, diversion of and capacity enhancement of public utility mains or sources off-site up to mains connections on-site:</v>
      </c>
      <c r="ME3" t="str">
        <f t="shared" ref="ME3:ME56" si="486">IF(ISBLANK(KW3),"","5"&amp;MID(KW3,2,999))</f>
        <v>5.12.010_Production, process, operating and loose furniture, furnishing and equipment not normally provided before completion of construction</v>
      </c>
      <c r="MF3" t="str">
        <f t="shared" ref="MF3:MF56" si="487">IF(ISBLANK(KX3),"","5"&amp;MID(KX3,2,999))</f>
        <v>5.13.010_Consultants’ fees and reimbursable:</v>
      </c>
      <c r="MG3" t="s">
        <v>2097</v>
      </c>
      <c r="MH3" t="s">
        <v>2098</v>
      </c>
      <c r="MI3" t="s">
        <v>2099</v>
      </c>
      <c r="MJ3" t="s">
        <v>2100</v>
      </c>
      <c r="MK3" t="s">
        <v>1827</v>
      </c>
      <c r="ML3" t="s">
        <v>2101</v>
      </c>
      <c r="MM3" t="s">
        <v>2102</v>
      </c>
      <c r="MR3" t="s">
        <v>2048</v>
      </c>
      <c r="MS3" t="s">
        <v>2049</v>
      </c>
      <c r="MT3" t="s">
        <v>2103</v>
      </c>
      <c r="MU3"/>
      <c r="MV3"/>
      <c r="MW3" t="s">
        <v>2053</v>
      </c>
      <c r="MX3" s="60"/>
      <c r="MY3" t="s">
        <v>2055</v>
      </c>
      <c r="MZ3" t="s">
        <v>2107</v>
      </c>
      <c r="NA3" t="s">
        <v>2057</v>
      </c>
      <c r="NB3" t="s">
        <v>2058</v>
      </c>
      <c r="NC3" t="s">
        <v>2108</v>
      </c>
      <c r="ND3" t="s">
        <v>2060</v>
      </c>
      <c r="NE3" t="s">
        <v>2061</v>
      </c>
      <c r="NF3" t="s">
        <v>2062</v>
      </c>
      <c r="NG3" t="str">
        <f>IF(ISBLANK(MT3),"","3"&amp;MID(MT3,2,999))</f>
        <v>3.01.010_Site survey and ground investigation</v>
      </c>
      <c r="NH3" t="str">
        <f t="shared" ref="NH3:NH57" si="488">IF(ISBLANK(MU3),"","3"&amp;MID(MU3,2,999))</f>
        <v/>
      </c>
      <c r="NI3" t="str">
        <f t="shared" ref="NI3:NI57" si="489">IF(ISBLANK(MV3),"","3"&amp;MID(MV3,2,999))</f>
        <v/>
      </c>
      <c r="NJ3" t="str">
        <f t="shared" ref="NJ3:NJ57" si="490">IF(ISBLANK(MW3),"","3"&amp;MID(MW3,2,999))</f>
        <v>3.04.010_Non-structural removal and alterations</v>
      </c>
      <c r="NK3" t="str">
        <f t="shared" ref="NK3:NK57" si="491">IF(ISBLANK(MX3),"","3"&amp;MID(MX3,2,999))</f>
        <v/>
      </c>
      <c r="NL3" t="str">
        <f t="shared" ref="NL3:NL57" si="492">IF(ISBLANK(MY3),"","3"&amp;MID(MY3,2,999))</f>
        <v>3.06.010_Surface water drainage</v>
      </c>
      <c r="NM3" t="str">
        <f t="shared" ref="NM3:NM57" si="493">IF(ISBLANK(MZ3),"","3"&amp;MID(MZ3,2,999))</f>
        <v>3.07.010_Site enclosures and divisions</v>
      </c>
      <c r="NN3" t="str">
        <f t="shared" ref="NN3:NN57" si="494">IF(ISBLANK(NA3),"","3"&amp;MID(NA3,2,999))</f>
        <v>3.08.010_Construction management including site management staff and support labour</v>
      </c>
      <c r="NO3" t="str">
        <f t="shared" ref="NO3:NO57" si="495">IF(ISBLANK(NB3),"","3"&amp;MID(NB3,2,999))</f>
        <v>3.09.010_Design development allowance</v>
      </c>
      <c r="NP3" t="str">
        <f t="shared" ref="NP3:NP57" si="496">IF(ISBLANK(NC3),"","3"&amp;MID(NC3,2,999))</f>
        <v>3.10.010_Paid by the Constructors</v>
      </c>
      <c r="NQ3" t="str">
        <f t="shared" ref="NQ3:NQ57" si="497">IF(ISBLANK(ND3),"","3"&amp;MID(ND3,2,999))</f>
        <v>3.11.010_Connections to, diversion of and capacity enhancement of public utility mains or sources off-site up to mains connections on-site:</v>
      </c>
      <c r="NR3" t="str">
        <f t="shared" ref="NR3" si="498">IF(ISBLANK(NE3),"","3"&amp;MID(NE3,2,999))</f>
        <v>3.12.010_Production, process, operating and loose furniture, furnishing and equipment not normally provided before completion of construction</v>
      </c>
      <c r="NS3" t="str">
        <f t="shared" ref="NS3:NS57" si="499">IF(ISBLANK(NF3),"","3"&amp;MID(NF3,2,999))</f>
        <v>3.13.010_Consultants’ fees and reimbursable:</v>
      </c>
      <c r="NT3" t="s">
        <v>2076</v>
      </c>
      <c r="NU3" t="s">
        <v>2077</v>
      </c>
      <c r="NV3" t="s">
        <v>2078</v>
      </c>
      <c r="NW3" t="s">
        <v>2079</v>
      </c>
      <c r="NX3" t="s">
        <v>2080</v>
      </c>
      <c r="NY3" t="s">
        <v>2081</v>
      </c>
      <c r="NZ3" t="s">
        <v>2082</v>
      </c>
      <c r="OA3" t="s">
        <v>2083</v>
      </c>
      <c r="OB3" t="str">
        <f>IF(ISBLANK(MT3),"","5"&amp;MID(MT3,2,999))</f>
        <v>5.01.010_Site survey and ground investigation</v>
      </c>
      <c r="OC3" t="str">
        <f t="shared" ref="OC3:OC56" si="500">IF(ISBLANK(MU3),"","5"&amp;MID(MU3,2,999))</f>
        <v/>
      </c>
      <c r="OD3" t="str">
        <f t="shared" ref="OD3:OD56" si="501">IF(ISBLANK(MV3),"","5"&amp;MID(MV3,2,999))</f>
        <v/>
      </c>
      <c r="OE3" t="str">
        <f t="shared" ref="OE3:OE56" si="502">IF(ISBLANK(MW3),"","5"&amp;MID(MW3,2,999))</f>
        <v>5.04.010_Non-structural removal and alterations</v>
      </c>
      <c r="OF3" t="str">
        <f t="shared" ref="OF3:OF56" si="503">IF(ISBLANK(MX3),"","5"&amp;MID(MX3,2,999))</f>
        <v/>
      </c>
      <c r="OG3" t="str">
        <f t="shared" ref="OG3:OG56" si="504">IF(ISBLANK(MY3),"","5"&amp;MID(MY3,2,999))</f>
        <v>5.06.010_Surface water drainage</v>
      </c>
      <c r="OH3" t="str">
        <f t="shared" ref="OH3:OH56" si="505">IF(ISBLANK(MZ3),"","5"&amp;MID(MZ3,2,999))</f>
        <v>5.07.010_Site enclosures and divisions</v>
      </c>
      <c r="OI3" t="str">
        <f t="shared" ref="OI3:OI56" si="506">IF(ISBLANK(NA3),"","5"&amp;MID(NA3,2,999))</f>
        <v>5.08.010_Construction management including site management staff and support labour</v>
      </c>
      <c r="OJ3" t="str">
        <f t="shared" ref="OJ3:OJ56" si="507">IF(ISBLANK(NB3),"","5"&amp;MID(NB3,2,999))</f>
        <v>5.09.010_Design development allowance</v>
      </c>
      <c r="OK3" t="str">
        <f t="shared" ref="OK3:OK56" si="508">IF(ISBLANK(NC3),"","5"&amp;MID(NC3,2,999))</f>
        <v>5.10.010_Paid by the Constructors</v>
      </c>
      <c r="OL3" t="str">
        <f t="shared" ref="OL3:OL56" si="509">IF(ISBLANK(ND3),"","5"&amp;MID(ND3,2,999))</f>
        <v>5.11.010_Connections to, diversion of and capacity enhancement of public utility mains or sources off-site up to mains connections on-site:</v>
      </c>
      <c r="OM3" t="str">
        <f t="shared" ref="OM3:OM56" si="510">IF(ISBLANK(NE3),"","5"&amp;MID(NE3,2,999))</f>
        <v>5.12.010_Production, process, operating and loose furniture, furnishing and equipment not normally provided before completion of construction</v>
      </c>
      <c r="ON3" t="str">
        <f t="shared" ref="ON3:ON56" si="511">IF(ISBLANK(NF3),"","5"&amp;MID(NF3,2,999))</f>
        <v>5.13.010_Consultants’ fees and reimbursable:</v>
      </c>
      <c r="OO3" t="s">
        <v>2097</v>
      </c>
      <c r="OP3" t="s">
        <v>2098</v>
      </c>
      <c r="OQ3" t="s">
        <v>2099</v>
      </c>
      <c r="OR3" t="s">
        <v>2100</v>
      </c>
      <c r="OS3" t="s">
        <v>1827</v>
      </c>
      <c r="OT3" t="s">
        <v>2101</v>
      </c>
      <c r="OU3" t="s">
        <v>2102</v>
      </c>
      <c r="OZ3" t="s">
        <v>2048</v>
      </c>
      <c r="PA3" t="s">
        <v>2049</v>
      </c>
      <c r="PB3" t="s">
        <v>2103</v>
      </c>
      <c r="PC3"/>
      <c r="PD3"/>
      <c r="PE3" t="s">
        <v>2053</v>
      </c>
      <c r="PF3" s="60"/>
      <c r="PG3" t="s">
        <v>2055</v>
      </c>
      <c r="PH3" t="s">
        <v>2107</v>
      </c>
      <c r="PI3" t="s">
        <v>2057</v>
      </c>
      <c r="PJ3" t="s">
        <v>2058</v>
      </c>
      <c r="PK3" t="s">
        <v>2108</v>
      </c>
      <c r="PL3" t="s">
        <v>2060</v>
      </c>
      <c r="PM3" t="s">
        <v>2061</v>
      </c>
      <c r="PN3" t="s">
        <v>2062</v>
      </c>
      <c r="PO3" t="str">
        <f>IF(ISBLANK(PB3),"","3"&amp;MID(PB3,2,999))</f>
        <v>3.01.010_Site survey and ground investigation</v>
      </c>
      <c r="PP3" t="str">
        <f t="shared" ref="PP3:PP62" si="512">IF(ISBLANK(PC3),"","3"&amp;MID(PC3,2,999))</f>
        <v/>
      </c>
      <c r="PQ3" t="str">
        <f t="shared" ref="PQ3:PQ62" si="513">IF(ISBLANK(PD3),"","3"&amp;MID(PD3,2,999))</f>
        <v/>
      </c>
      <c r="PR3" t="str">
        <f t="shared" ref="PR3:PR62" si="514">IF(ISBLANK(PE3),"","3"&amp;MID(PE3,2,999))</f>
        <v>3.04.010_Non-structural removal and alterations</v>
      </c>
      <c r="PS3" t="str">
        <f t="shared" ref="PS3:PS62" si="515">IF(ISBLANK(PF3),"","3"&amp;MID(PF3,2,999))</f>
        <v/>
      </c>
      <c r="PT3" t="str">
        <f t="shared" ref="PT3:PT62" si="516">IF(ISBLANK(PG3),"","3"&amp;MID(PG3,2,999))</f>
        <v>3.06.010_Surface water drainage</v>
      </c>
      <c r="PU3" t="str">
        <f t="shared" ref="PU3:PU62" si="517">IF(ISBLANK(PH3),"","3"&amp;MID(PH3,2,999))</f>
        <v>3.07.010_Site enclosures and divisions</v>
      </c>
      <c r="PV3" t="str">
        <f>IF(ISBLANK(PI3),"","3"&amp;MID(PI3,2,999))</f>
        <v>3.08.010_Construction management including site management staff and support labour</v>
      </c>
      <c r="PW3" t="str">
        <f t="shared" ref="PW3:PW62" si="518">IF(ISBLANK(PJ3),"","3"&amp;MID(PJ3,2,999))</f>
        <v>3.09.010_Design development allowance</v>
      </c>
      <c r="PX3" t="str">
        <f t="shared" ref="PX3:PX62" si="519">IF(ISBLANK(PK3),"","3"&amp;MID(PK3,2,999))</f>
        <v>3.10.010_Paid by the Constructors</v>
      </c>
      <c r="PY3" t="str">
        <f t="shared" ref="PY3:PY62" si="520">IF(ISBLANK(PL3),"","3"&amp;MID(PL3,2,999))</f>
        <v>3.11.010_Connections to, diversion of and capacity enhancement of public utility mains or sources off-site up to mains connections on-site:</v>
      </c>
      <c r="PZ3" t="str">
        <f t="shared" ref="PZ3" si="521">IF(ISBLANK(PM3),"","3"&amp;MID(PM3,2,999))</f>
        <v>3.12.010_Production, process, operating and loose furniture, furnishing and equipment not normally provided before completion of construction</v>
      </c>
      <c r="QA3" t="str">
        <f t="shared" ref="QA3:QA62" si="522">IF(ISBLANK(PN3),"","3"&amp;MID(PN3,2,999))</f>
        <v>3.13.010_Consultants’ fees and reimbursable:</v>
      </c>
      <c r="QB3" t="s">
        <v>2076</v>
      </c>
      <c r="QC3" t="s">
        <v>2077</v>
      </c>
      <c r="QD3" t="s">
        <v>2078</v>
      </c>
      <c r="QE3" t="s">
        <v>2079</v>
      </c>
      <c r="QF3" t="s">
        <v>2080</v>
      </c>
      <c r="QG3" t="s">
        <v>2081</v>
      </c>
      <c r="QH3" t="s">
        <v>2082</v>
      </c>
      <c r="QI3" t="s">
        <v>2083</v>
      </c>
      <c r="QJ3" t="str">
        <f>IF(ISBLANK(PB3),"","5"&amp;MID(PB3,2,999))</f>
        <v>5.01.010_Site survey and ground investigation</v>
      </c>
      <c r="QK3" t="str">
        <f t="shared" ref="QK3:QK56" si="523">IF(ISBLANK(PC3),"","5"&amp;MID(PC3,2,999))</f>
        <v/>
      </c>
      <c r="QL3" t="str">
        <f t="shared" ref="QL3:QL56" si="524">IF(ISBLANK(PD3),"","5"&amp;MID(PD3,2,999))</f>
        <v/>
      </c>
      <c r="QM3" t="str">
        <f t="shared" ref="QM3:QM56" si="525">IF(ISBLANK(PE3),"","5"&amp;MID(PE3,2,999))</f>
        <v>5.04.010_Non-structural removal and alterations</v>
      </c>
      <c r="QN3" t="str">
        <f t="shared" ref="QN3:QN56" si="526">IF(ISBLANK(PF3),"","5"&amp;MID(PF3,2,999))</f>
        <v/>
      </c>
      <c r="QO3" t="str">
        <f t="shared" ref="QO3:QO56" si="527">IF(ISBLANK(PG3),"","5"&amp;MID(PG3,2,999))</f>
        <v>5.06.010_Surface water drainage</v>
      </c>
      <c r="QP3" t="str">
        <f t="shared" ref="QP3:QP56" si="528">IF(ISBLANK(PH3),"","5"&amp;MID(PH3,2,999))</f>
        <v>5.07.010_Site enclosures and divisions</v>
      </c>
      <c r="QQ3" t="str">
        <f t="shared" ref="QQ3:QQ56" si="529">IF(ISBLANK(PI3),"","5"&amp;MID(PI3,2,999))</f>
        <v>5.08.010_Construction management including site management staff and support labour</v>
      </c>
      <c r="QR3" t="str">
        <f t="shared" ref="QR3:QR56" si="530">IF(ISBLANK(PJ3),"","5"&amp;MID(PJ3,2,999))</f>
        <v>5.09.010_Design development allowance</v>
      </c>
      <c r="QS3" t="str">
        <f t="shared" ref="QS3:QS56" si="531">IF(ISBLANK(PK3),"","5"&amp;MID(PK3,2,999))</f>
        <v>5.10.010_Paid by the Constructors</v>
      </c>
      <c r="QT3" t="str">
        <f t="shared" ref="QT3:QT56" si="532">IF(ISBLANK(PL3),"","5"&amp;MID(PL3,2,999))</f>
        <v>5.11.010_Connections to, diversion of and capacity enhancement of public utility mains or sources off-site up to mains connections on-site:</v>
      </c>
      <c r="QU3" t="str">
        <f t="shared" ref="QU3:QU56" si="533">IF(ISBLANK(PM3),"","5"&amp;MID(PM3,2,999))</f>
        <v>5.12.010_Production, process, operating and loose furniture, furnishing and equipment not normally provided before completion of construction</v>
      </c>
      <c r="QV3" t="str">
        <f t="shared" ref="QV3:QV56" si="534">IF(ISBLANK(PN3),"","5"&amp;MID(PN3,2,999))</f>
        <v>5.13.010_Consultants’ fees and reimbursable:</v>
      </c>
      <c r="QW3" t="s">
        <v>2097</v>
      </c>
      <c r="QX3" t="s">
        <v>2098</v>
      </c>
      <c r="QY3" t="s">
        <v>2099</v>
      </c>
      <c r="QZ3" t="s">
        <v>2100</v>
      </c>
      <c r="RA3" t="s">
        <v>1827</v>
      </c>
      <c r="RB3" t="s">
        <v>2101</v>
      </c>
      <c r="RC3" t="s">
        <v>2102</v>
      </c>
      <c r="RH3" t="s">
        <v>2048</v>
      </c>
      <c r="RI3" t="s">
        <v>2049</v>
      </c>
      <c r="RJ3" t="s">
        <v>2103</v>
      </c>
      <c r="RK3"/>
      <c r="RL3"/>
      <c r="RM3" t="s">
        <v>2053</v>
      </c>
      <c r="RN3" s="60"/>
      <c r="RO3" t="s">
        <v>2055</v>
      </c>
      <c r="RP3" t="s">
        <v>2107</v>
      </c>
      <c r="RQ3" t="s">
        <v>2057</v>
      </c>
      <c r="RR3" t="s">
        <v>2058</v>
      </c>
      <c r="RS3" t="s">
        <v>2108</v>
      </c>
      <c r="RT3" t="s">
        <v>2060</v>
      </c>
      <c r="RU3" t="s">
        <v>2061</v>
      </c>
      <c r="RV3" t="s">
        <v>2062</v>
      </c>
      <c r="RW3" t="str">
        <f>IF(ISBLANK(RJ3),"","3"&amp;MID(RJ3,2,999))</f>
        <v>3.01.010_Site survey and ground investigation</v>
      </c>
      <c r="RX3" t="str">
        <f t="shared" ref="RX3:RX59" si="535">IF(ISBLANK(RK3),"","3"&amp;MID(RK3,2,999))</f>
        <v/>
      </c>
      <c r="RY3" t="str">
        <f t="shared" ref="RY3:RY59" si="536">IF(ISBLANK(RL3),"","3"&amp;MID(RL3,2,999))</f>
        <v/>
      </c>
      <c r="RZ3" t="str">
        <f t="shared" ref="RZ3:RZ59" si="537">IF(ISBLANK(RM3),"","3"&amp;MID(RM3,2,999))</f>
        <v>3.04.010_Non-structural removal and alterations</v>
      </c>
      <c r="SA3" t="str">
        <f t="shared" ref="SA3:SA59" si="538">IF(ISBLANK(RN3),"","3"&amp;MID(RN3,2,999))</f>
        <v/>
      </c>
      <c r="SB3" t="str">
        <f t="shared" ref="SB3:SB59" si="539">IF(ISBLANK(RO3),"","3"&amp;MID(RO3,2,999))</f>
        <v>3.06.010_Surface water drainage</v>
      </c>
      <c r="SC3" t="str">
        <f t="shared" ref="SC3:SC59" si="540">IF(ISBLANK(RP3),"","3"&amp;MID(RP3,2,999))</f>
        <v>3.07.010_Site enclosures and divisions</v>
      </c>
      <c r="SD3" t="str">
        <f t="shared" ref="SD3:SD59" si="541">IF(ISBLANK(RQ3),"","3"&amp;MID(RQ3,2,999))</f>
        <v>3.08.010_Construction management including site management staff and support labour</v>
      </c>
      <c r="SE3" t="str">
        <f t="shared" ref="SE3:SE59" si="542">IF(ISBLANK(RR3),"","3"&amp;MID(RR3,2,999))</f>
        <v>3.09.010_Design development allowance</v>
      </c>
      <c r="SF3" t="str">
        <f t="shared" ref="SF3:SF59" si="543">IF(ISBLANK(RS3),"","3"&amp;MID(RS3,2,999))</f>
        <v>3.10.010_Paid by the Constructors</v>
      </c>
      <c r="SG3" t="str">
        <f t="shared" ref="SG3:SG59" si="544">IF(ISBLANK(RT3),"","3"&amp;MID(RT3,2,999))</f>
        <v>3.11.010_Connections to, diversion of and capacity enhancement of public utility mains or sources off-site up to mains connections on-site:</v>
      </c>
      <c r="SH3" t="str">
        <f t="shared" ref="SH3" si="545">IF(ISBLANK(RU3),"","3"&amp;MID(RU3,2,999))</f>
        <v>3.12.010_Production, process, operating and loose furniture, furnishing and equipment not normally provided before completion of construction</v>
      </c>
      <c r="SI3" t="str">
        <f t="shared" ref="SI3:SI59" si="546">IF(ISBLANK(RV3),"","3"&amp;MID(RV3,2,999))</f>
        <v>3.13.010_Consultants’ fees and reimbursable:</v>
      </c>
      <c r="SJ3" t="s">
        <v>2076</v>
      </c>
      <c r="SK3" t="s">
        <v>2077</v>
      </c>
      <c r="SL3" t="s">
        <v>2078</v>
      </c>
      <c r="SM3" t="s">
        <v>2079</v>
      </c>
      <c r="SN3" t="s">
        <v>2080</v>
      </c>
      <c r="SO3" t="s">
        <v>2081</v>
      </c>
      <c r="SP3" t="s">
        <v>2082</v>
      </c>
      <c r="SQ3" t="s">
        <v>2083</v>
      </c>
      <c r="SR3" t="str">
        <f>IF(ISBLANK(RJ3),"","5"&amp;MID(RJ3,2,999))</f>
        <v>5.01.010_Site survey and ground investigation</v>
      </c>
      <c r="SS3" t="str">
        <f t="shared" ref="SS3:SS56" si="547">IF(ISBLANK(RK3),"","5"&amp;MID(RK3,2,999))</f>
        <v/>
      </c>
      <c r="ST3" t="str">
        <f t="shared" ref="ST3:ST56" si="548">IF(ISBLANK(RL3),"","5"&amp;MID(RL3,2,999))</f>
        <v/>
      </c>
      <c r="SU3" t="str">
        <f t="shared" ref="SU3:SU56" si="549">IF(ISBLANK(RM3),"","5"&amp;MID(RM3,2,999))</f>
        <v>5.04.010_Non-structural removal and alterations</v>
      </c>
      <c r="SV3" t="str">
        <f t="shared" ref="SV3:SV56" si="550">IF(ISBLANK(RN3),"","5"&amp;MID(RN3,2,999))</f>
        <v/>
      </c>
      <c r="SW3" t="str">
        <f t="shared" ref="SW3:SW56" si="551">IF(ISBLANK(RO3),"","5"&amp;MID(RO3,2,999))</f>
        <v>5.06.010_Surface water drainage</v>
      </c>
      <c r="SX3" t="str">
        <f t="shared" ref="SX3:SX56" si="552">IF(ISBLANK(RP3),"","5"&amp;MID(RP3,2,999))</f>
        <v>5.07.010_Site enclosures and divisions</v>
      </c>
      <c r="SY3" t="str">
        <f t="shared" ref="SY3:SY56" si="553">IF(ISBLANK(RQ3),"","5"&amp;MID(RQ3,2,999))</f>
        <v>5.08.010_Construction management including site management staff and support labour</v>
      </c>
      <c r="SZ3" t="str">
        <f t="shared" ref="SZ3:SZ56" si="554">IF(ISBLANK(RR3),"","5"&amp;MID(RR3,2,999))</f>
        <v>5.09.010_Design development allowance</v>
      </c>
      <c r="TA3" t="str">
        <f t="shared" ref="TA3:TA56" si="555">IF(ISBLANK(RS3),"","5"&amp;MID(RS3,2,999))</f>
        <v>5.10.010_Paid by the Constructors</v>
      </c>
      <c r="TB3" t="str">
        <f t="shared" ref="TB3:TB56" si="556">IF(ISBLANK(RT3),"","5"&amp;MID(RT3,2,999))</f>
        <v>5.11.010_Connections to, diversion of and capacity enhancement of public utility mains or sources off-site up to mains connections on-site:</v>
      </c>
      <c r="TC3" t="str">
        <f t="shared" ref="TC3:TC56" si="557">IF(ISBLANK(RU3),"","5"&amp;MID(RU3,2,999))</f>
        <v>5.12.010_Production, process, operating and loose furniture, furnishing and equipment not normally provided before completion of construction</v>
      </c>
      <c r="TD3" t="str">
        <f t="shared" ref="TD3:TD56" si="558">IF(ISBLANK(RV3),"","5"&amp;MID(RV3,2,999))</f>
        <v>5.13.010_Consultants’ fees and reimbursable:</v>
      </c>
      <c r="TE3" t="s">
        <v>2097</v>
      </c>
      <c r="TF3" t="s">
        <v>2098</v>
      </c>
      <c r="TG3" t="s">
        <v>2099</v>
      </c>
      <c r="TH3" t="s">
        <v>2100</v>
      </c>
      <c r="TI3" t="s">
        <v>1827</v>
      </c>
      <c r="TJ3" t="s">
        <v>2101</v>
      </c>
      <c r="TK3" t="s">
        <v>2102</v>
      </c>
      <c r="TP3" t="s">
        <v>2048</v>
      </c>
      <c r="TQ3" t="s">
        <v>2049</v>
      </c>
      <c r="TR3" t="s">
        <v>2103</v>
      </c>
      <c r="TS3"/>
      <c r="TT3"/>
      <c r="TU3" t="s">
        <v>2053</v>
      </c>
      <c r="TV3" s="60"/>
      <c r="TW3" t="s">
        <v>2055</v>
      </c>
      <c r="TX3" t="s">
        <v>2107</v>
      </c>
      <c r="TY3" t="s">
        <v>2057</v>
      </c>
      <c r="TZ3" t="s">
        <v>2058</v>
      </c>
      <c r="UA3" t="s">
        <v>2108</v>
      </c>
      <c r="UB3" t="s">
        <v>2060</v>
      </c>
      <c r="UC3" t="s">
        <v>2061</v>
      </c>
      <c r="UD3" t="s">
        <v>2062</v>
      </c>
      <c r="UE3" t="str">
        <f>IF(ISBLANK(TR3),"","3"&amp;MID(TR3,2,999))</f>
        <v>3.01.010_Site survey and ground investigation</v>
      </c>
      <c r="UF3" t="str">
        <f t="shared" ref="UF3:UF64" si="559">IF(ISBLANK(TS3),"","3"&amp;MID(TS3,2,999))</f>
        <v/>
      </c>
      <c r="UG3" t="str">
        <f t="shared" ref="UG3:UG64" si="560">IF(ISBLANK(TT3),"","3"&amp;MID(TT3,2,999))</f>
        <v/>
      </c>
      <c r="UH3" t="str">
        <f t="shared" ref="UH3:UH64" si="561">IF(ISBLANK(TU3),"","3"&amp;MID(TU3,2,999))</f>
        <v>3.04.010_Non-structural removal and alterations</v>
      </c>
      <c r="UI3" t="str">
        <f t="shared" ref="UI3:UI64" si="562">IF(ISBLANK(TV3),"","3"&amp;MID(TV3,2,999))</f>
        <v/>
      </c>
      <c r="UJ3" t="str">
        <f t="shared" ref="UJ3:UJ64" si="563">IF(ISBLANK(TW3),"","3"&amp;MID(TW3,2,999))</f>
        <v>3.06.010_Surface water drainage</v>
      </c>
      <c r="UK3" t="str">
        <f t="shared" ref="UK3:UK64" si="564">IF(ISBLANK(TX3),"","3"&amp;MID(TX3,2,999))</f>
        <v>3.07.010_Site enclosures and divisions</v>
      </c>
      <c r="UL3" t="str">
        <f t="shared" ref="UL3:UL64" si="565">IF(ISBLANK(TY3),"","3"&amp;MID(TY3,2,999))</f>
        <v>3.08.010_Construction management including site management staff and support labour</v>
      </c>
      <c r="UM3" t="str">
        <f t="shared" ref="UM3:UM64" si="566">IF(ISBLANK(TZ3),"","3"&amp;MID(TZ3,2,999))</f>
        <v>3.09.010_Design development allowance</v>
      </c>
      <c r="UN3" t="str">
        <f t="shared" ref="UN3:UN64" si="567">IF(ISBLANK(UA3),"","3"&amp;MID(UA3,2,999))</f>
        <v>3.10.010_Paid by the Constructors</v>
      </c>
      <c r="UO3" t="str">
        <f t="shared" ref="UO3:UO64" si="568">IF(ISBLANK(UB3),"","3"&amp;MID(UB3,2,999))</f>
        <v>3.11.010_Connections to, diversion of and capacity enhancement of public utility mains or sources off-site up to mains connections on-site:</v>
      </c>
      <c r="UP3" t="str">
        <f t="shared" ref="UP3" si="569">IF(ISBLANK(UC3),"","3"&amp;MID(UC3,2,999))</f>
        <v>3.12.010_Production, process, operating and loose furniture, furnishing and equipment not normally provided before completion of construction</v>
      </c>
      <c r="UQ3" t="str">
        <f t="shared" ref="UQ3:UQ64" si="570">IF(ISBLANK(UD3),"","3"&amp;MID(UD3,2,999))</f>
        <v>3.13.010_Consultants’ fees and reimbursable:</v>
      </c>
      <c r="UR3" t="s">
        <v>2076</v>
      </c>
      <c r="US3" t="s">
        <v>2077</v>
      </c>
      <c r="UT3" t="s">
        <v>2078</v>
      </c>
      <c r="UU3" t="s">
        <v>2079</v>
      </c>
      <c r="UV3" t="s">
        <v>2080</v>
      </c>
      <c r="UW3" t="s">
        <v>2081</v>
      </c>
      <c r="UX3" t="s">
        <v>2082</v>
      </c>
      <c r="UY3" t="s">
        <v>2083</v>
      </c>
      <c r="UZ3" t="str">
        <f>IF(ISBLANK(TR3),"","5"&amp;MID(TR3,2,999))</f>
        <v>5.01.010_Site survey and ground investigation</v>
      </c>
      <c r="VA3" t="str">
        <f t="shared" ref="VA3:VA56" si="571">IF(ISBLANK(TS3),"","5"&amp;MID(TS3,2,999))</f>
        <v/>
      </c>
      <c r="VB3" t="str">
        <f t="shared" ref="VB3:VB56" si="572">IF(ISBLANK(TT3),"","5"&amp;MID(TT3,2,999))</f>
        <v/>
      </c>
      <c r="VC3" t="str">
        <f t="shared" ref="VC3:VC56" si="573">IF(ISBLANK(TU3),"","5"&amp;MID(TU3,2,999))</f>
        <v>5.04.010_Non-structural removal and alterations</v>
      </c>
      <c r="VD3" t="str">
        <f t="shared" ref="VD3:VD56" si="574">IF(ISBLANK(TV3),"","5"&amp;MID(TV3,2,999))</f>
        <v/>
      </c>
      <c r="VE3" t="str">
        <f t="shared" ref="VE3:VE56" si="575">IF(ISBLANK(TW3),"","5"&amp;MID(TW3,2,999))</f>
        <v>5.06.010_Surface water drainage</v>
      </c>
      <c r="VF3" t="str">
        <f t="shared" ref="VF3:VF56" si="576">IF(ISBLANK(TX3),"","5"&amp;MID(TX3,2,999))</f>
        <v>5.07.010_Site enclosures and divisions</v>
      </c>
      <c r="VG3" t="str">
        <f t="shared" ref="VG3:VG56" si="577">IF(ISBLANK(TY3),"","5"&amp;MID(TY3,2,999))</f>
        <v>5.08.010_Construction management including site management staff and support labour</v>
      </c>
      <c r="VH3" t="str">
        <f t="shared" ref="VH3:VH56" si="578">IF(ISBLANK(TZ3),"","5"&amp;MID(TZ3,2,999))</f>
        <v>5.09.010_Design development allowance</v>
      </c>
      <c r="VI3" t="str">
        <f t="shared" ref="VI3:VI56" si="579">IF(ISBLANK(UA3),"","5"&amp;MID(UA3,2,999))</f>
        <v>5.10.010_Paid by the Constructors</v>
      </c>
      <c r="VJ3" t="str">
        <f t="shared" ref="VJ3:VJ56" si="580">IF(ISBLANK(UB3),"","5"&amp;MID(UB3,2,999))</f>
        <v>5.11.010_Connections to, diversion of and capacity enhancement of public utility mains or sources off-site up to mains connections on-site:</v>
      </c>
      <c r="VK3" t="str">
        <f t="shared" ref="VK3:VK56" si="581">IF(ISBLANK(UC3),"","5"&amp;MID(UC3,2,999))</f>
        <v>5.12.010_Production, process, operating and loose furniture, furnishing and equipment not normally provided before completion of construction</v>
      </c>
      <c r="VL3" t="str">
        <f t="shared" ref="VL3:VL56" si="582">IF(ISBLANK(UD3),"","5"&amp;MID(UD3,2,999))</f>
        <v>5.13.010_Consultants’ fees and reimbursable:</v>
      </c>
      <c r="VM3" t="s">
        <v>2097</v>
      </c>
      <c r="VN3" t="s">
        <v>2098</v>
      </c>
      <c r="VO3" t="s">
        <v>2099</v>
      </c>
      <c r="VP3" t="s">
        <v>2100</v>
      </c>
      <c r="VQ3" t="s">
        <v>1827</v>
      </c>
      <c r="VR3" t="s">
        <v>2101</v>
      </c>
      <c r="VS3" t="s">
        <v>2102</v>
      </c>
      <c r="VX3" t="s">
        <v>2048</v>
      </c>
      <c r="VY3" t="s">
        <v>2049</v>
      </c>
      <c r="VZ3" t="s">
        <v>2103</v>
      </c>
      <c r="WA3"/>
      <c r="WB3"/>
      <c r="WC3" t="s">
        <v>2053</v>
      </c>
      <c r="WD3" s="60"/>
      <c r="WE3" t="s">
        <v>2055</v>
      </c>
      <c r="WF3" t="s">
        <v>2107</v>
      </c>
      <c r="WG3" t="s">
        <v>2057</v>
      </c>
      <c r="WH3" t="s">
        <v>2058</v>
      </c>
      <c r="WI3" t="s">
        <v>2108</v>
      </c>
      <c r="WJ3" t="s">
        <v>2060</v>
      </c>
      <c r="WK3" t="s">
        <v>2061</v>
      </c>
      <c r="WL3" t="s">
        <v>2062</v>
      </c>
      <c r="WM3" t="str">
        <f>IF(ISBLANK(VZ3),"","3"&amp;MID(VZ3,2,999))</f>
        <v>3.01.010_Site survey and ground investigation</v>
      </c>
      <c r="WN3" t="str">
        <f t="shared" ref="WN3:WN55" si="583">IF(ISBLANK(WA3),"","3"&amp;MID(WA3,2,999))</f>
        <v/>
      </c>
      <c r="WO3" t="str">
        <f t="shared" ref="WO3:WO55" si="584">IF(ISBLANK(WB3),"","3"&amp;MID(WB3,2,999))</f>
        <v/>
      </c>
      <c r="WP3" t="str">
        <f t="shared" ref="WP3:WP55" si="585">IF(ISBLANK(WC3),"","3"&amp;MID(WC3,2,999))</f>
        <v>3.04.010_Non-structural removal and alterations</v>
      </c>
      <c r="WQ3" t="str">
        <f t="shared" ref="WQ3:WQ55" si="586">IF(ISBLANK(WD3),"","3"&amp;MID(WD3,2,999))</f>
        <v/>
      </c>
      <c r="WR3" t="str">
        <f t="shared" ref="WR3:WR55" si="587">IF(ISBLANK(WE3),"","3"&amp;MID(WE3,2,999))</f>
        <v>3.06.010_Surface water drainage</v>
      </c>
      <c r="WS3" t="str">
        <f t="shared" ref="WS3:WS55" si="588">IF(ISBLANK(WF3),"","3"&amp;MID(WF3,2,999))</f>
        <v>3.07.010_Site enclosures and divisions</v>
      </c>
      <c r="WT3" t="str">
        <f t="shared" ref="WT3:WT55" si="589">IF(ISBLANK(WG3),"","3"&amp;MID(WG3,2,999))</f>
        <v>3.08.010_Construction management including site management staff and support labour</v>
      </c>
      <c r="WU3" t="str">
        <f t="shared" ref="WU3:WU55" si="590">IF(ISBLANK(WH3),"","3"&amp;MID(WH3,2,999))</f>
        <v>3.09.010_Design development allowance</v>
      </c>
      <c r="WV3" t="str">
        <f t="shared" ref="WV3:WV55" si="591">IF(ISBLANK(WI3),"","3"&amp;MID(WI3,2,999))</f>
        <v>3.10.010_Paid by the Constructors</v>
      </c>
      <c r="WW3" t="str">
        <f t="shared" ref="WW3:WW55" si="592">IF(ISBLANK(WJ3),"","3"&amp;MID(WJ3,2,999))</f>
        <v>3.11.010_Connections to, diversion of and capacity enhancement of public utility mains or sources off-site up to mains connections on-site:</v>
      </c>
      <c r="WX3" t="str">
        <f t="shared" ref="WX3" si="593">IF(ISBLANK(WK3),"","3"&amp;MID(WK3,2,999))</f>
        <v>3.12.010_Production, process, operating and loose furniture, furnishing and equipment not normally provided before completion of construction</v>
      </c>
      <c r="WY3" t="str">
        <f t="shared" ref="WY3:WY55" si="594">IF(ISBLANK(WL3),"","3"&amp;MID(WL3,2,999))</f>
        <v>3.13.010_Consultants’ fees and reimbursable:</v>
      </c>
      <c r="WZ3" t="s">
        <v>2076</v>
      </c>
      <c r="XA3" t="s">
        <v>2077</v>
      </c>
      <c r="XB3" t="s">
        <v>2078</v>
      </c>
      <c r="XC3" t="s">
        <v>2079</v>
      </c>
      <c r="XD3" t="s">
        <v>2080</v>
      </c>
      <c r="XE3" t="s">
        <v>2081</v>
      </c>
      <c r="XF3" t="s">
        <v>2082</v>
      </c>
      <c r="XG3" t="s">
        <v>2083</v>
      </c>
      <c r="XH3" t="str">
        <f>IF(ISBLANK(VZ3),"","5"&amp;MID(VZ3,2,999))</f>
        <v>5.01.010_Site survey and ground investigation</v>
      </c>
      <c r="XI3" t="str">
        <f t="shared" ref="XI3:XI55" si="595">IF(ISBLANK(WA3),"","5"&amp;MID(WA3,2,999))</f>
        <v/>
      </c>
      <c r="XJ3" t="str">
        <f t="shared" ref="XJ3:XJ55" si="596">IF(ISBLANK(WB3),"","5"&amp;MID(WB3,2,999))</f>
        <v/>
      </c>
      <c r="XK3" t="str">
        <f t="shared" ref="XK3:XK55" si="597">IF(ISBLANK(WC3),"","5"&amp;MID(WC3,2,999))</f>
        <v>5.04.010_Non-structural removal and alterations</v>
      </c>
      <c r="XL3" t="str">
        <f t="shared" ref="XL3:XL55" si="598">IF(ISBLANK(WD3),"","5"&amp;MID(WD3,2,999))</f>
        <v/>
      </c>
      <c r="XM3" t="str">
        <f t="shared" ref="XM3:XM55" si="599">IF(ISBLANK(WE3),"","5"&amp;MID(WE3,2,999))</f>
        <v>5.06.010_Surface water drainage</v>
      </c>
      <c r="XN3" t="str">
        <f t="shared" ref="XN3:XN55" si="600">IF(ISBLANK(WF3),"","5"&amp;MID(WF3,2,999))</f>
        <v>5.07.010_Site enclosures and divisions</v>
      </c>
      <c r="XO3" t="str">
        <f t="shared" ref="XO3:XO55" si="601">IF(ISBLANK(WG3),"","5"&amp;MID(WG3,2,999))</f>
        <v>5.08.010_Construction management including site management staff and support labour</v>
      </c>
      <c r="XP3" t="str">
        <f t="shared" ref="XP3:XP55" si="602">IF(ISBLANK(WH3),"","5"&amp;MID(WH3,2,999))</f>
        <v>5.09.010_Design development allowance</v>
      </c>
      <c r="XQ3" t="str">
        <f t="shared" ref="XQ3:XQ55" si="603">IF(ISBLANK(WI3),"","5"&amp;MID(WI3,2,999))</f>
        <v>5.10.010_Paid by the Constructors</v>
      </c>
      <c r="XR3" t="str">
        <f t="shared" ref="XR3:XR55" si="604">IF(ISBLANK(WJ3),"","5"&amp;MID(WJ3,2,999))</f>
        <v>5.11.010_Connections to, diversion of and capacity enhancement of public utility mains or sources off-site up to mains connections on-site:</v>
      </c>
      <c r="XS3" t="str">
        <f t="shared" ref="XS3:XS55" si="605">IF(ISBLANK(WK3),"","5"&amp;MID(WK3,2,999))</f>
        <v>5.12.010_Production, process, operating and loose furniture, furnishing and equipment not normally provided before completion of construction</v>
      </c>
      <c r="XT3" t="str">
        <f t="shared" ref="XT3:XT55" si="606">IF(ISBLANK(WL3),"","5"&amp;MID(WL3,2,999))</f>
        <v>5.13.010_Consultants’ fees and reimbursable:</v>
      </c>
      <c r="XU3" t="s">
        <v>2097</v>
      </c>
      <c r="XV3" t="s">
        <v>2098</v>
      </c>
      <c r="XW3" t="s">
        <v>2099</v>
      </c>
      <c r="XX3" t="s">
        <v>2100</v>
      </c>
      <c r="XY3" t="s">
        <v>1827</v>
      </c>
      <c r="XZ3" t="s">
        <v>2101</v>
      </c>
      <c r="YA3" t="s">
        <v>2102</v>
      </c>
      <c r="YG3" t="s">
        <v>2048</v>
      </c>
      <c r="YH3" t="s">
        <v>2049</v>
      </c>
      <c r="YI3" t="s">
        <v>2103</v>
      </c>
      <c r="YJ3"/>
      <c r="YK3"/>
      <c r="YL3" t="s">
        <v>2053</v>
      </c>
      <c r="YM3" s="60"/>
      <c r="YN3" t="s">
        <v>2055</v>
      </c>
      <c r="YO3" t="s">
        <v>2107</v>
      </c>
      <c r="YP3" t="s">
        <v>2057</v>
      </c>
      <c r="YQ3" t="s">
        <v>2058</v>
      </c>
      <c r="YR3" t="s">
        <v>2108</v>
      </c>
      <c r="YS3" t="s">
        <v>2060</v>
      </c>
      <c r="YT3" t="s">
        <v>2061</v>
      </c>
      <c r="YU3" t="s">
        <v>2062</v>
      </c>
      <c r="YV3" t="str">
        <f>IF(ISBLANK(YI3),"","3"&amp;MID(YI3,2,999))</f>
        <v>3.01.010_Site survey and ground investigation</v>
      </c>
      <c r="YW3" t="str">
        <f t="shared" ref="YW3:YW66" si="607">IF(ISBLANK(YJ3),"","3"&amp;MID(YJ3,2,999))</f>
        <v/>
      </c>
      <c r="YX3" t="str">
        <f t="shared" ref="YX3:YX17" si="608">IF(ISBLANK(YK3),"","3"&amp;MID(YK3,2,999))</f>
        <v/>
      </c>
      <c r="YY3" t="str">
        <f t="shared" ref="YY3:YY66" si="609">IF(ISBLANK(YL3),"","3"&amp;MID(YL3,2,999))</f>
        <v>3.04.010_Non-structural removal and alterations</v>
      </c>
      <c r="YZ3" t="str">
        <f t="shared" ref="YZ3:YZ66" si="610">IF(ISBLANK(YM3),"","3"&amp;MID(YM3,2,999))</f>
        <v/>
      </c>
      <c r="ZA3" t="str">
        <f t="shared" ref="ZA3:ZA66" si="611">IF(ISBLANK(YN3),"","3"&amp;MID(YN3,2,999))</f>
        <v>3.06.010_Surface water drainage</v>
      </c>
      <c r="ZB3" t="str">
        <f t="shared" ref="ZB3:ZB66" si="612">IF(ISBLANK(YO3),"","3"&amp;MID(YO3,2,999))</f>
        <v>3.07.010_Site enclosures and divisions</v>
      </c>
      <c r="ZC3" t="str">
        <f t="shared" ref="ZC3:ZC66" si="613">IF(ISBLANK(YP3),"","3"&amp;MID(YP3,2,999))</f>
        <v>3.08.010_Construction management including site management staff and support labour</v>
      </c>
      <c r="ZD3" t="str">
        <f t="shared" ref="ZD3:ZD66" si="614">IF(ISBLANK(YQ3),"","3"&amp;MID(YQ3,2,999))</f>
        <v>3.09.010_Design development allowance</v>
      </c>
      <c r="ZE3" t="str">
        <f t="shared" ref="ZE3:ZE66" si="615">IF(ISBLANK(YR3),"","3"&amp;MID(YR3,2,999))</f>
        <v>3.10.010_Paid by the Constructors</v>
      </c>
      <c r="ZF3" t="str">
        <f t="shared" ref="ZF3:ZF66" si="616">IF(ISBLANK(YS3),"","3"&amp;MID(YS3,2,999))</f>
        <v>3.11.010_Connections to, diversion of and capacity enhancement of public utility mains or sources off-site up to mains connections on-site:</v>
      </c>
      <c r="ZG3" t="str">
        <f t="shared" ref="ZG3" si="617">IF(ISBLANK(YT3),"","3"&amp;MID(YT3,2,999))</f>
        <v>3.12.010_Production, process, operating and loose furniture, furnishing and equipment not normally provided before completion of construction</v>
      </c>
      <c r="ZH3" t="str">
        <f t="shared" ref="ZH3:ZH66" si="618">IF(ISBLANK(YU3),"","3"&amp;MID(YU3,2,999))</f>
        <v>3.13.010_Consultants’ fees and reimbursable:</v>
      </c>
      <c r="ZI3" t="s">
        <v>2076</v>
      </c>
      <c r="ZJ3" t="s">
        <v>2077</v>
      </c>
      <c r="ZK3" t="s">
        <v>2078</v>
      </c>
      <c r="ZL3" t="s">
        <v>2079</v>
      </c>
      <c r="ZM3" t="s">
        <v>2080</v>
      </c>
      <c r="ZN3" t="s">
        <v>2081</v>
      </c>
      <c r="ZO3" t="s">
        <v>2082</v>
      </c>
      <c r="ZP3" t="s">
        <v>2083</v>
      </c>
      <c r="ZQ3" t="str">
        <f>IF(ISBLANK(YI3),"","5"&amp;MID(YI3,2,999))</f>
        <v>5.01.010_Site survey and ground investigation</v>
      </c>
      <c r="ZR3" t="str">
        <f t="shared" ref="ZR3:ZR56" si="619">IF(ISBLANK(YJ3),"","5"&amp;MID(YJ3,2,999))</f>
        <v/>
      </c>
      <c r="ZS3" t="str">
        <f t="shared" ref="ZS3:ZS17" si="620">IF(ISBLANK(YK3),"","5"&amp;MID(YK3,2,999))</f>
        <v/>
      </c>
      <c r="ZT3" t="str">
        <f t="shared" ref="ZT3:ZT56" si="621">IF(ISBLANK(YL3),"","5"&amp;MID(YL3,2,999))</f>
        <v>5.04.010_Non-structural removal and alterations</v>
      </c>
      <c r="ZU3" t="str">
        <f t="shared" ref="ZU3:ZU56" si="622">IF(ISBLANK(YM3),"","5"&amp;MID(YM3,2,999))</f>
        <v/>
      </c>
      <c r="ZV3" t="str">
        <f t="shared" ref="ZV3:ZV56" si="623">IF(ISBLANK(YN3),"","5"&amp;MID(YN3,2,999))</f>
        <v>5.06.010_Surface water drainage</v>
      </c>
      <c r="ZW3" t="str">
        <f t="shared" ref="ZW3:ZW56" si="624">IF(ISBLANK(YO3),"","5"&amp;MID(YO3,2,999))</f>
        <v>5.07.010_Site enclosures and divisions</v>
      </c>
      <c r="ZX3" t="str">
        <f t="shared" ref="ZX3:ZX56" si="625">IF(ISBLANK(YP3),"","5"&amp;MID(YP3,2,999))</f>
        <v>5.08.010_Construction management including site management staff and support labour</v>
      </c>
      <c r="ZY3" t="str">
        <f t="shared" ref="ZY3:ZY56" si="626">IF(ISBLANK(YQ3),"","5"&amp;MID(YQ3,2,999))</f>
        <v>5.09.010_Design development allowance</v>
      </c>
      <c r="ZZ3" t="str">
        <f t="shared" ref="ZZ3:ZZ56" si="627">IF(ISBLANK(YR3),"","5"&amp;MID(YR3,2,999))</f>
        <v>5.10.010_Paid by the Constructors</v>
      </c>
      <c r="AAA3" t="str">
        <f t="shared" ref="AAA3:AAA56" si="628">IF(ISBLANK(YS3),"","5"&amp;MID(YS3,2,999))</f>
        <v>5.11.010_Connections to, diversion of and capacity enhancement of public utility mains or sources off-site up to mains connections on-site:</v>
      </c>
      <c r="AAB3" t="str">
        <f t="shared" ref="AAB3:AAB56" si="629">IF(ISBLANK(YT3),"","5"&amp;MID(YT3,2,999))</f>
        <v>5.12.010_Production, process, operating and loose furniture, furnishing and equipment not normally provided before completion of construction</v>
      </c>
      <c r="AAC3" t="str">
        <f t="shared" ref="AAC3:AAC56" si="630">IF(ISBLANK(YU3),"","5"&amp;MID(YU3,2,999))</f>
        <v>5.13.010_Consultants’ fees and reimbursable:</v>
      </c>
      <c r="AAD3" t="s">
        <v>2097</v>
      </c>
      <c r="AAE3" t="s">
        <v>2098</v>
      </c>
      <c r="AAF3" t="s">
        <v>2099</v>
      </c>
      <c r="AAG3" t="s">
        <v>2100</v>
      </c>
      <c r="AAH3" t="s">
        <v>1827</v>
      </c>
      <c r="AAI3" t="s">
        <v>2101</v>
      </c>
      <c r="AAJ3" t="s">
        <v>2102</v>
      </c>
      <c r="AAQ3" t="s">
        <v>2048</v>
      </c>
      <c r="AAR3" t="s">
        <v>2049</v>
      </c>
      <c r="AAS3" t="s">
        <v>2103</v>
      </c>
      <c r="AAT3"/>
      <c r="AAU3"/>
      <c r="AAV3" t="s">
        <v>2053</v>
      </c>
      <c r="AAW3" s="60"/>
      <c r="AAX3" t="s">
        <v>2055</v>
      </c>
      <c r="AAY3" t="s">
        <v>2107</v>
      </c>
      <c r="AAZ3" t="s">
        <v>2057</v>
      </c>
      <c r="ABA3" t="s">
        <v>2058</v>
      </c>
      <c r="ABB3" t="s">
        <v>2108</v>
      </c>
      <c r="ABC3" t="s">
        <v>2060</v>
      </c>
      <c r="ABD3" t="s">
        <v>2061</v>
      </c>
      <c r="ABE3" t="s">
        <v>2062</v>
      </c>
      <c r="ABF3" t="str">
        <f>IF(ISBLANK(AAS3),"","3"&amp;MID(AAS3,2,999))</f>
        <v>3.01.010_Site survey and ground investigation</v>
      </c>
      <c r="ABG3" t="str">
        <f t="shared" ref="ABG3:ABG66" si="631">IF(ISBLANK(AAT3),"","3"&amp;MID(AAT3,2,999))</f>
        <v/>
      </c>
      <c r="ABH3" t="str">
        <f t="shared" ref="ABH3:ABH17" si="632">IF(ISBLANK(AAU3),"","3"&amp;MID(AAU3,2,999))</f>
        <v/>
      </c>
      <c r="ABI3" t="str">
        <f t="shared" ref="ABI3:ABI66" si="633">IF(ISBLANK(AAV3),"","3"&amp;MID(AAV3,2,999))</f>
        <v>3.04.010_Non-structural removal and alterations</v>
      </c>
      <c r="ABJ3" t="str">
        <f t="shared" ref="ABJ3:ABJ66" si="634">IF(ISBLANK(AAW3),"","3"&amp;MID(AAW3,2,999))</f>
        <v/>
      </c>
      <c r="ABK3" t="str">
        <f t="shared" ref="ABK3:ABK66" si="635">IF(ISBLANK(AAX3),"","3"&amp;MID(AAX3,2,999))</f>
        <v>3.06.010_Surface water drainage</v>
      </c>
      <c r="ABL3" t="str">
        <f t="shared" ref="ABL3:ABL66" si="636">IF(ISBLANK(AAY3),"","3"&amp;MID(AAY3,2,999))</f>
        <v>3.07.010_Site enclosures and divisions</v>
      </c>
      <c r="ABM3" t="str">
        <f t="shared" ref="ABM3:ABM66" si="637">IF(ISBLANK(AAZ3),"","3"&amp;MID(AAZ3,2,999))</f>
        <v>3.08.010_Construction management including site management staff and support labour</v>
      </c>
      <c r="ABN3" t="str">
        <f t="shared" ref="ABN3:ABN66" si="638">IF(ISBLANK(ABA3),"","3"&amp;MID(ABA3,2,999))</f>
        <v>3.09.010_Design development allowance</v>
      </c>
      <c r="ABO3" t="str">
        <f t="shared" ref="ABO3:ABO66" si="639">IF(ISBLANK(ABB3),"","3"&amp;MID(ABB3,2,999))</f>
        <v>3.10.010_Paid by the Constructors</v>
      </c>
      <c r="ABP3" t="str">
        <f t="shared" ref="ABP3:ABP66" si="640">IF(ISBLANK(ABC3),"","3"&amp;MID(ABC3,2,999))</f>
        <v>3.11.010_Connections to, diversion of and capacity enhancement of public utility mains or sources off-site up to mains connections on-site:</v>
      </c>
      <c r="ABQ3" t="str">
        <f t="shared" ref="ABQ3" si="641">IF(ISBLANK(ABD3),"","3"&amp;MID(ABD3,2,999))</f>
        <v>3.12.010_Production, process, operating and loose furniture, furnishing and equipment not normally provided before completion of construction</v>
      </c>
      <c r="ABR3" t="str">
        <f t="shared" ref="ABR3:ABR66" si="642">IF(ISBLANK(ABE3),"","3"&amp;MID(ABE3,2,999))</f>
        <v>3.13.010_Consultants’ fees and reimbursable:</v>
      </c>
      <c r="ABS3" t="s">
        <v>2076</v>
      </c>
      <c r="ABT3" t="s">
        <v>2077</v>
      </c>
      <c r="ABU3" t="s">
        <v>2078</v>
      </c>
      <c r="ABV3" t="s">
        <v>2079</v>
      </c>
      <c r="ABW3" t="s">
        <v>2080</v>
      </c>
      <c r="ABX3" t="s">
        <v>2081</v>
      </c>
      <c r="ABY3" t="s">
        <v>2082</v>
      </c>
      <c r="ABZ3" t="s">
        <v>2083</v>
      </c>
      <c r="ACA3" t="str">
        <f>IF(ISBLANK(AAS3),"","5"&amp;MID(AAS3,2,999))</f>
        <v>5.01.010_Site survey and ground investigation</v>
      </c>
      <c r="ACB3" t="str">
        <f t="shared" ref="ACB3:ACB56" si="643">IF(ISBLANK(AAT3),"","5"&amp;MID(AAT3,2,999))</f>
        <v/>
      </c>
      <c r="ACC3" t="str">
        <f t="shared" ref="ACC3:ACC17" si="644">IF(ISBLANK(AAU3),"","5"&amp;MID(AAU3,2,999))</f>
        <v/>
      </c>
      <c r="ACD3" t="str">
        <f t="shared" ref="ACD3:ACD56" si="645">IF(ISBLANK(AAV3),"","5"&amp;MID(AAV3,2,999))</f>
        <v>5.04.010_Non-structural removal and alterations</v>
      </c>
      <c r="ACE3" t="str">
        <f t="shared" ref="ACE3:ACE56" si="646">IF(ISBLANK(AAW3),"","5"&amp;MID(AAW3,2,999))</f>
        <v/>
      </c>
      <c r="ACF3" t="str">
        <f t="shared" ref="ACF3:ACF56" si="647">IF(ISBLANK(AAX3),"","5"&amp;MID(AAX3,2,999))</f>
        <v>5.06.010_Surface water drainage</v>
      </c>
      <c r="ACG3" t="str">
        <f t="shared" ref="ACG3:ACG56" si="648">IF(ISBLANK(AAY3),"","5"&amp;MID(AAY3,2,999))</f>
        <v>5.07.010_Site enclosures and divisions</v>
      </c>
      <c r="ACH3" t="str">
        <f t="shared" ref="ACH3:ACH56" si="649">IF(ISBLANK(AAZ3),"","5"&amp;MID(AAZ3,2,999))</f>
        <v>5.08.010_Construction management including site management staff and support labour</v>
      </c>
      <c r="ACI3" t="str">
        <f t="shared" ref="ACI3:ACI56" si="650">IF(ISBLANK(ABA3),"","5"&amp;MID(ABA3,2,999))</f>
        <v>5.09.010_Design development allowance</v>
      </c>
      <c r="ACJ3" t="str">
        <f t="shared" ref="ACJ3:ACJ56" si="651">IF(ISBLANK(ABB3),"","5"&amp;MID(ABB3,2,999))</f>
        <v>5.10.010_Paid by the Constructors</v>
      </c>
      <c r="ACK3" t="str">
        <f t="shared" ref="ACK3:ACK56" si="652">IF(ISBLANK(ABC3),"","5"&amp;MID(ABC3,2,999))</f>
        <v>5.11.010_Connections to, diversion of and capacity enhancement of public utility mains or sources off-site up to mains connections on-site:</v>
      </c>
      <c r="ACL3" t="str">
        <f t="shared" ref="ACL3:ACL56" si="653">IF(ISBLANK(ABD3),"","5"&amp;MID(ABD3,2,999))</f>
        <v>5.12.010_Production, process, operating and loose furniture, furnishing and equipment not normally provided before completion of construction</v>
      </c>
      <c r="ACM3" t="str">
        <f t="shared" ref="ACM3:ACM56" si="654">IF(ISBLANK(ABE3),"","5"&amp;MID(ABE3,2,999))</f>
        <v>5.13.010_Consultants’ fees and reimbursable:</v>
      </c>
      <c r="ACN3" t="s">
        <v>2097</v>
      </c>
      <c r="ACO3" t="s">
        <v>2098</v>
      </c>
      <c r="ACP3" t="s">
        <v>2099</v>
      </c>
      <c r="ACQ3" t="s">
        <v>2100</v>
      </c>
      <c r="ACR3" t="s">
        <v>1827</v>
      </c>
      <c r="ACS3" t="s">
        <v>2101</v>
      </c>
      <c r="ACT3" t="s">
        <v>2102</v>
      </c>
      <c r="ACZ3" t="s">
        <v>2048</v>
      </c>
      <c r="ADA3" t="s">
        <v>2049</v>
      </c>
      <c r="ADB3" t="s">
        <v>2103</v>
      </c>
      <c r="ADC3" t="s">
        <v>2104</v>
      </c>
      <c r="ADD3"/>
      <c r="ADE3" t="s">
        <v>2053</v>
      </c>
      <c r="ADF3" s="60"/>
      <c r="ADG3" t="s">
        <v>2055</v>
      </c>
      <c r="ADH3" t="s">
        <v>2107</v>
      </c>
      <c r="ADI3" t="s">
        <v>2057</v>
      </c>
      <c r="ADJ3" t="s">
        <v>2058</v>
      </c>
      <c r="ADK3" t="s">
        <v>2108</v>
      </c>
      <c r="ADL3" t="s">
        <v>2060</v>
      </c>
      <c r="ADM3" t="s">
        <v>2061</v>
      </c>
      <c r="ADN3" t="s">
        <v>2062</v>
      </c>
      <c r="ADO3" t="str">
        <f>IF(ISBLANK(ADB3),"","3"&amp;MID(ADB3,2,999))</f>
        <v>3.01.010_Site survey and ground investigation</v>
      </c>
      <c r="ADP3" t="str">
        <f t="shared" ref="ADP3:ADP14" si="655">IF(ISBLANK(ADC3),"","3"&amp;MID(ADC3,2,999))</f>
        <v>3.02.010_Embankments/cuttings</v>
      </c>
      <c r="ADQ3" t="str">
        <f t="shared" ref="ADQ3:ADQ17" si="656">IF(ISBLANK(ADD3),"","3"&amp;MID(ADD3,2,999))</f>
        <v/>
      </c>
      <c r="ADR3" t="str">
        <f t="shared" ref="ADR3:ADR66" si="657">IF(ISBLANK(ADE3),"","3"&amp;MID(ADE3,2,999))</f>
        <v>3.04.010_Non-structural removal and alterations</v>
      </c>
      <c r="ADS3" t="str">
        <f t="shared" ref="ADS3:ADS66" si="658">IF(ISBLANK(ADF3),"","3"&amp;MID(ADF3,2,999))</f>
        <v/>
      </c>
      <c r="ADT3" t="str">
        <f t="shared" ref="ADT3:ADT66" si="659">IF(ISBLANK(ADG3),"","3"&amp;MID(ADG3,2,999))</f>
        <v>3.06.010_Surface water drainage</v>
      </c>
      <c r="ADU3" t="str">
        <f t="shared" ref="ADU3:ADU66" si="660">IF(ISBLANK(ADH3),"","3"&amp;MID(ADH3,2,999))</f>
        <v>3.07.010_Site enclosures and divisions</v>
      </c>
      <c r="ADV3" t="str">
        <f t="shared" ref="ADV3:ADV66" si="661">IF(ISBLANK(ADI3),"","3"&amp;MID(ADI3,2,999))</f>
        <v>3.08.010_Construction management including site management staff and support labour</v>
      </c>
      <c r="ADW3" t="str">
        <f t="shared" ref="ADW3:ADW66" si="662">IF(ISBLANK(ADJ3),"","3"&amp;MID(ADJ3,2,999))</f>
        <v>3.09.010_Design development allowance</v>
      </c>
      <c r="ADX3" t="str">
        <f t="shared" ref="ADX3:ADX66" si="663">IF(ISBLANK(ADK3),"","3"&amp;MID(ADK3,2,999))</f>
        <v>3.10.010_Paid by the Constructors</v>
      </c>
      <c r="ADY3" t="str">
        <f t="shared" ref="ADY3:ADY66" si="664">IF(ISBLANK(ADL3),"","3"&amp;MID(ADL3,2,999))</f>
        <v>3.11.010_Connections to, diversion of and capacity enhancement of public utility mains or sources off-site up to mains connections on-site:</v>
      </c>
      <c r="ADZ3" t="str">
        <f t="shared" ref="ADZ3" si="665">IF(ISBLANK(ADM3),"","3"&amp;MID(ADM3,2,999))</f>
        <v>3.12.010_Production, process, operating and loose furniture, furnishing and equipment not normally provided before completion of construction</v>
      </c>
      <c r="AEA3" t="str">
        <f t="shared" ref="AEA3:AEA66" si="666">IF(ISBLANK(ADN3),"","3"&amp;MID(ADN3,2,999))</f>
        <v>3.13.010_Consultants’ fees and reimbursable:</v>
      </c>
      <c r="AEB3" t="s">
        <v>2076</v>
      </c>
      <c r="AEC3" t="s">
        <v>2077</v>
      </c>
      <c r="AED3" t="s">
        <v>2078</v>
      </c>
      <c r="AEE3" t="s">
        <v>2079</v>
      </c>
      <c r="AEF3" t="s">
        <v>2080</v>
      </c>
      <c r="AEG3" t="s">
        <v>2081</v>
      </c>
      <c r="AEH3" t="s">
        <v>2082</v>
      </c>
      <c r="AEI3" t="s">
        <v>2083</v>
      </c>
      <c r="AEJ3" t="str">
        <f>IF(ISBLANK(ADB3),"","5"&amp;MID(ADB3,2,999))</f>
        <v>5.01.010_Site survey and ground investigation</v>
      </c>
      <c r="AEK3" t="str">
        <f t="shared" ref="AEK3:AEK15" si="667">IF(ISBLANK(ADC3),"","5"&amp;MID(ADC3,2,999))</f>
        <v>5.02.010_Embankments/cuttings</v>
      </c>
      <c r="AEL3" t="str">
        <f t="shared" ref="AEL3:AEL17" si="668">IF(ISBLANK(ADD3),"","5"&amp;MID(ADD3,2,999))</f>
        <v/>
      </c>
      <c r="AEM3" t="str">
        <f t="shared" ref="AEM3:AEM56" si="669">IF(ISBLANK(ADE3),"","5"&amp;MID(ADE3,2,999))</f>
        <v>5.04.010_Non-structural removal and alterations</v>
      </c>
      <c r="AEN3" t="str">
        <f t="shared" ref="AEN3:AEN56" si="670">IF(ISBLANK(ADF3),"","5"&amp;MID(ADF3,2,999))</f>
        <v/>
      </c>
      <c r="AEO3" t="str">
        <f t="shared" ref="AEO3:AEO56" si="671">IF(ISBLANK(ADG3),"","5"&amp;MID(ADG3,2,999))</f>
        <v>5.06.010_Surface water drainage</v>
      </c>
      <c r="AEP3" t="str">
        <f t="shared" ref="AEP3:AEP56" si="672">IF(ISBLANK(ADH3),"","5"&amp;MID(ADH3,2,999))</f>
        <v>5.07.010_Site enclosures and divisions</v>
      </c>
      <c r="AEQ3" t="str">
        <f t="shared" ref="AEQ3:AEQ56" si="673">IF(ISBLANK(ADI3),"","5"&amp;MID(ADI3,2,999))</f>
        <v>5.08.010_Construction management including site management staff and support labour</v>
      </c>
      <c r="AER3" t="str">
        <f t="shared" ref="AER3:AER56" si="674">IF(ISBLANK(ADJ3),"","5"&amp;MID(ADJ3,2,999))</f>
        <v>5.09.010_Design development allowance</v>
      </c>
      <c r="AES3" t="str">
        <f t="shared" ref="AES3:AES56" si="675">IF(ISBLANK(ADK3),"","5"&amp;MID(ADK3,2,999))</f>
        <v>5.10.010_Paid by the Constructors</v>
      </c>
      <c r="AET3" t="str">
        <f t="shared" ref="AET3:AET56" si="676">IF(ISBLANK(ADL3),"","5"&amp;MID(ADL3,2,999))</f>
        <v>5.11.010_Connections to, diversion of and capacity enhancement of public utility mains or sources off-site up to mains connections on-site:</v>
      </c>
      <c r="AEU3" t="str">
        <f t="shared" ref="AEU3:AEU56" si="677">IF(ISBLANK(ADM3),"","5"&amp;MID(ADM3,2,999))</f>
        <v>5.12.010_Production, process, operating and loose furniture, furnishing and equipment not normally provided before completion of construction</v>
      </c>
      <c r="AEV3" t="str">
        <f t="shared" ref="AEV3:AEV56" si="678">IF(ISBLANK(ADN3),"","5"&amp;MID(ADN3,2,999))</f>
        <v>5.13.010_Consultants’ fees and reimbursable:</v>
      </c>
      <c r="AEW3" t="s">
        <v>2097</v>
      </c>
      <c r="AEX3" t="s">
        <v>2098</v>
      </c>
      <c r="AEY3" t="s">
        <v>2099</v>
      </c>
      <c r="AEZ3" t="s">
        <v>2100</v>
      </c>
      <c r="AFA3" t="s">
        <v>1827</v>
      </c>
      <c r="AFB3" t="s">
        <v>2101</v>
      </c>
      <c r="AFC3" t="s">
        <v>2102</v>
      </c>
      <c r="AFI3" t="s">
        <v>2048</v>
      </c>
      <c r="AFJ3" t="s">
        <v>2049</v>
      </c>
      <c r="AFK3" t="s">
        <v>2103</v>
      </c>
      <c r="AFL3" t="s">
        <v>2104</v>
      </c>
      <c r="AFM3" t="s">
        <v>2105</v>
      </c>
      <c r="AFN3" t="s">
        <v>2053</v>
      </c>
      <c r="AFO3" s="60"/>
      <c r="AFP3" t="s">
        <v>2055</v>
      </c>
      <c r="AFQ3" t="s">
        <v>2107</v>
      </c>
      <c r="AFR3" t="s">
        <v>2057</v>
      </c>
      <c r="AFS3" t="s">
        <v>2058</v>
      </c>
      <c r="AFT3" t="s">
        <v>2108</v>
      </c>
      <c r="AFU3" t="s">
        <v>2060</v>
      </c>
      <c r="AFV3" t="s">
        <v>2061</v>
      </c>
      <c r="AFW3" t="s">
        <v>2062</v>
      </c>
      <c r="AFX3" t="str">
        <f>IF(ISBLANK(AFK3),"","3"&amp;MID(AFK3,2,999))</f>
        <v>3.01.010_Site survey and ground investigation</v>
      </c>
      <c r="AFY3" t="str">
        <f t="shared" ref="AFY3:AFY15" si="679">IF(ISBLANK(AFL3),"","3"&amp;MID(AFL3,2,999))</f>
        <v>3.02.010_Embankments/cuttings</v>
      </c>
      <c r="AFZ3" t="str">
        <f t="shared" ref="AFZ3:AFZ17" si="680">IF(ISBLANK(AFM3),"","3"&amp;MID(AFM3,2,999))</f>
        <v>3.03.010_Piers and towers</v>
      </c>
      <c r="AGA3" t="str">
        <f t="shared" ref="AGA3:AGA63" si="681">IF(ISBLANK(AFN3),"","3"&amp;MID(AFN3,2,999))</f>
        <v>3.04.010_Non-structural removal and alterations</v>
      </c>
      <c r="AGB3" t="str">
        <f t="shared" ref="AGB3:AGB63" si="682">IF(ISBLANK(AFO3),"","3"&amp;MID(AFO3,2,999))</f>
        <v/>
      </c>
      <c r="AGC3" t="str">
        <f t="shared" ref="AGC3:AGC63" si="683">IF(ISBLANK(AFP3),"","3"&amp;MID(AFP3,2,999))</f>
        <v>3.06.010_Surface water drainage</v>
      </c>
      <c r="AGD3" t="str">
        <f t="shared" ref="AGD3:AGD63" si="684">IF(ISBLANK(AFQ3),"","3"&amp;MID(AFQ3,2,999))</f>
        <v>3.07.010_Site enclosures and divisions</v>
      </c>
      <c r="AGE3" t="str">
        <f>IF(ISBLANK(AFR3),"","3"&amp;MID(AFR3,2,999))</f>
        <v>3.08.010_Construction management including site management staff and support labour</v>
      </c>
      <c r="AGF3" t="str">
        <f t="shared" ref="AGF3:AGF63" si="685">IF(ISBLANK(AFS3),"","3"&amp;MID(AFS3,2,999))</f>
        <v>3.09.010_Design development allowance</v>
      </c>
      <c r="AGG3" t="str">
        <f t="shared" ref="AGG3:AGG63" si="686">IF(ISBLANK(AFT3),"","3"&amp;MID(AFT3,2,999))</f>
        <v>3.10.010_Paid by the Constructors</v>
      </c>
      <c r="AGH3" t="str">
        <f t="shared" ref="AGH3:AGH63" si="687">IF(ISBLANK(AFU3),"","3"&amp;MID(AFU3,2,999))</f>
        <v>3.11.010_Connections to, diversion of and capacity enhancement of public utility mains or sources off-site up to mains connections on-site:</v>
      </c>
      <c r="AGI3" t="str">
        <f t="shared" ref="AGI3" si="688">IF(ISBLANK(AFV3),"","3"&amp;MID(AFV3,2,999))</f>
        <v>3.12.010_Production, process, operating and loose furniture, furnishing and equipment not normally provided before completion of construction</v>
      </c>
      <c r="AGJ3" t="str">
        <f t="shared" ref="AGJ3:AGJ63" si="689">IF(ISBLANK(AFW3),"","3"&amp;MID(AFW3,2,999))</f>
        <v>3.13.010_Consultants’ fees and reimbursable:</v>
      </c>
      <c r="AGK3" t="s">
        <v>2076</v>
      </c>
      <c r="AGL3" t="s">
        <v>2077</v>
      </c>
      <c r="AGM3" t="s">
        <v>2078</v>
      </c>
      <c r="AGN3" t="s">
        <v>2079</v>
      </c>
      <c r="AGO3" t="s">
        <v>2080</v>
      </c>
      <c r="AGP3" t="s">
        <v>2081</v>
      </c>
      <c r="AGQ3" t="s">
        <v>2082</v>
      </c>
      <c r="AGR3" t="s">
        <v>2083</v>
      </c>
      <c r="AGS3" t="str">
        <f>IF(ISBLANK(AFK3),"","5"&amp;MID(AFK3,2,999))</f>
        <v>5.01.010_Site survey and ground investigation</v>
      </c>
      <c r="AGT3" t="str">
        <f t="shared" ref="AGT3:AGT15" si="690">IF(ISBLANK(AFL3),"","5"&amp;MID(AFL3,2,999))</f>
        <v>5.02.010_Embankments/cuttings</v>
      </c>
      <c r="AGU3" t="str">
        <f t="shared" ref="AGU3:AGU17" si="691">IF(ISBLANK(AFM3),"","5"&amp;MID(AFM3,2,999))</f>
        <v>5.03.010_Piers and towers</v>
      </c>
      <c r="AGV3" t="str">
        <f t="shared" ref="AGV3:AGV56" si="692">IF(ISBLANK(AFN3),"","5"&amp;MID(AFN3,2,999))</f>
        <v>5.04.010_Non-structural removal and alterations</v>
      </c>
      <c r="AGW3" t="str">
        <f t="shared" ref="AGW3:AGW56" si="693">IF(ISBLANK(AFO3),"","5"&amp;MID(AFO3,2,999))</f>
        <v/>
      </c>
      <c r="AGX3" t="str">
        <f t="shared" ref="AGX3:AGX56" si="694">IF(ISBLANK(AFP3),"","5"&amp;MID(AFP3,2,999))</f>
        <v>5.06.010_Surface water drainage</v>
      </c>
      <c r="AGY3" t="str">
        <f t="shared" ref="AGY3:AGY56" si="695">IF(ISBLANK(AFQ3),"","5"&amp;MID(AFQ3,2,999))</f>
        <v>5.07.010_Site enclosures and divisions</v>
      </c>
      <c r="AGZ3" t="str">
        <f t="shared" ref="AGZ3:AGZ56" si="696">IF(ISBLANK(AFR3),"","5"&amp;MID(AFR3,2,999))</f>
        <v>5.08.010_Construction management including site management staff and support labour</v>
      </c>
      <c r="AHA3" t="str">
        <f t="shared" ref="AHA3:AHA56" si="697">IF(ISBLANK(AFS3),"","5"&amp;MID(AFS3,2,999))</f>
        <v>5.09.010_Design development allowance</v>
      </c>
      <c r="AHB3" t="str">
        <f t="shared" ref="AHB3:AHB56" si="698">IF(ISBLANK(AFT3),"","5"&amp;MID(AFT3,2,999))</f>
        <v>5.10.010_Paid by the Constructors</v>
      </c>
      <c r="AHC3" t="str">
        <f t="shared" ref="AHC3:AHC56" si="699">IF(ISBLANK(AFU3),"","5"&amp;MID(AFU3,2,999))</f>
        <v>5.11.010_Connections to, diversion of and capacity enhancement of public utility mains or sources off-site up to mains connections on-site:</v>
      </c>
      <c r="AHD3" t="str">
        <f t="shared" ref="AHD3:AHD56" si="700">IF(ISBLANK(AFV3),"","5"&amp;MID(AFV3,2,999))</f>
        <v>5.12.010_Production, process, operating and loose furniture, furnishing and equipment not normally provided before completion of construction</v>
      </c>
      <c r="AHE3" t="str">
        <f t="shared" ref="AHE3:AHE56" si="701">IF(ISBLANK(AFW3),"","5"&amp;MID(AFW3,2,999))</f>
        <v>5.13.010_Consultants’ fees and reimbursable:</v>
      </c>
      <c r="AHF3" t="s">
        <v>2097</v>
      </c>
      <c r="AHG3" t="s">
        <v>2098</v>
      </c>
      <c r="AHH3" t="s">
        <v>2099</v>
      </c>
      <c r="AHI3" t="s">
        <v>2100</v>
      </c>
      <c r="AHJ3" t="s">
        <v>1827</v>
      </c>
      <c r="AHK3" t="s">
        <v>2101</v>
      </c>
      <c r="AHL3" t="s">
        <v>2102</v>
      </c>
      <c r="AHT3" t="s">
        <v>2048</v>
      </c>
      <c r="AHU3" t="s">
        <v>2049</v>
      </c>
      <c r="AHV3" t="s">
        <v>2103</v>
      </c>
      <c r="AHW3"/>
      <c r="AHX3"/>
      <c r="AHY3" t="s">
        <v>2609</v>
      </c>
      <c r="AHZ3" s="60"/>
      <c r="AIA3" t="s">
        <v>2609</v>
      </c>
      <c r="AIB3" t="s">
        <v>2609</v>
      </c>
      <c r="AIC3" t="s">
        <v>2057</v>
      </c>
      <c r="AID3" t="s">
        <v>2058</v>
      </c>
      <c r="AIE3" t="s">
        <v>2108</v>
      </c>
      <c r="AIF3" t="s">
        <v>2060</v>
      </c>
      <c r="AIG3" t="s">
        <v>2061</v>
      </c>
      <c r="AIH3" t="s">
        <v>2062</v>
      </c>
      <c r="AII3" t="str">
        <f>IF(ISBLANK(AHV3),"","3"&amp;MID(AHV3,2,999))</f>
        <v>3.01.010_Site survey and ground investigation</v>
      </c>
      <c r="AIJ3" t="str">
        <f t="shared" ref="AIJ3:AIJ15" si="702">IF(ISBLANK(AHW3),"","3"&amp;MID(AHW3,2,999))</f>
        <v/>
      </c>
      <c r="AIK3" t="str">
        <f t="shared" ref="AIK3:AIK17" si="703">IF(ISBLANK(AHX3),"","3"&amp;MID(AHX3,2,999))</f>
        <v/>
      </c>
      <c r="AIL3" t="str">
        <f>OS2.04</f>
        <v>N/A</v>
      </c>
      <c r="AIM3" t="str">
        <f t="shared" ref="AIM3:AIM66" si="704">IF(ISBLANK(AHZ3),"","3"&amp;MID(AHZ3,2,999))</f>
        <v/>
      </c>
      <c r="AIN3" t="str">
        <f>OS2.06</f>
        <v>N/A</v>
      </c>
      <c r="AIO3" t="str">
        <f>OS2.07</f>
        <v>N/A</v>
      </c>
      <c r="AIP3" t="str">
        <f t="shared" ref="AIP3:AIP66" si="705">IF(ISBLANK(AIC3),"","3"&amp;MID(AIC3,2,999))</f>
        <v>3.08.010_Construction management including site management staff and support labour</v>
      </c>
      <c r="AIQ3" t="str">
        <f t="shared" ref="AIQ3:AIQ66" si="706">IF(ISBLANK(AID3),"","3"&amp;MID(AID3,2,999))</f>
        <v>3.09.010_Design development allowance</v>
      </c>
      <c r="AIR3" t="str">
        <f t="shared" ref="AIR3:AIR66" si="707">IF(ISBLANK(AIE3),"","3"&amp;MID(AIE3,2,999))</f>
        <v>3.10.010_Paid by the Constructors</v>
      </c>
      <c r="AIS3" t="str">
        <f t="shared" ref="AIS3:AIS66" si="708">IF(ISBLANK(AIF3),"","3"&amp;MID(AIF3,2,999))</f>
        <v>3.11.010_Connections to, diversion of and capacity enhancement of public utility mains or sources off-site up to mains connections on-site:</v>
      </c>
      <c r="AIT3" t="str">
        <f t="shared" ref="AIT3" si="709">IF(ISBLANK(AIG3),"","3"&amp;MID(AIG3,2,999))</f>
        <v>3.12.010_Production, process, operating and loose furniture, furnishing and equipment not normally provided before completion of construction</v>
      </c>
      <c r="AIU3" t="str">
        <f t="shared" ref="AIU3:AIU66" si="710">IF(ISBLANK(AIH3),"","3"&amp;MID(AIH3,2,999))</f>
        <v>3.13.010_Consultants’ fees and reimbursable:</v>
      </c>
      <c r="AIV3" t="s">
        <v>2076</v>
      </c>
      <c r="AIW3" t="s">
        <v>2077</v>
      </c>
      <c r="AIX3" t="s">
        <v>2078</v>
      </c>
      <c r="AIY3" t="s">
        <v>2079</v>
      </c>
      <c r="AIZ3" t="s">
        <v>2080</v>
      </c>
      <c r="AJA3" t="s">
        <v>2081</v>
      </c>
      <c r="AJB3" t="s">
        <v>2082</v>
      </c>
      <c r="AJC3" t="s">
        <v>2083</v>
      </c>
      <c r="AJD3" t="str">
        <f>IF(ISBLANK(AHV3),"","5"&amp;MID(AHV3,2,999))</f>
        <v>5.01.010_Site survey and ground investigation</v>
      </c>
      <c r="AJE3" t="str">
        <f t="shared" ref="AJE3:AJE15" si="711">IF(ISBLANK(AHW3),"","5"&amp;MID(AHW3,2,999))</f>
        <v/>
      </c>
      <c r="AJF3" t="str">
        <f t="shared" ref="AJF3:AJF17" si="712">IF(ISBLANK(AHX3),"","5"&amp;MID(AHX3,2,999))</f>
        <v/>
      </c>
      <c r="AJG3" t="str">
        <f>OS3.04</f>
        <v>N/A</v>
      </c>
      <c r="AJH3" t="str">
        <f t="shared" ref="AJH3:AJH56" si="713">IF(ISBLANK(AHZ3),"","5"&amp;MID(AHZ3,2,999))</f>
        <v/>
      </c>
      <c r="AJI3" t="str">
        <f>OS3.06</f>
        <v>N/A</v>
      </c>
      <c r="AJJ3" t="str">
        <f>OS3.07</f>
        <v>N/A</v>
      </c>
      <c r="AJK3" t="str">
        <f t="shared" ref="AJK3:AJK56" si="714">IF(ISBLANK(AIC3),"","5"&amp;MID(AIC3,2,999))</f>
        <v>5.08.010_Construction management including site management staff and support labour</v>
      </c>
      <c r="AJL3" t="str">
        <f t="shared" ref="AJL3:AJL56" si="715">IF(ISBLANK(AID3),"","5"&amp;MID(AID3,2,999))</f>
        <v>5.09.010_Design development allowance</v>
      </c>
      <c r="AJM3" t="str">
        <f t="shared" ref="AJM3:AJM56" si="716">IF(ISBLANK(AIE3),"","5"&amp;MID(AIE3,2,999))</f>
        <v>5.10.010_Paid by the Constructors</v>
      </c>
      <c r="AJN3" t="str">
        <f t="shared" ref="AJN3:AJN56" si="717">IF(ISBLANK(AIF3),"","5"&amp;MID(AIF3,2,999))</f>
        <v>5.11.010_Connections to, diversion of and capacity enhancement of public utility mains or sources off-site up to mains connections on-site:</v>
      </c>
      <c r="AJO3" t="str">
        <f t="shared" ref="AJO3:AJO56" si="718">IF(ISBLANK(AIG3),"","5"&amp;MID(AIG3,2,999))</f>
        <v>5.12.010_Production, process, operating and loose furniture, furnishing and equipment not normally provided before completion of construction</v>
      </c>
      <c r="AJP3" t="str">
        <f t="shared" ref="AJP3:AJP56" si="719">IF(ISBLANK(AIH3),"","5"&amp;MID(AIH3,2,999))</f>
        <v>5.13.010_Consultants’ fees and reimbursable:</v>
      </c>
      <c r="AJQ3" t="s">
        <v>2097</v>
      </c>
      <c r="AJR3" t="s">
        <v>2098</v>
      </c>
      <c r="AJS3" t="s">
        <v>2099</v>
      </c>
      <c r="AJT3" t="s">
        <v>2100</v>
      </c>
      <c r="AJU3" t="s">
        <v>1827</v>
      </c>
      <c r="AJV3" t="s">
        <v>2101</v>
      </c>
      <c r="AJW3" t="s">
        <v>2102</v>
      </c>
      <c r="AKD3" t="s">
        <v>2048</v>
      </c>
      <c r="AKE3" t="s">
        <v>2049</v>
      </c>
      <c r="AKF3" t="s">
        <v>2103</v>
      </c>
      <c r="AKG3" t="s">
        <v>2104</v>
      </c>
      <c r="AKH3"/>
      <c r="AKI3" t="s">
        <v>2609</v>
      </c>
      <c r="AKJ3" s="60"/>
      <c r="AKK3"/>
      <c r="AKL3" t="s">
        <v>2609</v>
      </c>
      <c r="AKM3" t="s">
        <v>2057</v>
      </c>
      <c r="AKN3" t="s">
        <v>2058</v>
      </c>
      <c r="AKO3" t="s">
        <v>2108</v>
      </c>
      <c r="AKP3" t="s">
        <v>2060</v>
      </c>
      <c r="AKQ3" t="s">
        <v>2061</v>
      </c>
      <c r="AKR3" t="s">
        <v>2062</v>
      </c>
      <c r="AKS3" t="str">
        <f>IF(ISBLANK(AKF3),"","3"&amp;MID(AKF3,2,999))</f>
        <v>3.01.010_Site survey and ground investigation</v>
      </c>
      <c r="AKT3" t="str">
        <f t="shared" ref="AKT3:AKT15" si="720">IF(ISBLANK(AKG3),"","3"&amp;MID(AKG3,2,999))</f>
        <v>3.02.010_Embankments/cuttings</v>
      </c>
      <c r="AKU3" t="str">
        <f t="shared" ref="AKU3:AKU17" si="721">IF(ISBLANK(AKH3),"","3"&amp;MID(AKH3,2,999))</f>
        <v/>
      </c>
      <c r="AKV3" t="str">
        <f>NSW2.04</f>
        <v>N/A</v>
      </c>
      <c r="AKW3" t="str">
        <f t="shared" ref="AKW3:AKW66" si="722">IF(ISBLANK(AKJ3),"","3"&amp;MID(AKJ3,2,999))</f>
        <v/>
      </c>
      <c r="AKX3" t="str">
        <f t="shared" ref="AKX3:AKX66" si="723">IF(ISBLANK(AKK3),"","3"&amp;MID(AKK3,2,999))</f>
        <v/>
      </c>
      <c r="AKY3" t="str">
        <f>NSW2.07</f>
        <v>N/A</v>
      </c>
      <c r="AKZ3" t="str">
        <f t="shared" ref="AKZ3:AKZ66" si="724">IF(ISBLANK(AKM3),"","3"&amp;MID(AKM3,2,999))</f>
        <v>3.08.010_Construction management including site management staff and support labour</v>
      </c>
      <c r="ALA3" t="str">
        <f t="shared" ref="ALA3:ALA66" si="725">IF(ISBLANK(AKN3),"","3"&amp;MID(AKN3,2,999))</f>
        <v>3.09.010_Design development allowance</v>
      </c>
      <c r="ALB3" t="str">
        <f t="shared" ref="ALB3:ALB66" si="726">IF(ISBLANK(AKO3),"","3"&amp;MID(AKO3,2,999))</f>
        <v>3.10.010_Paid by the Constructors</v>
      </c>
      <c r="ALC3" t="str">
        <f t="shared" ref="ALC3:ALC66" si="727">IF(ISBLANK(AKP3),"","3"&amp;MID(AKP3,2,999))</f>
        <v>3.11.010_Connections to, diversion of and capacity enhancement of public utility mains or sources off-site up to mains connections on-site:</v>
      </c>
      <c r="ALD3" t="str">
        <f t="shared" ref="ALD3" si="728">IF(ISBLANK(AKQ3),"","3"&amp;MID(AKQ3,2,999))</f>
        <v>3.12.010_Production, process, operating and loose furniture, furnishing and equipment not normally provided before completion of construction</v>
      </c>
      <c r="ALE3" t="str">
        <f t="shared" ref="ALE3:ALE66" si="729">IF(ISBLANK(AKR3),"","3"&amp;MID(AKR3,2,999))</f>
        <v>3.13.010_Consultants’ fees and reimbursable:</v>
      </c>
      <c r="ALF3" t="s">
        <v>2076</v>
      </c>
      <c r="ALG3" t="s">
        <v>2077</v>
      </c>
      <c r="ALH3" t="s">
        <v>2078</v>
      </c>
      <c r="ALI3" t="s">
        <v>2079</v>
      </c>
      <c r="ALJ3" t="s">
        <v>2080</v>
      </c>
      <c r="ALK3" t="s">
        <v>2081</v>
      </c>
      <c r="ALL3" t="s">
        <v>2082</v>
      </c>
      <c r="ALM3" t="s">
        <v>2083</v>
      </c>
      <c r="ALN3" t="str">
        <f>IF(ISBLANK(AKF3),"","5"&amp;MID(AKF3,2,999))</f>
        <v>5.01.010_Site survey and ground investigation</v>
      </c>
      <c r="ALO3" t="str">
        <f t="shared" ref="ALO3:ALO15" si="730">IF(ISBLANK(AKG3),"","5"&amp;MID(AKG3,2,999))</f>
        <v>5.02.010_Embankments/cuttings</v>
      </c>
      <c r="ALP3" t="str">
        <f t="shared" ref="ALP3:ALP17" si="731">IF(ISBLANK(AKH3),"","5"&amp;MID(AKH3,2,999))</f>
        <v/>
      </c>
      <c r="ALQ3" t="str">
        <f>NSW3.04</f>
        <v>N/A</v>
      </c>
      <c r="ALR3" t="str">
        <f t="shared" ref="ALR3:ALR56" si="732">IF(ISBLANK(AKJ3),"","5"&amp;MID(AKJ3,2,999))</f>
        <v/>
      </c>
      <c r="ALS3" t="str">
        <f t="shared" ref="ALS3:ALS56" si="733">IF(ISBLANK(AKK3),"","5"&amp;MID(AKK3,2,999))</f>
        <v/>
      </c>
      <c r="ALT3" t="str">
        <f>NSW3.07</f>
        <v>N/A</v>
      </c>
      <c r="ALU3" t="str">
        <f t="shared" ref="ALU3:ALU56" si="734">IF(ISBLANK(AKM3),"","5"&amp;MID(AKM3,2,999))</f>
        <v>5.08.010_Construction management including site management staff and support labour</v>
      </c>
      <c r="ALV3" t="str">
        <f t="shared" ref="ALV3:ALV56" si="735">IF(ISBLANK(AKN3),"","5"&amp;MID(AKN3,2,999))</f>
        <v>5.09.010_Design development allowance</v>
      </c>
      <c r="ALW3" t="str">
        <f t="shared" ref="ALW3:ALW56" si="736">IF(ISBLANK(AKO3),"","5"&amp;MID(AKO3,2,999))</f>
        <v>5.10.010_Paid by the Constructors</v>
      </c>
      <c r="ALX3" t="str">
        <f t="shared" ref="ALX3:ALX56" si="737">IF(ISBLANK(AKP3),"","5"&amp;MID(AKP3,2,999))</f>
        <v>5.11.010_Connections to, diversion of and capacity enhancement of public utility mains or sources off-site up to mains connections on-site:</v>
      </c>
      <c r="ALY3" t="str">
        <f t="shared" ref="ALY3:ALY56" si="738">IF(ISBLANK(AKQ3),"","5"&amp;MID(AKQ3,2,999))</f>
        <v>5.12.010_Production, process, operating and loose furniture, furnishing and equipment not normally provided before completion of construction</v>
      </c>
      <c r="ALZ3" t="str">
        <f t="shared" ref="ALZ3:ALZ56" si="739">IF(ISBLANK(AKR3),"","5"&amp;MID(AKR3,2,999))</f>
        <v>5.13.010_Consultants’ fees and reimbursable:</v>
      </c>
      <c r="AMA3" t="s">
        <v>2097</v>
      </c>
      <c r="AMB3" t="s">
        <v>2098</v>
      </c>
      <c r="AMC3" t="s">
        <v>2099</v>
      </c>
      <c r="AMD3" t="s">
        <v>2100</v>
      </c>
      <c r="AME3" t="s">
        <v>1827</v>
      </c>
      <c r="AMF3" t="s">
        <v>2101</v>
      </c>
      <c r="AMG3" t="s">
        <v>2102</v>
      </c>
      <c r="AML3" t="s">
        <v>2048</v>
      </c>
      <c r="AMM3" t="s">
        <v>2049</v>
      </c>
      <c r="AMN3" t="s">
        <v>2103</v>
      </c>
      <c r="AMO3" t="s">
        <v>2104</v>
      </c>
      <c r="AMP3"/>
      <c r="AMQ3" t="s">
        <v>2609</v>
      </c>
      <c r="AMR3" s="60"/>
      <c r="AMS3" t="s">
        <v>2055</v>
      </c>
      <c r="AMT3" t="s">
        <v>2107</v>
      </c>
      <c r="AMU3" t="s">
        <v>2057</v>
      </c>
      <c r="AMV3" t="s">
        <v>2058</v>
      </c>
      <c r="AMW3" t="s">
        <v>2108</v>
      </c>
      <c r="AMX3" t="s">
        <v>2060</v>
      </c>
      <c r="AMY3" t="s">
        <v>2061</v>
      </c>
      <c r="AMZ3" t="s">
        <v>2062</v>
      </c>
      <c r="ANA3" t="str">
        <f>IF(ISBLANK(AMN3),"","3"&amp;MID(AMN3,2,999))</f>
        <v>3.01.010_Site survey and ground investigation</v>
      </c>
      <c r="ANB3" t="str">
        <f t="shared" ref="ANB3:ANB15" si="740">IF(ISBLANK(AMO3),"","3"&amp;MID(AMO3,2,999))</f>
        <v>3.02.010_Embankments/cuttings</v>
      </c>
      <c r="ANC3" t="str">
        <f t="shared" ref="ANC3:ANC17" si="741">IF(ISBLANK(AMP3),"","3"&amp;MID(AMP3,2,999))</f>
        <v/>
      </c>
      <c r="AND3" t="str">
        <f>P2.04</f>
        <v>N/A</v>
      </c>
      <c r="ANE3" t="str">
        <f t="shared" ref="ANE3:ANE51" si="742">IF(ISBLANK(AMR3),"","3"&amp;MID(AMR3,2,999))</f>
        <v/>
      </c>
      <c r="ANF3" t="str">
        <f t="shared" ref="ANF3:ANF51" si="743">IF(ISBLANK(AMS3),"","3"&amp;MID(AMS3,2,999))</f>
        <v>3.06.010_Surface water drainage</v>
      </c>
      <c r="ANG3" t="str">
        <f t="shared" ref="ANG3:ANG51" si="744">IF(ISBLANK(AMT3),"","3"&amp;MID(AMT3,2,999))</f>
        <v>3.07.010_Site enclosures and divisions</v>
      </c>
      <c r="ANH3" t="str">
        <f t="shared" ref="ANH3:ANH51" si="745">IF(ISBLANK(AMU3),"","3"&amp;MID(AMU3,2,999))</f>
        <v>3.08.010_Construction management including site management staff and support labour</v>
      </c>
      <c r="ANI3" t="str">
        <f t="shared" ref="ANI3:ANI51" si="746">IF(ISBLANK(AMV3),"","3"&amp;MID(AMV3,2,999))</f>
        <v>3.09.010_Design development allowance</v>
      </c>
      <c r="ANJ3" t="str">
        <f t="shared" ref="ANJ3:ANJ51" si="747">IF(ISBLANK(AMW3),"","3"&amp;MID(AMW3,2,999))</f>
        <v>3.10.010_Paid by the Constructors</v>
      </c>
      <c r="ANK3" t="str">
        <f t="shared" ref="ANK3:ANK51" si="748">IF(ISBLANK(AMX3),"","3"&amp;MID(AMX3,2,999))</f>
        <v>3.11.010_Connections to, diversion of and capacity enhancement of public utility mains or sources off-site up to mains connections on-site:</v>
      </c>
      <c r="ANL3" t="str">
        <f t="shared" ref="ANL3" si="749">IF(ISBLANK(AMY3),"","3"&amp;MID(AMY3,2,999))</f>
        <v>3.12.010_Production, process, operating and loose furniture, furnishing and equipment not normally provided before completion of construction</v>
      </c>
      <c r="ANM3" t="str">
        <f t="shared" ref="ANM3:ANM51" si="750">IF(ISBLANK(AMZ3),"","3"&amp;MID(AMZ3,2,999))</f>
        <v>3.13.010_Consultants’ fees and reimbursable:</v>
      </c>
      <c r="ANN3" t="s">
        <v>2076</v>
      </c>
      <c r="ANO3" t="s">
        <v>2077</v>
      </c>
      <c r="ANP3" t="s">
        <v>2078</v>
      </c>
      <c r="ANQ3" t="s">
        <v>2079</v>
      </c>
      <c r="ANR3" t="s">
        <v>2080</v>
      </c>
      <c r="ANS3" t="s">
        <v>2081</v>
      </c>
      <c r="ANT3" t="s">
        <v>2082</v>
      </c>
      <c r="ANU3" t="s">
        <v>2083</v>
      </c>
      <c r="ANV3" t="str">
        <f>IF(ISBLANK(AMN3),"","5"&amp;MID(AMN3,2,999))</f>
        <v>5.01.010_Site survey and ground investigation</v>
      </c>
      <c r="ANW3" t="str">
        <f>IF(ISBLANK(AMO3),"","5"&amp;MID(AMO3,2,999))</f>
        <v>5.02.010_Embankments/cuttings</v>
      </c>
      <c r="ANX3" t="str">
        <f t="shared" ref="ANX3:ANX17" si="751">IF(ISBLANK(AMP3),"","5"&amp;MID(AMP3,2,999))</f>
        <v/>
      </c>
      <c r="ANY3" t="str">
        <f>P3.04</f>
        <v>N/A</v>
      </c>
      <c r="ANZ3" t="str">
        <f t="shared" ref="ANZ3:ANZ51" si="752">IF(ISBLANK(AMR3),"","5"&amp;MID(AMR3,2,999))</f>
        <v/>
      </c>
      <c r="AOA3" t="str">
        <f t="shared" ref="AOA3:AOA51" si="753">IF(ISBLANK(AMS3),"","5"&amp;MID(AMS3,2,999))</f>
        <v>5.06.010_Surface water drainage</v>
      </c>
      <c r="AOB3" t="str">
        <f t="shared" ref="AOB3:AOB51" si="754">IF(ISBLANK(AMT3),"","5"&amp;MID(AMT3,2,999))</f>
        <v>5.07.010_Site enclosures and divisions</v>
      </c>
      <c r="AOC3" t="str">
        <f t="shared" ref="AOC3:AOC51" si="755">IF(ISBLANK(AMU3),"","5"&amp;MID(AMU3,2,999))</f>
        <v>5.08.010_Construction management including site management staff and support labour</v>
      </c>
      <c r="AOD3" t="str">
        <f t="shared" ref="AOD3:AOD51" si="756">IF(ISBLANK(AMV3),"","5"&amp;MID(AMV3,2,999))</f>
        <v>5.09.010_Design development allowance</v>
      </c>
      <c r="AOE3" t="str">
        <f t="shared" ref="AOE3:AOE51" si="757">IF(ISBLANK(AMW3),"","5"&amp;MID(AMW3,2,999))</f>
        <v>5.10.010_Paid by the Constructors</v>
      </c>
      <c r="AOF3" t="str">
        <f t="shared" ref="AOF3:AOF51" si="758">IF(ISBLANK(AMX3),"","5"&amp;MID(AMX3,2,999))</f>
        <v>5.11.010_Connections to, diversion of and capacity enhancement of public utility mains or sources off-site up to mains connections on-site:</v>
      </c>
      <c r="AOG3" t="str">
        <f t="shared" ref="AOG3:AOG51" si="759">IF(ISBLANK(AMY3),"","5"&amp;MID(AMY3,2,999))</f>
        <v>5.12.010_Production, process, operating and loose furniture, furnishing and equipment not normally provided before completion of construction</v>
      </c>
      <c r="AOH3" t="str">
        <f t="shared" ref="AOH3:AOH51" si="760">IF(ISBLANK(AMZ3),"","5"&amp;MID(AMZ3,2,999))</f>
        <v>5.13.010_Consultants’ fees and reimbursable:</v>
      </c>
      <c r="AOI3" t="s">
        <v>2097</v>
      </c>
      <c r="AOJ3" t="s">
        <v>2098</v>
      </c>
      <c r="AOK3" t="s">
        <v>2099</v>
      </c>
      <c r="AOL3" t="s">
        <v>2100</v>
      </c>
      <c r="AOM3" t="s">
        <v>1827</v>
      </c>
      <c r="AON3" t="s">
        <v>2101</v>
      </c>
      <c r="AOO3" t="s">
        <v>2102</v>
      </c>
      <c r="AOU3" t="s">
        <v>2048</v>
      </c>
      <c r="AOV3" t="s">
        <v>2049</v>
      </c>
      <c r="AOW3" t="s">
        <v>2103</v>
      </c>
      <c r="AOX3" t="s">
        <v>2104</v>
      </c>
      <c r="AOY3"/>
      <c r="AOZ3"/>
      <c r="APA3" s="60"/>
      <c r="APB3" t="s">
        <v>2055</v>
      </c>
      <c r="APC3" t="s">
        <v>2107</v>
      </c>
      <c r="APD3" t="s">
        <v>2057</v>
      </c>
      <c r="APE3" t="s">
        <v>2058</v>
      </c>
      <c r="APF3" t="s">
        <v>2108</v>
      </c>
      <c r="APG3" t="s">
        <v>2060</v>
      </c>
      <c r="APH3" t="s">
        <v>2061</v>
      </c>
      <c r="API3" t="s">
        <v>2062</v>
      </c>
      <c r="APJ3" t="str">
        <f>IF(ISBLANK(AOW3),"","3"&amp;MID(AOW3,2,999))</f>
        <v>3.01.010_Site survey and ground investigation</v>
      </c>
      <c r="APK3" t="str">
        <f t="shared" ref="APK3:APK15" si="761">IF(ISBLANK(AOX3),"","3"&amp;MID(AOX3,2,999))</f>
        <v>3.02.010_Embankments/cuttings</v>
      </c>
      <c r="APL3" t="str">
        <f t="shared" ref="APL3:APL17" si="762">IF(ISBLANK(AOY3),"","3"&amp;MID(AOY3,2,999))</f>
        <v/>
      </c>
      <c r="APM3"/>
      <c r="APN3" t="str">
        <f t="shared" ref="APN3:APN53" si="763">IF(ISBLANK(APA3),"","3"&amp;MID(APA3,2,999))</f>
        <v/>
      </c>
      <c r="APO3" t="str">
        <f t="shared" ref="APO3:APO53" si="764">IF(ISBLANK(APB3),"","3"&amp;MID(APB3,2,999))</f>
        <v>3.06.010_Surface water drainage</v>
      </c>
      <c r="APP3" t="str">
        <f t="shared" ref="APP3:APP53" si="765">IF(ISBLANK(APC3),"","3"&amp;MID(APC3,2,999))</f>
        <v>3.07.010_Site enclosures and divisions</v>
      </c>
      <c r="APQ3" t="str">
        <f t="shared" ref="APQ3:APQ53" si="766">IF(ISBLANK(APD3),"","3"&amp;MID(APD3,2,999))</f>
        <v>3.08.010_Construction management including site management staff and support labour</v>
      </c>
      <c r="APR3" t="str">
        <f t="shared" ref="APR3:APR53" si="767">IF(ISBLANK(APE3),"","3"&amp;MID(APE3,2,999))</f>
        <v>3.09.010_Design development allowance</v>
      </c>
      <c r="APS3" t="str">
        <f t="shared" ref="APS3:APS53" si="768">IF(ISBLANK(APF3),"","3"&amp;MID(APF3,2,999))</f>
        <v>3.10.010_Paid by the Constructors</v>
      </c>
      <c r="APT3" t="str">
        <f t="shared" ref="APT3:APT53" si="769">IF(ISBLANK(APG3),"","3"&amp;MID(APG3,2,999))</f>
        <v>3.11.010_Connections to, diversion of and capacity enhancement of public utility mains or sources off-site up to mains connections on-site:</v>
      </c>
      <c r="APU3" t="str">
        <f t="shared" ref="APU3" si="770">IF(ISBLANK(APH3),"","3"&amp;MID(APH3,2,999))</f>
        <v>3.12.010_Production, process, operating and loose furniture, furnishing and equipment not normally provided before completion of construction</v>
      </c>
      <c r="APV3" t="str">
        <f t="shared" ref="APV3:APV53" si="771">IF(ISBLANK(API3),"","3"&amp;MID(API3,2,999))</f>
        <v>3.13.010_Consultants’ fees and reimbursable:</v>
      </c>
      <c r="APW3" t="s">
        <v>2076</v>
      </c>
      <c r="APX3" t="s">
        <v>2077</v>
      </c>
      <c r="APY3" t="s">
        <v>2078</v>
      </c>
      <c r="APZ3" t="s">
        <v>2079</v>
      </c>
      <c r="AQA3" t="s">
        <v>2080</v>
      </c>
      <c r="AQB3" t="s">
        <v>2081</v>
      </c>
      <c r="AQC3" t="s">
        <v>2082</v>
      </c>
      <c r="AQD3" t="s">
        <v>2083</v>
      </c>
      <c r="AQE3" t="str">
        <f>IF(ISBLANK(AOW3),"","5"&amp;MID(AOW3,2,999))</f>
        <v>5.01.010_Site survey and ground investigation</v>
      </c>
      <c r="AQF3" t="str">
        <f t="shared" ref="AQF3:AQF15" si="772">IF(ISBLANK(AOX3),"","5"&amp;MID(AOX3,2,999))</f>
        <v>5.02.010_Embankments/cuttings</v>
      </c>
      <c r="AQG3" t="str">
        <f t="shared" ref="AQG3:AQG17" si="773">IF(ISBLANK(AOY3),"","5"&amp;MID(AOY3,2,999))</f>
        <v/>
      </c>
      <c r="AQH3"/>
      <c r="AQI3" t="str">
        <f t="shared" ref="AQI3:AQI53" si="774">IF(ISBLANK(APA3),"","5"&amp;MID(APA3,2,999))</f>
        <v/>
      </c>
      <c r="AQJ3" t="str">
        <f t="shared" ref="AQJ3:AQJ53" si="775">IF(ISBLANK(APB3),"","5"&amp;MID(APB3,2,999))</f>
        <v>5.06.010_Surface water drainage</v>
      </c>
      <c r="AQK3" t="str">
        <f t="shared" ref="AQK3:AQK53" si="776">IF(ISBLANK(APC3),"","5"&amp;MID(APC3,2,999))</f>
        <v>5.07.010_Site enclosures and divisions</v>
      </c>
      <c r="AQL3" t="str">
        <f t="shared" ref="AQL3:AQL53" si="777">IF(ISBLANK(APD3),"","5"&amp;MID(APD3,2,999))</f>
        <v>5.08.010_Construction management including site management staff and support labour</v>
      </c>
      <c r="AQM3" t="str">
        <f t="shared" ref="AQM3:AQM53" si="778">IF(ISBLANK(APE3),"","5"&amp;MID(APE3,2,999))</f>
        <v>5.09.010_Design development allowance</v>
      </c>
      <c r="AQN3" t="str">
        <f t="shared" ref="AQN3:AQN53" si="779">IF(ISBLANK(APF3),"","5"&amp;MID(APF3,2,999))</f>
        <v>5.10.010_Paid by the Constructors</v>
      </c>
      <c r="AQO3" t="str">
        <f t="shared" ref="AQO3:AQO53" si="780">IF(ISBLANK(APG3),"","5"&amp;MID(APG3,2,999))</f>
        <v>5.11.010_Connections to, diversion of and capacity enhancement of public utility mains or sources off-site up to mains connections on-site:</v>
      </c>
      <c r="AQP3" t="str">
        <f t="shared" ref="AQP3:AQP53" si="781">IF(ISBLANK(APH3),"","5"&amp;MID(APH3,2,999))</f>
        <v>5.12.010_Production, process, operating and loose furniture, furnishing and equipment not normally provided before completion of construction</v>
      </c>
      <c r="AQQ3" t="str">
        <f t="shared" ref="AQQ3:AQQ53" si="782">IF(ISBLANK(API3),"","5"&amp;MID(API3,2,999))</f>
        <v>5.13.010_Consultants’ fees and reimbursable:</v>
      </c>
      <c r="AQR3" t="s">
        <v>2097</v>
      </c>
      <c r="AQS3" t="s">
        <v>2098</v>
      </c>
      <c r="AQT3" t="s">
        <v>2099</v>
      </c>
      <c r="AQU3" t="s">
        <v>2100</v>
      </c>
      <c r="AQV3" t="s">
        <v>1827</v>
      </c>
      <c r="AQW3" t="s">
        <v>2101</v>
      </c>
      <c r="AQX3" t="s">
        <v>2102</v>
      </c>
      <c r="ARE3" t="s">
        <v>2048</v>
      </c>
      <c r="ARF3" t="s">
        <v>2049</v>
      </c>
      <c r="ARG3" t="s">
        <v>2103</v>
      </c>
      <c r="ARH3" t="s">
        <v>2104</v>
      </c>
      <c r="ARI3"/>
      <c r="ARJ3" t="s">
        <v>2609</v>
      </c>
      <c r="ARK3" s="60" t="s">
        <v>2596</v>
      </c>
      <c r="ARL3" t="s">
        <v>2055</v>
      </c>
      <c r="ARM3" t="s">
        <v>2107</v>
      </c>
      <c r="ARN3" t="s">
        <v>2057</v>
      </c>
      <c r="ARO3" t="s">
        <v>2058</v>
      </c>
      <c r="ARP3" t="s">
        <v>2108</v>
      </c>
      <c r="ARQ3" t="s">
        <v>2060</v>
      </c>
      <c r="ARR3" t="s">
        <v>2061</v>
      </c>
      <c r="ARS3" t="s">
        <v>2062</v>
      </c>
      <c r="ART3" t="str">
        <f>IF(ISBLANK(ARG3),"","3"&amp;MID(ARG3,2,999))</f>
        <v>3.01.010_Site survey and ground investigation</v>
      </c>
      <c r="ARU3" t="str">
        <f t="shared" ref="ARU3:ARU15" si="783">IF(ISBLANK(ARH3),"","3"&amp;MID(ARH3,2,999))</f>
        <v>3.02.010_Embankments/cuttings</v>
      </c>
      <c r="ARV3" t="str">
        <f t="shared" ref="ARV3:ARV17" si="784">IF(ISBLANK(ARI3),"","3"&amp;MID(ARI3,2,999))</f>
        <v/>
      </c>
      <c r="ARW3" t="str">
        <f>LFR2.04</f>
        <v>N/A</v>
      </c>
      <c r="ARX3" t="str">
        <f t="shared" ref="ARX3:ARX66" si="785">IF(ISBLANK(ARK3),"","3"&amp;MID(ARK3,2,999))</f>
        <v>3.05.005_District heating, ventilating and cooling system</v>
      </c>
      <c r="ARY3" t="str">
        <f t="shared" ref="ARY3:ARY66" si="786">IF(ISBLANK(ARL3),"","3"&amp;MID(ARL3,2,999))</f>
        <v>3.06.010_Surface water drainage</v>
      </c>
      <c r="ARZ3" t="str">
        <f t="shared" ref="ARZ3:ARZ66" si="787">IF(ISBLANK(ARM3),"","3"&amp;MID(ARM3,2,999))</f>
        <v>3.07.010_Site enclosures and divisions</v>
      </c>
      <c r="ASA3" t="str">
        <f t="shared" ref="ASA3:ASA66" si="788">IF(ISBLANK(ARN3),"","3"&amp;MID(ARN3,2,999))</f>
        <v>3.08.010_Construction management including site management staff and support labour</v>
      </c>
      <c r="ASB3" t="str">
        <f t="shared" ref="ASB3:ASB66" si="789">IF(ISBLANK(ARO3),"","3"&amp;MID(ARO3,2,999))</f>
        <v>3.09.010_Design development allowance</v>
      </c>
      <c r="ASC3" t="str">
        <f t="shared" ref="ASC3:ASC66" si="790">IF(ISBLANK(ARP3),"","3"&amp;MID(ARP3,2,999))</f>
        <v>3.10.010_Paid by the Constructors</v>
      </c>
      <c r="ASD3" t="str">
        <f t="shared" ref="ASD3:ASD66" si="791">IF(ISBLANK(ARQ3),"","3"&amp;MID(ARQ3,2,999))</f>
        <v>3.11.010_Connections to, diversion of and capacity enhancement of public utility mains or sources off-site up to mains connections on-site:</v>
      </c>
      <c r="ASE3" t="str">
        <f t="shared" ref="ASE3" si="792">IF(ISBLANK(ARR3),"","3"&amp;MID(ARR3,2,999))</f>
        <v>3.12.010_Production, process, operating and loose furniture, furnishing and equipment not normally provided before completion of construction</v>
      </c>
      <c r="ASF3" t="str">
        <f t="shared" ref="ASF3:ASF66" si="793">IF(ISBLANK(ARS3),"","3"&amp;MID(ARS3,2,999))</f>
        <v>3.13.010_Consultants’ fees and reimbursable:</v>
      </c>
      <c r="ASG3" t="s">
        <v>2076</v>
      </c>
      <c r="ASH3" t="s">
        <v>2077</v>
      </c>
      <c r="ASI3" t="s">
        <v>2078</v>
      </c>
      <c r="ASJ3" t="s">
        <v>2079</v>
      </c>
      <c r="ASK3" t="s">
        <v>2080</v>
      </c>
      <c r="ASL3" t="s">
        <v>2081</v>
      </c>
      <c r="ASM3" t="s">
        <v>2082</v>
      </c>
      <c r="ASN3" t="s">
        <v>2083</v>
      </c>
      <c r="ASO3" t="str">
        <f>IF(ISBLANK(ARG3),"","5"&amp;MID(ARG3,2,999))</f>
        <v>5.01.010_Site survey and ground investigation</v>
      </c>
      <c r="ASP3" t="str">
        <f t="shared" ref="ASP3:ASP15" si="794">IF(ISBLANK(ARH3),"","5"&amp;MID(ARH3,2,999))</f>
        <v>5.02.010_Embankments/cuttings</v>
      </c>
      <c r="ASQ3" t="str">
        <f t="shared" ref="ASQ3:ASQ17" si="795">IF(ISBLANK(ARI3),"","5"&amp;MID(ARI3,2,999))</f>
        <v/>
      </c>
      <c r="ASR3" t="str">
        <f>LFR3.04</f>
        <v>N/A</v>
      </c>
      <c r="ASS3" t="str">
        <f t="shared" ref="ASS3:ASS56" si="796">IF(ISBLANK(ARK3),"","5"&amp;MID(ARK3,2,999))</f>
        <v>5.05.005_District heating, ventilating and cooling system</v>
      </c>
      <c r="AST3" t="str">
        <f t="shared" ref="AST3:AST56" si="797">IF(ISBLANK(ARL3),"","5"&amp;MID(ARL3,2,999))</f>
        <v>5.06.010_Surface water drainage</v>
      </c>
      <c r="ASU3" t="str">
        <f t="shared" ref="ASU3:ASU56" si="798">IF(ISBLANK(ARM3),"","5"&amp;MID(ARM3,2,999))</f>
        <v>5.07.010_Site enclosures and divisions</v>
      </c>
      <c r="ASV3" t="str">
        <f t="shared" ref="ASV3:ASV56" si="799">IF(ISBLANK(ARN3),"","5"&amp;MID(ARN3,2,999))</f>
        <v>5.08.010_Construction management including site management staff and support labour</v>
      </c>
      <c r="ASW3" t="str">
        <f t="shared" ref="ASW3:ASW56" si="800">IF(ISBLANK(ARO3),"","5"&amp;MID(ARO3,2,999))</f>
        <v>5.09.010_Design development allowance</v>
      </c>
      <c r="ASX3" t="str">
        <f t="shared" ref="ASX3:ASX56" si="801">IF(ISBLANK(ARP3),"","5"&amp;MID(ARP3,2,999))</f>
        <v>5.10.010_Paid by the Constructors</v>
      </c>
      <c r="ASY3" t="str">
        <f t="shared" ref="ASY3:ASY56" si="802">IF(ISBLANK(ARQ3),"","5"&amp;MID(ARQ3,2,999))</f>
        <v>5.11.010_Connections to, diversion of and capacity enhancement of public utility mains or sources off-site up to mains connections on-site:</v>
      </c>
      <c r="ASZ3" t="str">
        <f t="shared" ref="ASZ3:ASZ56" si="803">IF(ISBLANK(ARR3),"","5"&amp;MID(ARR3,2,999))</f>
        <v>5.12.010_Production, process, operating and loose furniture, furnishing and equipment not normally provided before completion of construction</v>
      </c>
      <c r="ATA3" t="str">
        <f t="shared" ref="ATA3:ATA56" si="804">IF(ISBLANK(ARS3),"","5"&amp;MID(ARS3,2,999))</f>
        <v>5.13.010_Consultants’ fees and reimbursable:</v>
      </c>
      <c r="ATB3" t="s">
        <v>2097</v>
      </c>
      <c r="ATC3" t="s">
        <v>2098</v>
      </c>
      <c r="ATD3" t="s">
        <v>2099</v>
      </c>
      <c r="ATE3" t="s">
        <v>2100</v>
      </c>
      <c r="ATF3" t="s">
        <v>1827</v>
      </c>
      <c r="ATG3" t="s">
        <v>2101</v>
      </c>
      <c r="ATH3" t="s">
        <v>2102</v>
      </c>
    </row>
    <row r="4" spans="1:1021 1026:1204" s="6" customFormat="1" x14ac:dyDescent="0.35">
      <c r="A4" s="6" t="s">
        <v>2119</v>
      </c>
      <c r="B4" s="6" t="s">
        <v>2120</v>
      </c>
      <c r="C4" s="6" t="s">
        <v>2121</v>
      </c>
      <c r="D4" s="6" t="s">
        <v>2122</v>
      </c>
      <c r="E4" s="6" t="s">
        <v>2123</v>
      </c>
      <c r="F4" s="6" t="s">
        <v>2124</v>
      </c>
      <c r="G4" s="6" t="s">
        <v>2125</v>
      </c>
      <c r="H4" s="6" t="s">
        <v>2126</v>
      </c>
      <c r="I4" s="6" t="s">
        <v>2127</v>
      </c>
      <c r="J4" s="6" t="s">
        <v>2128</v>
      </c>
      <c r="K4" s="6" t="s">
        <v>2129</v>
      </c>
      <c r="L4" s="6" t="s">
        <v>2130</v>
      </c>
      <c r="M4" s="6" t="s">
        <v>2131</v>
      </c>
      <c r="N4" s="6" t="s">
        <v>2132</v>
      </c>
      <c r="O4" s="6" t="s">
        <v>2133</v>
      </c>
      <c r="P4" s="6" t="s">
        <v>2134</v>
      </c>
      <c r="Q4" s="6" t="s">
        <v>2135</v>
      </c>
      <c r="R4" s="6" t="s">
        <v>2136</v>
      </c>
      <c r="S4" s="6" t="s">
        <v>2137</v>
      </c>
      <c r="T4" s="6" t="s">
        <v>2138</v>
      </c>
      <c r="U4" s="6" t="s">
        <v>2139</v>
      </c>
      <c r="V4" s="6" t="s">
        <v>2140</v>
      </c>
      <c r="W4" s="6" t="s">
        <v>2141</v>
      </c>
      <c r="X4" s="6" t="s">
        <v>2142</v>
      </c>
      <c r="Y4" s="6" t="s">
        <v>2143</v>
      </c>
      <c r="Z4" s="6" t="s">
        <v>2144</v>
      </c>
      <c r="AB4" s="6" t="s">
        <v>2145</v>
      </c>
      <c r="AC4" s="6" t="s">
        <v>2146</v>
      </c>
      <c r="AD4" s="6" t="s">
        <v>2147</v>
      </c>
      <c r="AE4" s="6" t="s">
        <v>2148</v>
      </c>
      <c r="AF4" s="6" t="s">
        <v>2149</v>
      </c>
      <c r="AG4" s="6" t="s">
        <v>2150</v>
      </c>
      <c r="AH4" s="6" t="s">
        <v>2151</v>
      </c>
      <c r="AI4" s="6" t="s">
        <v>2152</v>
      </c>
      <c r="AJ4" s="6" t="s">
        <v>2153</v>
      </c>
      <c r="AK4" s="6" t="s">
        <v>2154</v>
      </c>
      <c r="AL4" s="6" t="s">
        <v>2155</v>
      </c>
      <c r="AM4" s="6" t="s">
        <v>2156</v>
      </c>
      <c r="AN4" s="6" t="s">
        <v>2157</v>
      </c>
      <c r="AO4" s="6" t="s">
        <v>2158</v>
      </c>
      <c r="AP4" s="6" t="s">
        <v>2159</v>
      </c>
      <c r="AQ4" s="6" t="s">
        <v>2160</v>
      </c>
      <c r="AR4" s="6" t="s">
        <v>2161</v>
      </c>
      <c r="AS4" s="6" t="s">
        <v>2162</v>
      </c>
      <c r="AT4" s="6" t="s">
        <v>2163</v>
      </c>
      <c r="AU4" s="6" t="s">
        <v>2164</v>
      </c>
      <c r="AW4" s="6" t="s">
        <v>2165</v>
      </c>
      <c r="AX4" s="6" t="s">
        <v>2166</v>
      </c>
      <c r="AY4" s="6" t="s">
        <v>2167</v>
      </c>
      <c r="AZ4" s="6" t="s">
        <v>2168</v>
      </c>
      <c r="BA4" s="6" t="s">
        <v>2169</v>
      </c>
      <c r="BB4" s="6" t="s">
        <v>2170</v>
      </c>
      <c r="BC4" s="6" t="s">
        <v>2171</v>
      </c>
      <c r="BD4" s="6" t="s">
        <v>2172</v>
      </c>
      <c r="BF4" t="s">
        <v>2119</v>
      </c>
      <c r="BG4" t="s">
        <v>2120</v>
      </c>
      <c r="BH4" t="s">
        <v>2121</v>
      </c>
      <c r="BI4" t="s">
        <v>2173</v>
      </c>
      <c r="BJ4" t="s">
        <v>2174</v>
      </c>
      <c r="BK4" t="s">
        <v>2175</v>
      </c>
      <c r="BL4" t="s">
        <v>2106</v>
      </c>
      <c r="BM4" t="s">
        <v>2126</v>
      </c>
      <c r="BN4" t="s">
        <v>2177</v>
      </c>
      <c r="BO4" t="s">
        <v>2178</v>
      </c>
      <c r="BP4" t="s">
        <v>2129</v>
      </c>
      <c r="BQ4" t="s">
        <v>2179</v>
      </c>
      <c r="BR4" t="s">
        <v>2131</v>
      </c>
      <c r="BS4" s="6" t="s">
        <v>2231</v>
      </c>
      <c r="BT4" t="s">
        <v>2133</v>
      </c>
      <c r="BU4" t="str">
        <f t="shared" ref="BU4:BU67" si="805">IF(ISBLANK(BH4),"","3"&amp;MID(BH4,2,999))</f>
        <v>3.01.020_Environmental treatment</v>
      </c>
      <c r="BV4" t="str">
        <f t="shared" si="415"/>
        <v>3.02.020_Excavation, disposal and lateral supports
(specifically to receive any substructure construction but excluding general
site formation and slope treatment)</v>
      </c>
      <c r="BW4" t="str">
        <f t="shared" si="415"/>
        <v>3.03.020_Suspension system</v>
      </c>
      <c r="BX4" t="str">
        <f t="shared" si="415"/>
        <v>3.04.020_Non-structural construction</v>
      </c>
      <c r="BY4" t="str">
        <f t="shared" si="415"/>
        <v>3.05.010_Mechanical systems</v>
      </c>
      <c r="BZ4" t="str">
        <f t="shared" si="415"/>
        <v>3.06.020_Storm water drainage</v>
      </c>
      <c r="CA4" t="str">
        <f t="shared" si="415"/>
        <v>3.07.020_Ancillary structures</v>
      </c>
      <c r="CB4" t="str">
        <f t="shared" si="415"/>
        <v>3.08.020_Temporary access roads and storage areas, traffic management and diversion (at the
Constructors’ discretion)</v>
      </c>
      <c r="CC4" t="str">
        <f t="shared" si="415"/>
        <v>3.09.020_Construction contingencies</v>
      </c>
      <c r="CD4" t="str">
        <f t="shared" si="415"/>
        <v>3.10.020_Paid by the Client in relation to the
construction contract payments</v>
      </c>
      <c r="CE4" t="str">
        <f t="shared" si="415"/>
        <v>3.11.020_Public access roads and footpaths</v>
      </c>
      <c r="CF4" t="str">
        <f>IF(ISBLANK(BS4),"","3"&amp;MID(BS4,2,999))</f>
        <v>3.012.020_Fixed production, process and operating furniture, fittings and equipment installed before completion of construction</v>
      </c>
      <c r="CG4" t="str">
        <f t="shared" si="415"/>
        <v>3.13.020_Charges and levies payable to statutory bodies or their appointed agencies (in connection with planning, design, tender and contract approvals, supervision and acceptance inspections)</v>
      </c>
      <c r="CH4" t="s">
        <v>2146</v>
      </c>
      <c r="CI4" t="s">
        <v>2147</v>
      </c>
      <c r="CJ4" t="s">
        <v>2148</v>
      </c>
      <c r="CK4" t="s">
        <v>2149</v>
      </c>
      <c r="CL4" t="s">
        <v>2150</v>
      </c>
      <c r="CM4" t="s">
        <v>2151</v>
      </c>
      <c r="CN4" t="s">
        <v>2152</v>
      </c>
      <c r="CO4" t="s">
        <v>2153</v>
      </c>
      <c r="CP4" t="str">
        <f t="shared" ref="CP4:CP56" si="806">IF(ISBLANK(BH4),"","5"&amp;MID(BH4,2,999))</f>
        <v>5.01.020_Environmental treatment</v>
      </c>
      <c r="CQ4" t="str">
        <f t="shared" si="416"/>
        <v>5.02.020_Excavation, disposal and lateral supports
(specifically to receive any substructure construction but excluding general
site formation and slope treatment)</v>
      </c>
      <c r="CR4" t="str">
        <f t="shared" si="416"/>
        <v>5.03.020_Suspension system</v>
      </c>
      <c r="CS4" t="str">
        <f t="shared" si="416"/>
        <v>5.04.020_Non-structural construction</v>
      </c>
      <c r="CT4" t="str">
        <f t="shared" si="416"/>
        <v>5.05.010_Mechanical systems</v>
      </c>
      <c r="CU4" t="str">
        <f t="shared" si="416"/>
        <v>5.06.020_Storm water drainage</v>
      </c>
      <c r="CV4" t="str">
        <f t="shared" si="416"/>
        <v>5.07.020_Ancillary structures</v>
      </c>
      <c r="CW4" t="str">
        <f t="shared" si="416"/>
        <v>5.08.020_Temporary access roads and storage areas, traffic management and diversion (at the
Constructors’ discretion)</v>
      </c>
      <c r="CX4" t="str">
        <f t="shared" si="416"/>
        <v>5.09.020_Construction contingencies</v>
      </c>
      <c r="CY4" t="str">
        <f t="shared" si="416"/>
        <v>5.10.020_Paid by the Client in relation to the
construction contract payments</v>
      </c>
      <c r="CZ4" t="str">
        <f t="shared" si="416"/>
        <v>5.11.020_Public access roads and footpaths</v>
      </c>
      <c r="DA4" t="str">
        <f t="shared" si="416"/>
        <v>5.012.020_Fixed production, process and operating furniture, fittings and equipment installed before completion of construction</v>
      </c>
      <c r="DB4" t="str">
        <f t="shared" si="416"/>
        <v>5.13.020_Charges and levies payable to statutory bodies or their appointed agencies (in connection with planning, design, tender and contract approvals, supervision and acceptance inspections)</v>
      </c>
      <c r="DC4" t="s">
        <v>2166</v>
      </c>
      <c r="DD4" t="s">
        <v>2167</v>
      </c>
      <c r="DE4" t="s">
        <v>2168</v>
      </c>
      <c r="DF4" t="s">
        <v>2169</v>
      </c>
      <c r="DG4" t="s">
        <v>2170</v>
      </c>
      <c r="DH4" t="s">
        <v>2171</v>
      </c>
      <c r="DI4" t="s">
        <v>2172</v>
      </c>
      <c r="DK4" t="s">
        <v>2119</v>
      </c>
      <c r="DL4" t="s">
        <v>2120</v>
      </c>
      <c r="DM4" t="s">
        <v>2121</v>
      </c>
      <c r="DN4" t="s">
        <v>2173</v>
      </c>
      <c r="DO4"/>
      <c r="DP4"/>
      <c r="DQ4" t="s">
        <v>2106</v>
      </c>
      <c r="DR4" t="s">
        <v>2126</v>
      </c>
      <c r="DS4" t="s">
        <v>2177</v>
      </c>
      <c r="DT4" t="s">
        <v>2178</v>
      </c>
      <c r="DU4" t="s">
        <v>2129</v>
      </c>
      <c r="DV4" t="s">
        <v>2179</v>
      </c>
      <c r="DW4" t="s">
        <v>2131</v>
      </c>
      <c r="DX4" s="6" t="s">
        <v>2604</v>
      </c>
      <c r="DY4" t="s">
        <v>2133</v>
      </c>
      <c r="DZ4" t="s">
        <v>2134</v>
      </c>
      <c r="EA4" t="s">
        <v>2180</v>
      </c>
      <c r="EB4" t="s">
        <v>119</v>
      </c>
      <c r="EC4" t="s">
        <v>119</v>
      </c>
      <c r="ED4" t="s">
        <v>2111</v>
      </c>
      <c r="EE4" t="s">
        <v>2139</v>
      </c>
      <c r="EF4" t="s">
        <v>2182</v>
      </c>
      <c r="EG4" t="s">
        <v>2183</v>
      </c>
      <c r="EH4" t="s">
        <v>2142</v>
      </c>
      <c r="EI4" t="s">
        <v>2143</v>
      </c>
      <c r="EJ4" t="s">
        <v>2144</v>
      </c>
      <c r="EK4" t="s">
        <v>2184</v>
      </c>
      <c r="EL4" t="s">
        <v>2145</v>
      </c>
      <c r="EM4" t="s">
        <v>2146</v>
      </c>
      <c r="EN4" t="s">
        <v>2147</v>
      </c>
      <c r="EO4" t="s">
        <v>2148</v>
      </c>
      <c r="EP4" t="s">
        <v>2149</v>
      </c>
      <c r="EQ4" t="s">
        <v>2150</v>
      </c>
      <c r="ER4" t="s">
        <v>2151</v>
      </c>
      <c r="ES4" t="s">
        <v>2152</v>
      </c>
      <c r="ET4" t="s">
        <v>2153</v>
      </c>
      <c r="EU4" t="s">
        <v>2154</v>
      </c>
      <c r="EV4" t="s">
        <v>2185</v>
      </c>
      <c r="EW4" t="s">
        <v>119</v>
      </c>
      <c r="EX4" t="s">
        <v>119</v>
      </c>
      <c r="EY4" t="s">
        <v>2116</v>
      </c>
      <c r="EZ4" t="s">
        <v>2159</v>
      </c>
      <c r="FA4" t="s">
        <v>2187</v>
      </c>
      <c r="FB4" t="s">
        <v>2188</v>
      </c>
      <c r="FC4" t="s">
        <v>2162</v>
      </c>
      <c r="FD4" t="s">
        <v>2189</v>
      </c>
      <c r="FE4" t="s">
        <v>2164</v>
      </c>
      <c r="FF4" t="s">
        <v>2606</v>
      </c>
      <c r="FG4" t="s">
        <v>2165</v>
      </c>
      <c r="FH4" t="s">
        <v>2166</v>
      </c>
      <c r="FI4" t="s">
        <v>2167</v>
      </c>
      <c r="FJ4" t="s">
        <v>2168</v>
      </c>
      <c r="FK4" t="s">
        <v>2169</v>
      </c>
      <c r="FL4" t="s">
        <v>2170</v>
      </c>
      <c r="FM4" t="s">
        <v>2171</v>
      </c>
      <c r="FN4" t="s">
        <v>2172</v>
      </c>
      <c r="FS4" t="s">
        <v>2119</v>
      </c>
      <c r="FT4" t="s">
        <v>2120</v>
      </c>
      <c r="FU4" t="s">
        <v>2121</v>
      </c>
      <c r="FV4" t="s">
        <v>2173</v>
      </c>
      <c r="FW4"/>
      <c r="FX4"/>
      <c r="FY4" t="s">
        <v>2106</v>
      </c>
      <c r="FZ4" t="s">
        <v>2126</v>
      </c>
      <c r="GA4" t="s">
        <v>2177</v>
      </c>
      <c r="GB4" t="s">
        <v>2178</v>
      </c>
      <c r="GC4" t="s">
        <v>2129</v>
      </c>
      <c r="GD4" t="s">
        <v>2179</v>
      </c>
      <c r="GE4" t="s">
        <v>2131</v>
      </c>
      <c r="GF4" s="6" t="s">
        <v>2604</v>
      </c>
      <c r="GG4" t="s">
        <v>2133</v>
      </c>
      <c r="GH4" t="str">
        <f t="shared" ref="GH4:GH63" si="807">IF(ISBLANK(FU4),"","3"&amp;MID(FU4,2,999))</f>
        <v>3.01.020_Environmental treatment</v>
      </c>
      <c r="GI4" t="str">
        <f t="shared" si="417"/>
        <v>3.02.020_Excavation, disposal and lateral supports
(specifically to receive any substructure construction but excluding general
site formation and slope treatment)</v>
      </c>
      <c r="GJ4" t="str">
        <f t="shared" si="418"/>
        <v/>
      </c>
      <c r="GK4" t="str">
        <f t="shared" si="419"/>
        <v/>
      </c>
      <c r="GL4" t="str">
        <f t="shared" si="420"/>
        <v>3.05.010_Mechanical systems</v>
      </c>
      <c r="GM4" t="str">
        <f t="shared" si="421"/>
        <v>3.06.020_Storm water drainage</v>
      </c>
      <c r="GN4" t="str">
        <f t="shared" si="422"/>
        <v>3.07.020_Ancillary structures</v>
      </c>
      <c r="GO4" t="str">
        <f t="shared" si="423"/>
        <v>3.08.020_Temporary access roads and storage areas, traffic management and diversion (at the
Constructors’ discretion)</v>
      </c>
      <c r="GP4" t="str">
        <f t="shared" si="424"/>
        <v>3.09.020_Construction contingencies</v>
      </c>
      <c r="GQ4" t="str">
        <f t="shared" si="425"/>
        <v>3.10.020_Paid by the Client in relation to the
construction contract payments</v>
      </c>
      <c r="GR4" t="str">
        <f t="shared" si="426"/>
        <v>3.11.020_Public access roads and footpaths</v>
      </c>
      <c r="GS4" t="str">
        <f>IF(ISBLANK(GF4),"","3"&amp;MID(GF4,2,999))</f>
        <v>3.12.020_Fixed production, process and operating furniture, fittings and equipment installed before completion of construction</v>
      </c>
      <c r="GT4" t="str">
        <f t="shared" si="428"/>
        <v>3.13.020_Charges and levies payable to statutory bodies or their appointed agencies (in connection with planning, design, tender and contract approvals, supervision and acceptance inspections)</v>
      </c>
      <c r="GU4" t="s">
        <v>2146</v>
      </c>
      <c r="GV4" t="s">
        <v>2147</v>
      </c>
      <c r="GW4" t="s">
        <v>2148</v>
      </c>
      <c r="GX4" t="s">
        <v>2149</v>
      </c>
      <c r="GY4" t="s">
        <v>2150</v>
      </c>
      <c r="GZ4" t="s">
        <v>2151</v>
      </c>
      <c r="HA4" t="s">
        <v>2152</v>
      </c>
      <c r="HB4" t="s">
        <v>2153</v>
      </c>
      <c r="HC4" t="str">
        <f t="shared" ref="HC4:HC56" si="808">IF(ISBLANK(FU4),"","5"&amp;MID(FU4,2,999))</f>
        <v>5.01.020_Environmental treatment</v>
      </c>
      <c r="HD4" t="str">
        <f t="shared" si="429"/>
        <v>5.02.020_Excavation, disposal and lateral supports
(specifically to receive any substructure construction but excluding general
site formation and slope treatment)</v>
      </c>
      <c r="HE4" t="str">
        <f t="shared" si="430"/>
        <v/>
      </c>
      <c r="HF4" t="str">
        <f t="shared" si="431"/>
        <v/>
      </c>
      <c r="HG4" t="str">
        <f t="shared" si="432"/>
        <v>5.05.010_Mechanical systems</v>
      </c>
      <c r="HH4" t="str">
        <f t="shared" si="433"/>
        <v>5.06.020_Storm water drainage</v>
      </c>
      <c r="HI4" t="str">
        <f t="shared" si="434"/>
        <v>5.07.020_Ancillary structures</v>
      </c>
      <c r="HJ4" t="str">
        <f t="shared" si="435"/>
        <v>5.08.020_Temporary access roads and storage areas, traffic management and diversion (at the
Constructors’ discretion)</v>
      </c>
      <c r="HK4" t="str">
        <f t="shared" si="436"/>
        <v>5.09.020_Construction contingencies</v>
      </c>
      <c r="HL4" t="str">
        <f t="shared" si="437"/>
        <v>5.10.020_Paid by the Client in relation to the
construction contract payments</v>
      </c>
      <c r="HM4" t="str">
        <f t="shared" si="438"/>
        <v>5.11.020_Public access roads and footpaths</v>
      </c>
      <c r="HN4" t="str">
        <f t="shared" si="439"/>
        <v>5.12.020_Fixed production, process and operating furniture, fittings and equipment installed before completion of construction</v>
      </c>
      <c r="HO4" t="str">
        <f t="shared" si="440"/>
        <v>5.13.020_Charges and levies payable to statutory bodies or their appointed agencies (in connection with planning, design, tender and contract approvals, supervision and acceptance inspections)</v>
      </c>
      <c r="HP4" t="s">
        <v>2166</v>
      </c>
      <c r="HQ4" t="s">
        <v>2167</v>
      </c>
      <c r="HR4" t="s">
        <v>2168</v>
      </c>
      <c r="HS4" t="s">
        <v>2169</v>
      </c>
      <c r="HT4" t="s">
        <v>2170</v>
      </c>
      <c r="HU4" t="s">
        <v>2171</v>
      </c>
      <c r="HV4" t="s">
        <v>2172</v>
      </c>
      <c r="IB4" t="s">
        <v>2119</v>
      </c>
      <c r="IC4" t="s">
        <v>2120</v>
      </c>
      <c r="ID4" t="s">
        <v>2121</v>
      </c>
      <c r="IE4" t="s">
        <v>2173</v>
      </c>
      <c r="IF4" t="s">
        <v>2174</v>
      </c>
      <c r="IG4"/>
      <c r="IH4" t="s">
        <v>2106</v>
      </c>
      <c r="II4" t="s">
        <v>2126</v>
      </c>
      <c r="IJ4" t="s">
        <v>2177</v>
      </c>
      <c r="IK4" t="s">
        <v>2178</v>
      </c>
      <c r="IL4" t="s">
        <v>2129</v>
      </c>
      <c r="IM4" t="s">
        <v>2179</v>
      </c>
      <c r="IN4" t="s">
        <v>2131</v>
      </c>
      <c r="IO4" s="6" t="s">
        <v>2231</v>
      </c>
      <c r="IP4" t="s">
        <v>2133</v>
      </c>
      <c r="IQ4" t="str">
        <f t="shared" ref="IQ4:IQ44" si="809">IF(ISBLANK(ID4),"","3"&amp;MID(ID4,2,999))</f>
        <v>3.01.020_Environmental treatment</v>
      </c>
      <c r="IR4" t="str">
        <f t="shared" si="441"/>
        <v>3.02.020_Excavation, disposal and lateral supports
(specifically to receive any substructure construction but excluding general
site formation and slope treatment)</v>
      </c>
      <c r="IS4" t="str">
        <f t="shared" si="442"/>
        <v>3.03.020_Suspension system</v>
      </c>
      <c r="IT4" t="str">
        <f t="shared" si="443"/>
        <v/>
      </c>
      <c r="IU4" t="str">
        <f t="shared" si="444"/>
        <v>3.05.010_Mechanical systems</v>
      </c>
      <c r="IV4" t="str">
        <f t="shared" si="445"/>
        <v>3.06.020_Storm water drainage</v>
      </c>
      <c r="IW4" t="str">
        <f t="shared" si="446"/>
        <v>3.07.020_Ancillary structures</v>
      </c>
      <c r="IX4" t="str">
        <f t="shared" si="447"/>
        <v>3.08.020_Temporary access roads and storage areas, traffic management and diversion (at the
Constructors’ discretion)</v>
      </c>
      <c r="IY4" t="str">
        <f t="shared" si="448"/>
        <v>3.09.020_Construction contingencies</v>
      </c>
      <c r="IZ4" t="str">
        <f t="shared" si="449"/>
        <v>3.10.020_Paid by the Client in relation to the
construction contract payments</v>
      </c>
      <c r="JA4" t="str">
        <f t="shared" si="450"/>
        <v>3.11.020_Public access roads and footpaths</v>
      </c>
      <c r="JB4" t="str">
        <f>IF(ISBLANK(IO4),"","3"&amp;MID(IO4,2,999))</f>
        <v>3.012.020_Fixed production, process and operating furniture, fittings and equipment installed before completion of construction</v>
      </c>
      <c r="JC4" t="str">
        <f t="shared" si="451"/>
        <v>3.13.020_Charges and levies payable to statutory bodies or their appointed agencies (in connection with planning, design, tender and contract approvals, supervision and acceptance inspections)</v>
      </c>
      <c r="JD4" t="s">
        <v>2146</v>
      </c>
      <c r="JE4" t="s">
        <v>2147</v>
      </c>
      <c r="JF4" t="s">
        <v>2148</v>
      </c>
      <c r="JG4" t="s">
        <v>2149</v>
      </c>
      <c r="JH4" t="s">
        <v>2150</v>
      </c>
      <c r="JI4" t="s">
        <v>2151</v>
      </c>
      <c r="JJ4" t="s">
        <v>2152</v>
      </c>
      <c r="JK4" t="s">
        <v>2153</v>
      </c>
      <c r="JL4" t="str">
        <f t="shared" ref="JL4:JL44" si="810">IF(ISBLANK(ID4),"","5"&amp;MID(ID4,2,999))</f>
        <v>5.01.020_Environmental treatment</v>
      </c>
      <c r="JM4" t="str">
        <f t="shared" si="452"/>
        <v>5.02.020_Excavation, disposal and lateral supports
(specifically to receive any substructure construction but excluding general
site formation and slope treatment)</v>
      </c>
      <c r="JN4" t="str">
        <f t="shared" si="453"/>
        <v>5.03.020_Suspension system</v>
      </c>
      <c r="JO4" t="str">
        <f t="shared" si="454"/>
        <v/>
      </c>
      <c r="JP4" t="str">
        <f t="shared" si="455"/>
        <v>5.05.010_Mechanical systems</v>
      </c>
      <c r="JQ4" t="str">
        <f t="shared" si="456"/>
        <v>5.06.020_Storm water drainage</v>
      </c>
      <c r="JR4" t="str">
        <f t="shared" si="457"/>
        <v>5.07.020_Ancillary structures</v>
      </c>
      <c r="JS4" t="str">
        <f t="shared" si="458"/>
        <v>5.08.020_Temporary access roads and storage areas, traffic management and diversion (at the
Constructors’ discretion)</v>
      </c>
      <c r="JT4" t="str">
        <f t="shared" si="459"/>
        <v>5.09.020_Construction contingencies</v>
      </c>
      <c r="JU4" t="str">
        <f t="shared" si="460"/>
        <v>5.10.020_Paid by the Client in relation to the
construction contract payments</v>
      </c>
      <c r="JV4" t="str">
        <f t="shared" si="461"/>
        <v>5.11.020_Public access roads and footpaths</v>
      </c>
      <c r="JW4" t="str">
        <f t="shared" si="462"/>
        <v>5.012.020_Fixed production, process and operating furniture, fittings and equipment installed before completion of construction</v>
      </c>
      <c r="JX4" t="str">
        <f t="shared" si="463"/>
        <v>5.13.020_Charges and levies payable to statutory bodies or their appointed agencies (in connection with planning, design, tender and contract approvals, supervision and acceptance inspections)</v>
      </c>
      <c r="JY4" t="s">
        <v>2166</v>
      </c>
      <c r="JZ4" t="s">
        <v>2167</v>
      </c>
      <c r="KA4" t="s">
        <v>2168</v>
      </c>
      <c r="KB4" t="s">
        <v>2169</v>
      </c>
      <c r="KC4" t="s">
        <v>2170</v>
      </c>
      <c r="KD4" t="s">
        <v>2171</v>
      </c>
      <c r="KE4" t="s">
        <v>2172</v>
      </c>
      <c r="KJ4" t="s">
        <v>2119</v>
      </c>
      <c r="KK4" t="s">
        <v>2120</v>
      </c>
      <c r="KL4" t="s">
        <v>2121</v>
      </c>
      <c r="KM4" t="s">
        <v>2173</v>
      </c>
      <c r="KN4" t="s">
        <v>2174</v>
      </c>
      <c r="KO4"/>
      <c r="KP4" t="s">
        <v>2106</v>
      </c>
      <c r="KQ4" t="s">
        <v>2126</v>
      </c>
      <c r="KR4" t="s">
        <v>2177</v>
      </c>
      <c r="KS4" t="s">
        <v>2178</v>
      </c>
      <c r="KT4" t="s">
        <v>2129</v>
      </c>
      <c r="KU4" t="s">
        <v>2179</v>
      </c>
      <c r="KV4" t="s">
        <v>2131</v>
      </c>
      <c r="KW4" s="6" t="s">
        <v>2231</v>
      </c>
      <c r="KX4" t="s">
        <v>2133</v>
      </c>
      <c r="KY4" t="str">
        <f t="shared" ref="KY4:KY64" si="811">IF(ISBLANK(KL4),"","3"&amp;MID(KL4,2,999))</f>
        <v>3.01.020_Environmental treatment</v>
      </c>
      <c r="KZ4" t="str">
        <f t="shared" si="464"/>
        <v>3.02.020_Excavation, disposal and lateral supports
(specifically to receive any substructure construction but excluding general
site formation and slope treatment)</v>
      </c>
      <c r="LA4" t="str">
        <f t="shared" si="465"/>
        <v>3.03.020_Suspension system</v>
      </c>
      <c r="LB4" t="str">
        <f t="shared" si="466"/>
        <v/>
      </c>
      <c r="LC4" t="str">
        <f>IF(ISBLANK(KP4),"","3"&amp;MID(KP4,2,999))</f>
        <v>3.05.010_Mechanical systems</v>
      </c>
      <c r="LD4" t="str">
        <f t="shared" si="468"/>
        <v>3.06.020_Storm water drainage</v>
      </c>
      <c r="LE4" t="str">
        <f t="shared" si="469"/>
        <v>3.07.020_Ancillary structures</v>
      </c>
      <c r="LF4" t="str">
        <f t="shared" si="470"/>
        <v>3.08.020_Temporary access roads and storage areas, traffic management and diversion (at the
Constructors’ discretion)</v>
      </c>
      <c r="LG4" t="str">
        <f t="shared" si="471"/>
        <v>3.09.020_Construction contingencies</v>
      </c>
      <c r="LH4" t="str">
        <f t="shared" si="472"/>
        <v>3.10.020_Paid by the Client in relation to the
construction contract payments</v>
      </c>
      <c r="LI4" t="str">
        <f t="shared" si="473"/>
        <v>3.11.020_Public access roads and footpaths</v>
      </c>
      <c r="LJ4" t="str">
        <f>IF(ISBLANK(KW4),"","3"&amp;MID(KW4,2,999))</f>
        <v>3.012.020_Fixed production, process and operating furniture, fittings and equipment installed before completion of construction</v>
      </c>
      <c r="LK4" t="str">
        <f t="shared" si="475"/>
        <v>3.13.020_Charges and levies payable to statutory bodies or their appointed agencies (in connection with planning, design, tender and contract approvals, supervision and acceptance inspections)</v>
      </c>
      <c r="LL4" t="s">
        <v>2146</v>
      </c>
      <c r="LM4" t="s">
        <v>2147</v>
      </c>
      <c r="LN4" t="s">
        <v>2148</v>
      </c>
      <c r="LO4" t="s">
        <v>2149</v>
      </c>
      <c r="LP4" t="s">
        <v>2150</v>
      </c>
      <c r="LQ4" t="s">
        <v>2151</v>
      </c>
      <c r="LR4" t="s">
        <v>2152</v>
      </c>
      <c r="LS4" t="s">
        <v>2153</v>
      </c>
      <c r="LT4" t="str">
        <f t="shared" ref="LT4:LT56" si="812">IF(ISBLANK(KL4),"","5"&amp;MID(KL4,2,999))</f>
        <v>5.01.020_Environmental treatment</v>
      </c>
      <c r="LU4" t="str">
        <f t="shared" si="476"/>
        <v>5.02.020_Excavation, disposal and lateral supports
(specifically to receive any substructure construction but excluding general
site formation and slope treatment)</v>
      </c>
      <c r="LV4" t="str">
        <f t="shared" si="477"/>
        <v>5.03.020_Suspension system</v>
      </c>
      <c r="LW4" t="str">
        <f t="shared" si="478"/>
        <v/>
      </c>
      <c r="LX4" t="str">
        <f>IF(ISBLANK(KP4),"","5"&amp;MID(KP4,2,999))</f>
        <v>5.05.010_Mechanical systems</v>
      </c>
      <c r="LY4" t="str">
        <f t="shared" si="480"/>
        <v>5.06.020_Storm water drainage</v>
      </c>
      <c r="LZ4" t="str">
        <f t="shared" si="481"/>
        <v>5.07.020_Ancillary structures</v>
      </c>
      <c r="MA4" t="str">
        <f t="shared" si="482"/>
        <v>5.08.020_Temporary access roads and storage areas, traffic management and diversion (at the
Constructors’ discretion)</v>
      </c>
      <c r="MB4" t="str">
        <f t="shared" si="483"/>
        <v>5.09.020_Construction contingencies</v>
      </c>
      <c r="MC4" t="str">
        <f t="shared" si="484"/>
        <v>5.10.020_Paid by the Client in relation to the
construction contract payments</v>
      </c>
      <c r="MD4" t="str">
        <f t="shared" si="485"/>
        <v>5.11.020_Public access roads and footpaths</v>
      </c>
      <c r="ME4" t="str">
        <f t="shared" si="486"/>
        <v>5.012.020_Fixed production, process and operating furniture, fittings and equipment installed before completion of construction</v>
      </c>
      <c r="MF4" t="str">
        <f t="shared" si="487"/>
        <v>5.13.020_Charges and levies payable to statutory bodies or their appointed agencies (in connection with planning, design, tender and contract approvals, supervision and acceptance inspections)</v>
      </c>
      <c r="MG4" t="s">
        <v>2166</v>
      </c>
      <c r="MH4" t="s">
        <v>2167</v>
      </c>
      <c r="MI4" t="s">
        <v>2168</v>
      </c>
      <c r="MJ4" t="s">
        <v>2169</v>
      </c>
      <c r="MK4" t="s">
        <v>2170</v>
      </c>
      <c r="ML4" t="s">
        <v>2171</v>
      </c>
      <c r="MM4" t="s">
        <v>2172</v>
      </c>
      <c r="MR4" t="s">
        <v>2119</v>
      </c>
      <c r="MS4" t="s">
        <v>2120</v>
      </c>
      <c r="MT4" t="s">
        <v>2121</v>
      </c>
      <c r="MU4" t="s">
        <v>2173</v>
      </c>
      <c r="MV4"/>
      <c r="MW4" t="s">
        <v>2175</v>
      </c>
      <c r="MX4" t="s">
        <v>2106</v>
      </c>
      <c r="MY4" t="s">
        <v>2126</v>
      </c>
      <c r="MZ4" t="s">
        <v>2177</v>
      </c>
      <c r="NA4" t="s">
        <v>2178</v>
      </c>
      <c r="NB4" t="s">
        <v>2129</v>
      </c>
      <c r="NC4" t="s">
        <v>2179</v>
      </c>
      <c r="ND4" t="s">
        <v>2131</v>
      </c>
      <c r="NE4" s="6" t="s">
        <v>2231</v>
      </c>
      <c r="NF4" t="s">
        <v>2133</v>
      </c>
      <c r="NG4" t="str">
        <f t="shared" ref="NG4:NG57" si="813">IF(ISBLANK(MT4),"","3"&amp;MID(MT4,2,999))</f>
        <v>3.01.020_Environmental treatment</v>
      </c>
      <c r="NH4" t="str">
        <f t="shared" si="488"/>
        <v>3.02.020_Excavation, disposal and lateral supports
(specifically to receive any substructure construction but excluding general
site formation and slope treatment)</v>
      </c>
      <c r="NI4" t="str">
        <f t="shared" si="489"/>
        <v/>
      </c>
      <c r="NJ4" t="str">
        <f t="shared" si="490"/>
        <v>3.04.020_Non-structural construction</v>
      </c>
      <c r="NK4" t="str">
        <f t="shared" si="491"/>
        <v>3.05.010_Mechanical systems</v>
      </c>
      <c r="NL4" t="str">
        <f t="shared" si="492"/>
        <v>3.06.020_Storm water drainage</v>
      </c>
      <c r="NM4" t="str">
        <f t="shared" si="493"/>
        <v>3.07.020_Ancillary structures</v>
      </c>
      <c r="NN4" t="str">
        <f t="shared" si="494"/>
        <v>3.08.020_Temporary access roads and storage areas, traffic management and diversion (at the
Constructors’ discretion)</v>
      </c>
      <c r="NO4" t="str">
        <f t="shared" si="495"/>
        <v>3.09.020_Construction contingencies</v>
      </c>
      <c r="NP4" t="str">
        <f t="shared" si="496"/>
        <v>3.10.020_Paid by the Client in relation to the
construction contract payments</v>
      </c>
      <c r="NQ4" t="str">
        <f t="shared" si="497"/>
        <v>3.11.020_Public access roads and footpaths</v>
      </c>
      <c r="NR4" t="str">
        <f>IF(ISBLANK(NE4),"","3"&amp;MID(NE4,2,999))</f>
        <v>3.012.020_Fixed production, process and operating furniture, fittings and equipment installed before completion of construction</v>
      </c>
      <c r="NS4" t="str">
        <f>IF(ISBLANK(NF4),"","3"&amp;MID(NF4,2,999))</f>
        <v>3.13.020_Charges and levies payable to statutory bodies or their appointed agencies (in connection with planning, design, tender and contract approvals, supervision and acceptance inspections)</v>
      </c>
      <c r="NT4" t="s">
        <v>2146</v>
      </c>
      <c r="NU4" t="s">
        <v>2147</v>
      </c>
      <c r="NV4" t="s">
        <v>2148</v>
      </c>
      <c r="NW4" t="s">
        <v>2149</v>
      </c>
      <c r="NX4" t="s">
        <v>2150</v>
      </c>
      <c r="NY4" t="s">
        <v>2151</v>
      </c>
      <c r="NZ4" t="s">
        <v>2152</v>
      </c>
      <c r="OA4" t="s">
        <v>2153</v>
      </c>
      <c r="OB4" t="str">
        <f t="shared" ref="OB4:OB56" si="814">IF(ISBLANK(MT4),"","5"&amp;MID(MT4,2,999))</f>
        <v>5.01.020_Environmental treatment</v>
      </c>
      <c r="OC4" t="str">
        <f t="shared" si="500"/>
        <v>5.02.020_Excavation, disposal and lateral supports
(specifically to receive any substructure construction but excluding general
site formation and slope treatment)</v>
      </c>
      <c r="OD4" t="str">
        <f t="shared" si="501"/>
        <v/>
      </c>
      <c r="OE4" t="str">
        <f t="shared" si="502"/>
        <v>5.04.020_Non-structural construction</v>
      </c>
      <c r="OF4" t="str">
        <f t="shared" si="503"/>
        <v>5.05.010_Mechanical systems</v>
      </c>
      <c r="OG4" t="str">
        <f t="shared" si="504"/>
        <v>5.06.020_Storm water drainage</v>
      </c>
      <c r="OH4" t="str">
        <f t="shared" si="505"/>
        <v>5.07.020_Ancillary structures</v>
      </c>
      <c r="OI4" t="str">
        <f t="shared" si="506"/>
        <v>5.08.020_Temporary access roads and storage areas, traffic management and diversion (at the
Constructors’ discretion)</v>
      </c>
      <c r="OJ4" t="str">
        <f t="shared" si="507"/>
        <v>5.09.020_Construction contingencies</v>
      </c>
      <c r="OK4" t="str">
        <f t="shared" si="508"/>
        <v>5.10.020_Paid by the Client in relation to the
construction contract payments</v>
      </c>
      <c r="OL4" t="str">
        <f t="shared" si="509"/>
        <v>5.11.020_Public access roads and footpaths</v>
      </c>
      <c r="OM4" t="str">
        <f t="shared" si="510"/>
        <v>5.012.020_Fixed production, process and operating furniture, fittings and equipment installed before completion of construction</v>
      </c>
      <c r="ON4" t="str">
        <f>IF(ISBLANK(NF4),"","5"&amp;MID(NF4,2,999))</f>
        <v>5.13.020_Charges and levies payable to statutory bodies or their appointed agencies (in connection with planning, design, tender and contract approvals, supervision and acceptance inspections)</v>
      </c>
      <c r="OO4" t="s">
        <v>2166</v>
      </c>
      <c r="OP4" t="s">
        <v>2167</v>
      </c>
      <c r="OQ4" t="s">
        <v>2168</v>
      </c>
      <c r="OR4" t="s">
        <v>2169</v>
      </c>
      <c r="OS4" t="s">
        <v>2170</v>
      </c>
      <c r="OT4" t="s">
        <v>2171</v>
      </c>
      <c r="OU4" t="s">
        <v>2172</v>
      </c>
      <c r="OZ4" t="s">
        <v>2119</v>
      </c>
      <c r="PA4" t="s">
        <v>2120</v>
      </c>
      <c r="PB4" t="s">
        <v>2121</v>
      </c>
      <c r="PC4" t="s">
        <v>2173</v>
      </c>
      <c r="PD4"/>
      <c r="PE4" t="s">
        <v>2175</v>
      </c>
      <c r="PF4" t="s">
        <v>2106</v>
      </c>
      <c r="PG4" t="s">
        <v>2126</v>
      </c>
      <c r="PH4" t="s">
        <v>2177</v>
      </c>
      <c r="PI4" t="s">
        <v>2178</v>
      </c>
      <c r="PJ4" t="s">
        <v>2129</v>
      </c>
      <c r="PK4" t="s">
        <v>2179</v>
      </c>
      <c r="PL4" t="s">
        <v>2131</v>
      </c>
      <c r="PM4" s="6" t="s">
        <v>2231</v>
      </c>
      <c r="PN4" t="s">
        <v>2133</v>
      </c>
      <c r="PO4" t="str">
        <f t="shared" ref="PO4:PO62" si="815">IF(ISBLANK(PB4),"","3"&amp;MID(PB4,2,999))</f>
        <v>3.01.020_Environmental treatment</v>
      </c>
      <c r="PP4" t="str">
        <f t="shared" si="512"/>
        <v>3.02.020_Excavation, disposal and lateral supports
(specifically to receive any substructure construction but excluding general
site formation and slope treatment)</v>
      </c>
      <c r="PQ4" t="str">
        <f t="shared" si="513"/>
        <v/>
      </c>
      <c r="PR4" t="str">
        <f t="shared" si="514"/>
        <v>3.04.020_Non-structural construction</v>
      </c>
      <c r="PS4" t="str">
        <f t="shared" si="515"/>
        <v>3.05.010_Mechanical systems</v>
      </c>
      <c r="PT4" t="str">
        <f t="shared" si="516"/>
        <v>3.06.020_Storm water drainage</v>
      </c>
      <c r="PU4" t="str">
        <f t="shared" si="517"/>
        <v>3.07.020_Ancillary structures</v>
      </c>
      <c r="PV4" t="str">
        <f t="shared" ref="PV4:PV62" si="816">IF(ISBLANK(PI4),"","3"&amp;MID(PI4,2,999))</f>
        <v>3.08.020_Temporary access roads and storage areas, traffic management and diversion (at the
Constructors’ discretion)</v>
      </c>
      <c r="PW4" t="str">
        <f t="shared" si="518"/>
        <v>3.09.020_Construction contingencies</v>
      </c>
      <c r="PX4" t="str">
        <f t="shared" si="519"/>
        <v>3.10.020_Paid by the Client in relation to the
construction contract payments</v>
      </c>
      <c r="PY4" t="str">
        <f t="shared" si="520"/>
        <v>3.11.020_Public access roads and footpaths</v>
      </c>
      <c r="PZ4" t="str">
        <f>IF(ISBLANK(PM4),"","3"&amp;MID(PM4,2,999))</f>
        <v>3.012.020_Fixed production, process and operating furniture, fittings and equipment installed before completion of construction</v>
      </c>
      <c r="QA4" t="str">
        <f t="shared" si="522"/>
        <v>3.13.020_Charges and levies payable to statutory bodies or their appointed agencies (in connection with planning, design, tender and contract approvals, supervision and acceptance inspections)</v>
      </c>
      <c r="QB4" t="s">
        <v>2146</v>
      </c>
      <c r="QC4" t="s">
        <v>2147</v>
      </c>
      <c r="QD4" t="s">
        <v>2148</v>
      </c>
      <c r="QE4" t="s">
        <v>2149</v>
      </c>
      <c r="QF4" t="s">
        <v>2150</v>
      </c>
      <c r="QG4" t="s">
        <v>2151</v>
      </c>
      <c r="QH4" t="s">
        <v>2152</v>
      </c>
      <c r="QI4" t="s">
        <v>2153</v>
      </c>
      <c r="QJ4" t="str">
        <f t="shared" ref="QJ4:QJ56" si="817">IF(ISBLANK(PB4),"","5"&amp;MID(PB4,2,999))</f>
        <v>5.01.020_Environmental treatment</v>
      </c>
      <c r="QK4" t="str">
        <f t="shared" si="523"/>
        <v>5.02.020_Excavation, disposal and lateral supports
(specifically to receive any substructure construction but excluding general
site formation and slope treatment)</v>
      </c>
      <c r="QL4" t="str">
        <f t="shared" si="524"/>
        <v/>
      </c>
      <c r="QM4" t="str">
        <f t="shared" si="525"/>
        <v>5.04.020_Non-structural construction</v>
      </c>
      <c r="QN4" t="str">
        <f t="shared" si="526"/>
        <v>5.05.010_Mechanical systems</v>
      </c>
      <c r="QO4" t="str">
        <f t="shared" si="527"/>
        <v>5.06.020_Storm water drainage</v>
      </c>
      <c r="QP4" t="str">
        <f t="shared" si="528"/>
        <v>5.07.020_Ancillary structures</v>
      </c>
      <c r="QQ4" t="str">
        <f t="shared" si="529"/>
        <v>5.08.020_Temporary access roads and storage areas, traffic management and diversion (at the
Constructors’ discretion)</v>
      </c>
      <c r="QR4" t="str">
        <f t="shared" si="530"/>
        <v>5.09.020_Construction contingencies</v>
      </c>
      <c r="QS4" t="str">
        <f t="shared" si="531"/>
        <v>5.10.020_Paid by the Client in relation to the
construction contract payments</v>
      </c>
      <c r="QT4" t="str">
        <f t="shared" si="532"/>
        <v>5.11.020_Public access roads and footpaths</v>
      </c>
      <c r="QU4" t="str">
        <f t="shared" si="533"/>
        <v>5.012.020_Fixed production, process and operating furniture, fittings and equipment installed before completion of construction</v>
      </c>
      <c r="QV4" t="str">
        <f t="shared" si="534"/>
        <v>5.13.020_Charges and levies payable to statutory bodies or their appointed agencies (in connection with planning, design, tender and contract approvals, supervision and acceptance inspections)</v>
      </c>
      <c r="QW4" t="s">
        <v>2166</v>
      </c>
      <c r="QX4" t="s">
        <v>2167</v>
      </c>
      <c r="QY4" t="s">
        <v>2168</v>
      </c>
      <c r="QZ4" t="s">
        <v>2169</v>
      </c>
      <c r="RA4" t="s">
        <v>2170</v>
      </c>
      <c r="RB4" t="s">
        <v>2171</v>
      </c>
      <c r="RC4" t="s">
        <v>2172</v>
      </c>
      <c r="RH4" t="s">
        <v>2119</v>
      </c>
      <c r="RI4" t="s">
        <v>2120</v>
      </c>
      <c r="RJ4" t="s">
        <v>2121</v>
      </c>
      <c r="RK4" t="s">
        <v>2173</v>
      </c>
      <c r="RL4"/>
      <c r="RM4" t="s">
        <v>2175</v>
      </c>
      <c r="RN4" t="s">
        <v>2106</v>
      </c>
      <c r="RO4" t="s">
        <v>2126</v>
      </c>
      <c r="RP4" t="s">
        <v>2177</v>
      </c>
      <c r="RQ4" t="s">
        <v>2178</v>
      </c>
      <c r="RR4" t="s">
        <v>2129</v>
      </c>
      <c r="RS4" t="s">
        <v>2179</v>
      </c>
      <c r="RT4" t="s">
        <v>2131</v>
      </c>
      <c r="RU4" s="6" t="s">
        <v>2231</v>
      </c>
      <c r="RV4" t="s">
        <v>2133</v>
      </c>
      <c r="RW4" t="str">
        <f t="shared" ref="RW4:RW59" si="818">IF(ISBLANK(RJ4),"","3"&amp;MID(RJ4,2,999))</f>
        <v>3.01.020_Environmental treatment</v>
      </c>
      <c r="RX4" t="str">
        <f t="shared" si="535"/>
        <v>3.02.020_Excavation, disposal and lateral supports
(specifically to receive any substructure construction but excluding general
site formation and slope treatment)</v>
      </c>
      <c r="RY4" t="str">
        <f t="shared" si="536"/>
        <v/>
      </c>
      <c r="RZ4" t="str">
        <f t="shared" si="537"/>
        <v>3.04.020_Non-structural construction</v>
      </c>
      <c r="SA4" t="str">
        <f t="shared" si="538"/>
        <v>3.05.010_Mechanical systems</v>
      </c>
      <c r="SB4" t="str">
        <f t="shared" si="539"/>
        <v>3.06.020_Storm water drainage</v>
      </c>
      <c r="SC4" t="str">
        <f t="shared" si="540"/>
        <v>3.07.020_Ancillary structures</v>
      </c>
      <c r="SD4" t="str">
        <f t="shared" si="541"/>
        <v>3.08.020_Temporary access roads and storage areas, traffic management and diversion (at the
Constructors’ discretion)</v>
      </c>
      <c r="SE4" t="str">
        <f t="shared" si="542"/>
        <v>3.09.020_Construction contingencies</v>
      </c>
      <c r="SF4" t="str">
        <f t="shared" si="543"/>
        <v>3.10.020_Paid by the Client in relation to the
construction contract payments</v>
      </c>
      <c r="SG4" t="str">
        <f t="shared" si="544"/>
        <v>3.11.020_Public access roads and footpaths</v>
      </c>
      <c r="SH4" t="str">
        <f>IF(ISBLANK(RU4),"","3"&amp;MID(RU4,2,999))</f>
        <v>3.012.020_Fixed production, process and operating furniture, fittings and equipment installed before completion of construction</v>
      </c>
      <c r="SI4" t="str">
        <f t="shared" si="546"/>
        <v>3.13.020_Charges and levies payable to statutory bodies or their appointed agencies (in connection with planning, design, tender and contract approvals, supervision and acceptance inspections)</v>
      </c>
      <c r="SJ4" t="s">
        <v>2146</v>
      </c>
      <c r="SK4" t="s">
        <v>2147</v>
      </c>
      <c r="SL4" t="s">
        <v>2148</v>
      </c>
      <c r="SM4" t="s">
        <v>2149</v>
      </c>
      <c r="SN4" t="s">
        <v>2150</v>
      </c>
      <c r="SO4" t="s">
        <v>2151</v>
      </c>
      <c r="SP4" t="s">
        <v>2152</v>
      </c>
      <c r="SQ4" t="s">
        <v>2153</v>
      </c>
      <c r="SR4" t="str">
        <f t="shared" ref="SR4:SR56" si="819">IF(ISBLANK(RJ4),"","5"&amp;MID(RJ4,2,999))</f>
        <v>5.01.020_Environmental treatment</v>
      </c>
      <c r="SS4" t="str">
        <f t="shared" si="547"/>
        <v>5.02.020_Excavation, disposal and lateral supports
(specifically to receive any substructure construction but excluding general
site formation and slope treatment)</v>
      </c>
      <c r="ST4" t="str">
        <f t="shared" si="548"/>
        <v/>
      </c>
      <c r="SU4" t="str">
        <f t="shared" si="549"/>
        <v>5.04.020_Non-structural construction</v>
      </c>
      <c r="SV4" t="str">
        <f t="shared" si="550"/>
        <v>5.05.010_Mechanical systems</v>
      </c>
      <c r="SW4" t="str">
        <f t="shared" si="551"/>
        <v>5.06.020_Storm water drainage</v>
      </c>
      <c r="SX4" t="str">
        <f t="shared" si="552"/>
        <v>5.07.020_Ancillary structures</v>
      </c>
      <c r="SY4" t="str">
        <f t="shared" si="553"/>
        <v>5.08.020_Temporary access roads and storage areas, traffic management and diversion (at the
Constructors’ discretion)</v>
      </c>
      <c r="SZ4" t="str">
        <f t="shared" si="554"/>
        <v>5.09.020_Construction contingencies</v>
      </c>
      <c r="TA4" t="str">
        <f t="shared" si="555"/>
        <v>5.10.020_Paid by the Client in relation to the
construction contract payments</v>
      </c>
      <c r="TB4" t="str">
        <f t="shared" si="556"/>
        <v>5.11.020_Public access roads and footpaths</v>
      </c>
      <c r="TC4" t="str">
        <f t="shared" si="557"/>
        <v>5.012.020_Fixed production, process and operating furniture, fittings and equipment installed before completion of construction</v>
      </c>
      <c r="TD4" t="str">
        <f t="shared" si="558"/>
        <v>5.13.020_Charges and levies payable to statutory bodies or their appointed agencies (in connection with planning, design, tender and contract approvals, supervision and acceptance inspections)</v>
      </c>
      <c r="TE4" t="s">
        <v>2166</v>
      </c>
      <c r="TF4" t="s">
        <v>2167</v>
      </c>
      <c r="TG4" t="s">
        <v>2168</v>
      </c>
      <c r="TH4" t="s">
        <v>2169</v>
      </c>
      <c r="TI4" t="s">
        <v>2170</v>
      </c>
      <c r="TJ4" t="s">
        <v>2171</v>
      </c>
      <c r="TK4" t="s">
        <v>2172</v>
      </c>
      <c r="TP4" t="s">
        <v>2119</v>
      </c>
      <c r="TQ4" t="s">
        <v>2120</v>
      </c>
      <c r="TR4" t="s">
        <v>2121</v>
      </c>
      <c r="TS4" t="s">
        <v>2173</v>
      </c>
      <c r="TT4"/>
      <c r="TU4" t="s">
        <v>2175</v>
      </c>
      <c r="TV4" t="s">
        <v>2106</v>
      </c>
      <c r="TW4" t="s">
        <v>2126</v>
      </c>
      <c r="TX4" t="s">
        <v>2177</v>
      </c>
      <c r="TY4" t="s">
        <v>2178</v>
      </c>
      <c r="TZ4" t="s">
        <v>2129</v>
      </c>
      <c r="UA4" t="s">
        <v>2179</v>
      </c>
      <c r="UB4" t="s">
        <v>2131</v>
      </c>
      <c r="UC4" s="6" t="s">
        <v>2231</v>
      </c>
      <c r="UD4" t="s">
        <v>2133</v>
      </c>
      <c r="UE4" t="str">
        <f t="shared" ref="UE4:UE64" si="820">IF(ISBLANK(TR4),"","3"&amp;MID(TR4,2,999))</f>
        <v>3.01.020_Environmental treatment</v>
      </c>
      <c r="UF4" t="str">
        <f t="shared" si="559"/>
        <v>3.02.020_Excavation, disposal and lateral supports
(specifically to receive any substructure construction but excluding general
site formation and slope treatment)</v>
      </c>
      <c r="UG4" t="str">
        <f t="shared" si="560"/>
        <v/>
      </c>
      <c r="UH4" t="str">
        <f t="shared" si="561"/>
        <v>3.04.020_Non-structural construction</v>
      </c>
      <c r="UI4" t="str">
        <f>IF(ISBLANK(TV4),"","3"&amp;MID(TV4,2,999))</f>
        <v>3.05.010_Mechanical systems</v>
      </c>
      <c r="UJ4" t="str">
        <f t="shared" si="563"/>
        <v>3.06.020_Storm water drainage</v>
      </c>
      <c r="UK4" t="str">
        <f t="shared" si="564"/>
        <v>3.07.020_Ancillary structures</v>
      </c>
      <c r="UL4" t="str">
        <f t="shared" si="565"/>
        <v>3.08.020_Temporary access roads and storage areas, traffic management and diversion (at the
Constructors’ discretion)</v>
      </c>
      <c r="UM4" t="str">
        <f t="shared" si="566"/>
        <v>3.09.020_Construction contingencies</v>
      </c>
      <c r="UN4" t="str">
        <f t="shared" si="567"/>
        <v>3.10.020_Paid by the Client in relation to the
construction contract payments</v>
      </c>
      <c r="UO4" t="str">
        <f t="shared" si="568"/>
        <v>3.11.020_Public access roads and footpaths</v>
      </c>
      <c r="UP4" t="str">
        <f>IF(ISBLANK(UC4),"","3"&amp;MID(UC4,2,999))</f>
        <v>3.012.020_Fixed production, process and operating furniture, fittings and equipment installed before completion of construction</v>
      </c>
      <c r="UQ4" t="str">
        <f t="shared" si="570"/>
        <v>3.13.020_Charges and levies payable to statutory bodies or their appointed agencies (in connection with planning, design, tender and contract approvals, supervision and acceptance inspections)</v>
      </c>
      <c r="UR4" t="s">
        <v>2146</v>
      </c>
      <c r="US4" t="s">
        <v>2147</v>
      </c>
      <c r="UT4" t="s">
        <v>2148</v>
      </c>
      <c r="UU4" t="s">
        <v>2149</v>
      </c>
      <c r="UV4" t="s">
        <v>2150</v>
      </c>
      <c r="UW4" t="s">
        <v>2151</v>
      </c>
      <c r="UX4" t="s">
        <v>2152</v>
      </c>
      <c r="UY4" t="s">
        <v>2153</v>
      </c>
      <c r="UZ4" t="str">
        <f t="shared" ref="UZ4:UZ56" si="821">IF(ISBLANK(TR4),"","5"&amp;MID(TR4,2,999))</f>
        <v>5.01.020_Environmental treatment</v>
      </c>
      <c r="VA4" t="str">
        <f t="shared" si="571"/>
        <v>5.02.020_Excavation, disposal and lateral supports
(specifically to receive any substructure construction but excluding general
site formation and slope treatment)</v>
      </c>
      <c r="VB4" t="str">
        <f t="shared" si="572"/>
        <v/>
      </c>
      <c r="VC4" t="str">
        <f t="shared" si="573"/>
        <v>5.04.020_Non-structural construction</v>
      </c>
      <c r="VD4" t="str">
        <f t="shared" si="574"/>
        <v>5.05.010_Mechanical systems</v>
      </c>
      <c r="VE4" t="str">
        <f t="shared" si="575"/>
        <v>5.06.020_Storm water drainage</v>
      </c>
      <c r="VF4" t="str">
        <f t="shared" si="576"/>
        <v>5.07.020_Ancillary structures</v>
      </c>
      <c r="VG4" t="str">
        <f t="shared" si="577"/>
        <v>5.08.020_Temporary access roads and storage areas, traffic management and diversion (at the
Constructors’ discretion)</v>
      </c>
      <c r="VH4" t="str">
        <f t="shared" si="578"/>
        <v>5.09.020_Construction contingencies</v>
      </c>
      <c r="VI4" t="str">
        <f t="shared" si="579"/>
        <v>5.10.020_Paid by the Client in relation to the
construction contract payments</v>
      </c>
      <c r="VJ4" t="str">
        <f t="shared" si="580"/>
        <v>5.11.020_Public access roads and footpaths</v>
      </c>
      <c r="VK4" t="str">
        <f t="shared" si="581"/>
        <v>5.012.020_Fixed production, process and operating furniture, fittings and equipment installed before completion of construction</v>
      </c>
      <c r="VL4" t="str">
        <f t="shared" si="582"/>
        <v>5.13.020_Charges and levies payable to statutory bodies or their appointed agencies (in connection with planning, design, tender and contract approvals, supervision and acceptance inspections)</v>
      </c>
      <c r="VM4" t="s">
        <v>2166</v>
      </c>
      <c r="VN4" t="s">
        <v>2167</v>
      </c>
      <c r="VO4" t="s">
        <v>2168</v>
      </c>
      <c r="VP4" t="s">
        <v>2169</v>
      </c>
      <c r="VQ4" t="s">
        <v>2170</v>
      </c>
      <c r="VR4" t="s">
        <v>2171</v>
      </c>
      <c r="VS4" t="s">
        <v>2172</v>
      </c>
      <c r="VX4" t="s">
        <v>2119</v>
      </c>
      <c r="VY4" t="s">
        <v>2120</v>
      </c>
      <c r="VZ4" t="s">
        <v>2121</v>
      </c>
      <c r="WA4" t="s">
        <v>2173</v>
      </c>
      <c r="WB4"/>
      <c r="WC4" t="s">
        <v>2175</v>
      </c>
      <c r="WD4" t="s">
        <v>2106</v>
      </c>
      <c r="WE4" t="s">
        <v>2126</v>
      </c>
      <c r="WF4" t="s">
        <v>2177</v>
      </c>
      <c r="WG4" t="s">
        <v>2178</v>
      </c>
      <c r="WH4" t="s">
        <v>2129</v>
      </c>
      <c r="WI4" t="s">
        <v>2179</v>
      </c>
      <c r="WJ4" t="s">
        <v>2131</v>
      </c>
      <c r="WK4" s="6" t="s">
        <v>2231</v>
      </c>
      <c r="WL4" t="s">
        <v>2133</v>
      </c>
      <c r="WM4" t="str">
        <f t="shared" ref="WM4:WM55" si="822">IF(ISBLANK(VZ4),"","3"&amp;MID(VZ4,2,999))</f>
        <v>3.01.020_Environmental treatment</v>
      </c>
      <c r="WN4" t="str">
        <f t="shared" si="583"/>
        <v>3.02.020_Excavation, disposal and lateral supports
(specifically to receive any substructure construction but excluding general
site formation and slope treatment)</v>
      </c>
      <c r="WO4" t="str">
        <f t="shared" si="584"/>
        <v/>
      </c>
      <c r="WP4" t="str">
        <f t="shared" si="585"/>
        <v>3.04.020_Non-structural construction</v>
      </c>
      <c r="WQ4" t="str">
        <f t="shared" si="586"/>
        <v>3.05.010_Mechanical systems</v>
      </c>
      <c r="WR4" t="str">
        <f t="shared" si="587"/>
        <v>3.06.020_Storm water drainage</v>
      </c>
      <c r="WS4" t="str">
        <f t="shared" si="588"/>
        <v>3.07.020_Ancillary structures</v>
      </c>
      <c r="WT4" t="str">
        <f t="shared" si="589"/>
        <v>3.08.020_Temporary access roads and storage areas, traffic management and diversion (at the
Constructors’ discretion)</v>
      </c>
      <c r="WU4" t="str">
        <f t="shared" si="590"/>
        <v>3.09.020_Construction contingencies</v>
      </c>
      <c r="WV4" t="str">
        <f t="shared" si="591"/>
        <v>3.10.020_Paid by the Client in relation to the
construction contract payments</v>
      </c>
      <c r="WW4" t="str">
        <f t="shared" si="592"/>
        <v>3.11.020_Public access roads and footpaths</v>
      </c>
      <c r="WX4" t="str">
        <f>IF(ISBLANK(WK4),"","3"&amp;MID(WK4,2,999))</f>
        <v>3.012.020_Fixed production, process and operating furniture, fittings and equipment installed before completion of construction</v>
      </c>
      <c r="WY4" t="str">
        <f t="shared" si="594"/>
        <v>3.13.020_Charges and levies payable to statutory bodies or their appointed agencies (in connection with planning, design, tender and contract approvals, supervision and acceptance inspections)</v>
      </c>
      <c r="WZ4" t="s">
        <v>2146</v>
      </c>
      <c r="XA4" t="s">
        <v>2147</v>
      </c>
      <c r="XB4" t="s">
        <v>2148</v>
      </c>
      <c r="XC4" t="s">
        <v>2149</v>
      </c>
      <c r="XD4" t="s">
        <v>2150</v>
      </c>
      <c r="XE4" t="s">
        <v>2151</v>
      </c>
      <c r="XF4" t="s">
        <v>2152</v>
      </c>
      <c r="XG4" t="s">
        <v>2153</v>
      </c>
      <c r="XH4" t="str">
        <f t="shared" ref="XH4:XH55" si="823">IF(ISBLANK(VZ4),"","5"&amp;MID(VZ4,2,999))</f>
        <v>5.01.020_Environmental treatment</v>
      </c>
      <c r="XI4" t="str">
        <f t="shared" si="595"/>
        <v>5.02.020_Excavation, disposal and lateral supports
(specifically to receive any substructure construction but excluding general
site formation and slope treatment)</v>
      </c>
      <c r="XJ4" t="str">
        <f t="shared" si="596"/>
        <v/>
      </c>
      <c r="XK4" t="str">
        <f t="shared" si="597"/>
        <v>5.04.020_Non-structural construction</v>
      </c>
      <c r="XL4" t="str">
        <f t="shared" si="598"/>
        <v>5.05.010_Mechanical systems</v>
      </c>
      <c r="XM4" t="str">
        <f t="shared" si="599"/>
        <v>5.06.020_Storm water drainage</v>
      </c>
      <c r="XN4" t="str">
        <f t="shared" si="600"/>
        <v>5.07.020_Ancillary structures</v>
      </c>
      <c r="XO4" t="str">
        <f t="shared" si="601"/>
        <v>5.08.020_Temporary access roads and storage areas, traffic management and diversion (at the
Constructors’ discretion)</v>
      </c>
      <c r="XP4" t="str">
        <f t="shared" si="602"/>
        <v>5.09.020_Construction contingencies</v>
      </c>
      <c r="XQ4" t="str">
        <f t="shared" si="603"/>
        <v>5.10.020_Paid by the Client in relation to the
construction contract payments</v>
      </c>
      <c r="XR4" t="str">
        <f t="shared" si="604"/>
        <v>5.11.020_Public access roads and footpaths</v>
      </c>
      <c r="XS4" t="str">
        <f t="shared" si="605"/>
        <v>5.012.020_Fixed production, process and operating furniture, fittings and equipment installed before completion of construction</v>
      </c>
      <c r="XT4" t="str">
        <f t="shared" si="606"/>
        <v>5.13.020_Charges and levies payable to statutory bodies or their appointed agencies (in connection with planning, design, tender and contract approvals, supervision and acceptance inspections)</v>
      </c>
      <c r="XU4" t="s">
        <v>2166</v>
      </c>
      <c r="XV4" t="s">
        <v>2167</v>
      </c>
      <c r="XW4" t="s">
        <v>2168</v>
      </c>
      <c r="XX4" t="s">
        <v>2169</v>
      </c>
      <c r="XY4" t="s">
        <v>2170</v>
      </c>
      <c r="XZ4" t="s">
        <v>2171</v>
      </c>
      <c r="YA4" t="s">
        <v>2172</v>
      </c>
      <c r="YG4" t="s">
        <v>2119</v>
      </c>
      <c r="YH4" t="s">
        <v>2120</v>
      </c>
      <c r="YI4" t="s">
        <v>2121</v>
      </c>
      <c r="YJ4" t="s">
        <v>2173</v>
      </c>
      <c r="YK4"/>
      <c r="YL4" t="s">
        <v>2175</v>
      </c>
      <c r="YM4" t="s">
        <v>2106</v>
      </c>
      <c r="YN4" t="s">
        <v>2126</v>
      </c>
      <c r="YO4" t="s">
        <v>2177</v>
      </c>
      <c r="YP4" t="s">
        <v>2178</v>
      </c>
      <c r="YQ4" t="s">
        <v>2129</v>
      </c>
      <c r="YR4" t="s">
        <v>2179</v>
      </c>
      <c r="YS4" t="s">
        <v>2131</v>
      </c>
      <c r="YT4" s="6" t="s">
        <v>2231</v>
      </c>
      <c r="YU4" t="s">
        <v>2133</v>
      </c>
      <c r="YV4" t="str">
        <f t="shared" ref="YV4:YV67" si="824">IF(ISBLANK(YI4),"","3"&amp;MID(YI4,2,999))</f>
        <v>3.01.020_Environmental treatment</v>
      </c>
      <c r="YW4" t="str">
        <f t="shared" si="607"/>
        <v>3.02.020_Excavation, disposal and lateral supports
(specifically to receive any substructure construction but excluding general
site formation and slope treatment)</v>
      </c>
      <c r="YX4" t="str">
        <f t="shared" si="608"/>
        <v/>
      </c>
      <c r="YY4" t="str">
        <f t="shared" si="609"/>
        <v>3.04.020_Non-structural construction</v>
      </c>
      <c r="YZ4" t="str">
        <f t="shared" si="610"/>
        <v>3.05.010_Mechanical systems</v>
      </c>
      <c r="ZA4" t="str">
        <f t="shared" si="611"/>
        <v>3.06.020_Storm water drainage</v>
      </c>
      <c r="ZB4" t="str">
        <f t="shared" si="612"/>
        <v>3.07.020_Ancillary structures</v>
      </c>
      <c r="ZC4" t="str">
        <f t="shared" si="613"/>
        <v>3.08.020_Temporary access roads and storage areas, traffic management and diversion (at the
Constructors’ discretion)</v>
      </c>
      <c r="ZD4" t="str">
        <f t="shared" si="614"/>
        <v>3.09.020_Construction contingencies</v>
      </c>
      <c r="ZE4" t="str">
        <f t="shared" si="615"/>
        <v>3.10.020_Paid by the Client in relation to the
construction contract payments</v>
      </c>
      <c r="ZF4" t="str">
        <f t="shared" si="616"/>
        <v>3.11.020_Public access roads and footpaths</v>
      </c>
      <c r="ZG4" t="str">
        <f>IF(ISBLANK(YT4),"","3"&amp;MID(YT4,2,999))</f>
        <v>3.012.020_Fixed production, process and operating furniture, fittings and equipment installed before completion of construction</v>
      </c>
      <c r="ZH4" t="str">
        <f t="shared" si="618"/>
        <v>3.13.020_Charges and levies payable to statutory bodies or their appointed agencies (in connection with planning, design, tender and contract approvals, supervision and acceptance inspections)</v>
      </c>
      <c r="ZI4" t="s">
        <v>2146</v>
      </c>
      <c r="ZJ4" t="s">
        <v>2147</v>
      </c>
      <c r="ZK4" t="s">
        <v>2148</v>
      </c>
      <c r="ZL4" t="s">
        <v>2149</v>
      </c>
      <c r="ZM4" t="s">
        <v>2150</v>
      </c>
      <c r="ZN4" t="s">
        <v>2151</v>
      </c>
      <c r="ZO4" t="s">
        <v>2152</v>
      </c>
      <c r="ZP4" t="s">
        <v>2153</v>
      </c>
      <c r="ZQ4" t="str">
        <f t="shared" ref="ZQ4:ZQ56" si="825">IF(ISBLANK(YI4),"","5"&amp;MID(YI4,2,999))</f>
        <v>5.01.020_Environmental treatment</v>
      </c>
      <c r="ZR4" t="str">
        <f t="shared" si="619"/>
        <v>5.02.020_Excavation, disposal and lateral supports
(specifically to receive any substructure construction but excluding general
site formation and slope treatment)</v>
      </c>
      <c r="ZS4" t="str">
        <f t="shared" si="620"/>
        <v/>
      </c>
      <c r="ZT4" t="str">
        <f t="shared" si="621"/>
        <v>5.04.020_Non-structural construction</v>
      </c>
      <c r="ZU4" t="str">
        <f t="shared" si="622"/>
        <v>5.05.010_Mechanical systems</v>
      </c>
      <c r="ZV4" t="str">
        <f t="shared" si="623"/>
        <v>5.06.020_Storm water drainage</v>
      </c>
      <c r="ZW4" t="str">
        <f t="shared" si="624"/>
        <v>5.07.020_Ancillary structures</v>
      </c>
      <c r="ZX4" t="str">
        <f t="shared" si="625"/>
        <v>5.08.020_Temporary access roads and storage areas, traffic management and diversion (at the
Constructors’ discretion)</v>
      </c>
      <c r="ZY4" t="str">
        <f t="shared" si="626"/>
        <v>5.09.020_Construction contingencies</v>
      </c>
      <c r="ZZ4" t="str">
        <f t="shared" si="627"/>
        <v>5.10.020_Paid by the Client in relation to the
construction contract payments</v>
      </c>
      <c r="AAA4" t="str">
        <f t="shared" si="628"/>
        <v>5.11.020_Public access roads and footpaths</v>
      </c>
      <c r="AAB4" t="str">
        <f t="shared" si="629"/>
        <v>5.012.020_Fixed production, process and operating furniture, fittings and equipment installed before completion of construction</v>
      </c>
      <c r="AAC4" t="str">
        <f t="shared" si="630"/>
        <v>5.13.020_Charges and levies payable to statutory bodies or their appointed agencies (in connection with planning, design, tender and contract approvals, supervision and acceptance inspections)</v>
      </c>
      <c r="AAD4" t="s">
        <v>2166</v>
      </c>
      <c r="AAE4" t="s">
        <v>2167</v>
      </c>
      <c r="AAF4" t="s">
        <v>2168</v>
      </c>
      <c r="AAG4" t="s">
        <v>2169</v>
      </c>
      <c r="AAH4" t="s">
        <v>2170</v>
      </c>
      <c r="AAI4" t="s">
        <v>2171</v>
      </c>
      <c r="AAJ4" t="s">
        <v>2172</v>
      </c>
      <c r="AAQ4" t="s">
        <v>2119</v>
      </c>
      <c r="AAR4" t="s">
        <v>2120</v>
      </c>
      <c r="AAS4" t="s">
        <v>2121</v>
      </c>
      <c r="AAT4" t="s">
        <v>2173</v>
      </c>
      <c r="AAU4"/>
      <c r="AAV4" t="s">
        <v>2175</v>
      </c>
      <c r="AAW4" t="s">
        <v>2106</v>
      </c>
      <c r="AAX4" t="s">
        <v>2126</v>
      </c>
      <c r="AAY4" t="s">
        <v>2177</v>
      </c>
      <c r="AAZ4" t="s">
        <v>2178</v>
      </c>
      <c r="ABA4" t="s">
        <v>2129</v>
      </c>
      <c r="ABB4" t="s">
        <v>2179</v>
      </c>
      <c r="ABC4" t="s">
        <v>2131</v>
      </c>
      <c r="ABD4" s="6" t="s">
        <v>2231</v>
      </c>
      <c r="ABE4" t="s">
        <v>2133</v>
      </c>
      <c r="ABF4" t="str">
        <f t="shared" ref="ABF4:ABF67" si="826">IF(ISBLANK(AAS4),"","3"&amp;MID(AAS4,2,999))</f>
        <v>3.01.020_Environmental treatment</v>
      </c>
      <c r="ABG4" t="str">
        <f t="shared" si="631"/>
        <v>3.02.020_Excavation, disposal and lateral supports
(specifically to receive any substructure construction but excluding general
site formation and slope treatment)</v>
      </c>
      <c r="ABH4" t="str">
        <f t="shared" si="632"/>
        <v/>
      </c>
      <c r="ABI4" t="str">
        <f t="shared" si="633"/>
        <v>3.04.020_Non-structural construction</v>
      </c>
      <c r="ABJ4" t="str">
        <f t="shared" si="634"/>
        <v>3.05.010_Mechanical systems</v>
      </c>
      <c r="ABK4" t="str">
        <f t="shared" si="635"/>
        <v>3.06.020_Storm water drainage</v>
      </c>
      <c r="ABL4" t="str">
        <f t="shared" si="636"/>
        <v>3.07.020_Ancillary structures</v>
      </c>
      <c r="ABM4" t="str">
        <f t="shared" si="637"/>
        <v>3.08.020_Temporary access roads and storage areas, traffic management and diversion (at the
Constructors’ discretion)</v>
      </c>
      <c r="ABN4" t="str">
        <f t="shared" si="638"/>
        <v>3.09.020_Construction contingencies</v>
      </c>
      <c r="ABO4" t="str">
        <f t="shared" si="639"/>
        <v>3.10.020_Paid by the Client in relation to the
construction contract payments</v>
      </c>
      <c r="ABP4" t="str">
        <f t="shared" si="640"/>
        <v>3.11.020_Public access roads and footpaths</v>
      </c>
      <c r="ABQ4" t="str">
        <f>IF(ISBLANK(ABD4),"","3"&amp;MID(ABD4,2,999))</f>
        <v>3.012.020_Fixed production, process and operating furniture, fittings and equipment installed before completion of construction</v>
      </c>
      <c r="ABR4" t="str">
        <f t="shared" si="642"/>
        <v>3.13.020_Charges and levies payable to statutory bodies or their appointed agencies (in connection with planning, design, tender and contract approvals, supervision and acceptance inspections)</v>
      </c>
      <c r="ABS4" t="s">
        <v>2146</v>
      </c>
      <c r="ABT4" t="s">
        <v>2147</v>
      </c>
      <c r="ABU4" t="s">
        <v>2148</v>
      </c>
      <c r="ABV4" t="s">
        <v>2149</v>
      </c>
      <c r="ABW4" t="s">
        <v>2150</v>
      </c>
      <c r="ABX4" t="s">
        <v>2151</v>
      </c>
      <c r="ABY4" t="s">
        <v>2152</v>
      </c>
      <c r="ABZ4" t="s">
        <v>2153</v>
      </c>
      <c r="ACA4" t="str">
        <f t="shared" ref="ACA4:ACA56" si="827">IF(ISBLANK(AAS4),"","5"&amp;MID(AAS4,2,999))</f>
        <v>5.01.020_Environmental treatment</v>
      </c>
      <c r="ACB4" t="str">
        <f t="shared" si="643"/>
        <v>5.02.020_Excavation, disposal and lateral supports
(specifically to receive any substructure construction but excluding general
site formation and slope treatment)</v>
      </c>
      <c r="ACC4" t="str">
        <f t="shared" si="644"/>
        <v/>
      </c>
      <c r="ACD4" t="str">
        <f t="shared" si="645"/>
        <v>5.04.020_Non-structural construction</v>
      </c>
      <c r="ACE4" t="str">
        <f t="shared" si="646"/>
        <v>5.05.010_Mechanical systems</v>
      </c>
      <c r="ACF4" t="str">
        <f t="shared" si="647"/>
        <v>5.06.020_Storm water drainage</v>
      </c>
      <c r="ACG4" t="str">
        <f t="shared" si="648"/>
        <v>5.07.020_Ancillary structures</v>
      </c>
      <c r="ACH4" t="str">
        <f t="shared" si="649"/>
        <v>5.08.020_Temporary access roads and storage areas, traffic management and diversion (at the
Constructors’ discretion)</v>
      </c>
      <c r="ACI4" t="str">
        <f t="shared" si="650"/>
        <v>5.09.020_Construction contingencies</v>
      </c>
      <c r="ACJ4" t="str">
        <f t="shared" si="651"/>
        <v>5.10.020_Paid by the Client in relation to the
construction contract payments</v>
      </c>
      <c r="ACK4" t="str">
        <f t="shared" si="652"/>
        <v>5.11.020_Public access roads and footpaths</v>
      </c>
      <c r="ACL4" t="str">
        <f t="shared" si="653"/>
        <v>5.012.020_Fixed production, process and operating furniture, fittings and equipment installed before completion of construction</v>
      </c>
      <c r="ACM4" t="str">
        <f t="shared" si="654"/>
        <v>5.13.020_Charges and levies payable to statutory bodies or their appointed agencies (in connection with planning, design, tender and contract approvals, supervision and acceptance inspections)</v>
      </c>
      <c r="ACN4" t="s">
        <v>2166</v>
      </c>
      <c r="ACO4" t="s">
        <v>2167</v>
      </c>
      <c r="ACP4" t="s">
        <v>2168</v>
      </c>
      <c r="ACQ4" t="s">
        <v>2169</v>
      </c>
      <c r="ACR4" t="s">
        <v>2170</v>
      </c>
      <c r="ACS4" t="s">
        <v>2171</v>
      </c>
      <c r="ACT4" t="s">
        <v>2172</v>
      </c>
      <c r="ACZ4" t="s">
        <v>2119</v>
      </c>
      <c r="ADA4" t="s">
        <v>2120</v>
      </c>
      <c r="ADB4" t="s">
        <v>2121</v>
      </c>
      <c r="ADC4" t="s">
        <v>2173</v>
      </c>
      <c r="ADD4"/>
      <c r="ADE4" t="s">
        <v>2175</v>
      </c>
      <c r="ADF4" t="s">
        <v>2106</v>
      </c>
      <c r="ADG4" t="s">
        <v>2126</v>
      </c>
      <c r="ADH4" t="s">
        <v>2177</v>
      </c>
      <c r="ADI4" t="s">
        <v>2178</v>
      </c>
      <c r="ADJ4" t="s">
        <v>2129</v>
      </c>
      <c r="ADK4" t="s">
        <v>2179</v>
      </c>
      <c r="ADL4" t="s">
        <v>2131</v>
      </c>
      <c r="ADM4" s="6" t="s">
        <v>2231</v>
      </c>
      <c r="ADN4" t="s">
        <v>2133</v>
      </c>
      <c r="ADO4" t="str">
        <f t="shared" ref="ADO4:ADO67" si="828">IF(ISBLANK(ADB4),"","3"&amp;MID(ADB4,2,999))</f>
        <v>3.01.020_Environmental treatment</v>
      </c>
      <c r="ADP4" t="str">
        <f t="shared" si="655"/>
        <v>3.02.020_Excavation, disposal and lateral supports
(specifically to receive any substructure construction but excluding general
site formation and slope treatment)</v>
      </c>
      <c r="ADQ4" t="str">
        <f t="shared" si="656"/>
        <v/>
      </c>
      <c r="ADR4" t="str">
        <f t="shared" si="657"/>
        <v>3.04.020_Non-structural construction</v>
      </c>
      <c r="ADS4" t="str">
        <f t="shared" si="658"/>
        <v>3.05.010_Mechanical systems</v>
      </c>
      <c r="ADT4" t="str">
        <f t="shared" si="659"/>
        <v>3.06.020_Storm water drainage</v>
      </c>
      <c r="ADU4" t="str">
        <f t="shared" si="660"/>
        <v>3.07.020_Ancillary structures</v>
      </c>
      <c r="ADV4" t="str">
        <f t="shared" si="661"/>
        <v>3.08.020_Temporary access roads and storage areas, traffic management and diversion (at the
Constructors’ discretion)</v>
      </c>
      <c r="ADW4" t="str">
        <f t="shared" si="662"/>
        <v>3.09.020_Construction contingencies</v>
      </c>
      <c r="ADX4" t="str">
        <f t="shared" si="663"/>
        <v>3.10.020_Paid by the Client in relation to the
construction contract payments</v>
      </c>
      <c r="ADY4" t="str">
        <f t="shared" si="664"/>
        <v>3.11.020_Public access roads and footpaths</v>
      </c>
      <c r="ADZ4" t="str">
        <f>IF(ISBLANK(ADM4),"","3"&amp;MID(ADM4,2,999))</f>
        <v>3.012.020_Fixed production, process and operating furniture, fittings and equipment installed before completion of construction</v>
      </c>
      <c r="AEA4" t="str">
        <f t="shared" si="666"/>
        <v>3.13.020_Charges and levies payable to statutory bodies or their appointed agencies (in connection with planning, design, tender and contract approvals, supervision and acceptance inspections)</v>
      </c>
      <c r="AEB4" t="s">
        <v>2146</v>
      </c>
      <c r="AEC4" t="s">
        <v>2147</v>
      </c>
      <c r="AED4" t="s">
        <v>2148</v>
      </c>
      <c r="AEE4" t="s">
        <v>2149</v>
      </c>
      <c r="AEF4" t="s">
        <v>2150</v>
      </c>
      <c r="AEG4" t="s">
        <v>2151</v>
      </c>
      <c r="AEH4" t="s">
        <v>2152</v>
      </c>
      <c r="AEI4" t="s">
        <v>2153</v>
      </c>
      <c r="AEJ4" t="str">
        <f t="shared" ref="AEJ4:AEJ56" si="829">IF(ISBLANK(ADB4),"","5"&amp;MID(ADB4,2,999))</f>
        <v>5.01.020_Environmental treatment</v>
      </c>
      <c r="AEK4" t="str">
        <f t="shared" si="667"/>
        <v>5.02.020_Excavation, disposal and lateral supports
(specifically to receive any substructure construction but excluding general
site formation and slope treatment)</v>
      </c>
      <c r="AEL4" t="str">
        <f t="shared" si="668"/>
        <v/>
      </c>
      <c r="AEM4" t="str">
        <f t="shared" si="669"/>
        <v>5.04.020_Non-structural construction</v>
      </c>
      <c r="AEN4" t="str">
        <f t="shared" si="670"/>
        <v>5.05.010_Mechanical systems</v>
      </c>
      <c r="AEO4" t="str">
        <f t="shared" si="671"/>
        <v>5.06.020_Storm water drainage</v>
      </c>
      <c r="AEP4" t="str">
        <f t="shared" si="672"/>
        <v>5.07.020_Ancillary structures</v>
      </c>
      <c r="AEQ4" t="str">
        <f t="shared" si="673"/>
        <v>5.08.020_Temporary access roads and storage areas, traffic management and diversion (at the
Constructors’ discretion)</v>
      </c>
      <c r="AER4" t="str">
        <f t="shared" si="674"/>
        <v>5.09.020_Construction contingencies</v>
      </c>
      <c r="AES4" t="str">
        <f t="shared" si="675"/>
        <v>5.10.020_Paid by the Client in relation to the
construction contract payments</v>
      </c>
      <c r="AET4" t="str">
        <f t="shared" si="676"/>
        <v>5.11.020_Public access roads and footpaths</v>
      </c>
      <c r="AEU4" t="str">
        <f t="shared" si="677"/>
        <v>5.012.020_Fixed production, process and operating furniture, fittings and equipment installed before completion of construction</v>
      </c>
      <c r="AEV4" t="str">
        <f t="shared" si="678"/>
        <v>5.13.020_Charges and levies payable to statutory bodies or their appointed agencies (in connection with planning, design, tender and contract approvals, supervision and acceptance inspections)</v>
      </c>
      <c r="AEW4" t="s">
        <v>2166</v>
      </c>
      <c r="AEX4" t="s">
        <v>2167</v>
      </c>
      <c r="AEY4" t="s">
        <v>2168</v>
      </c>
      <c r="AEZ4" t="s">
        <v>2169</v>
      </c>
      <c r="AFA4" t="s">
        <v>2170</v>
      </c>
      <c r="AFB4" t="s">
        <v>2171</v>
      </c>
      <c r="AFC4" t="s">
        <v>2172</v>
      </c>
      <c r="AFI4" t="s">
        <v>2119</v>
      </c>
      <c r="AFJ4" t="s">
        <v>2120</v>
      </c>
      <c r="AFK4" t="s">
        <v>2121</v>
      </c>
      <c r="AFL4" t="s">
        <v>2173</v>
      </c>
      <c r="AFM4" t="s">
        <v>2174</v>
      </c>
      <c r="AFN4" t="s">
        <v>2175</v>
      </c>
      <c r="AFO4" t="s">
        <v>2106</v>
      </c>
      <c r="AFP4" t="s">
        <v>2126</v>
      </c>
      <c r="AFQ4" t="s">
        <v>2177</v>
      </c>
      <c r="AFR4" t="s">
        <v>2178</v>
      </c>
      <c r="AFS4" t="s">
        <v>2129</v>
      </c>
      <c r="AFT4" t="s">
        <v>2179</v>
      </c>
      <c r="AFU4" t="s">
        <v>2131</v>
      </c>
      <c r="AFV4" s="6" t="s">
        <v>2231</v>
      </c>
      <c r="AFW4" t="s">
        <v>2133</v>
      </c>
      <c r="AFX4" t="str">
        <f t="shared" ref="AFX4:AFX63" si="830">IF(ISBLANK(AFK4),"","3"&amp;MID(AFK4,2,999))</f>
        <v>3.01.020_Environmental treatment</v>
      </c>
      <c r="AFY4" t="str">
        <f t="shared" si="679"/>
        <v>3.02.020_Excavation, disposal and lateral supports
(specifically to receive any substructure construction but excluding general
site formation and slope treatment)</v>
      </c>
      <c r="AFZ4" t="str">
        <f t="shared" si="680"/>
        <v>3.03.020_Suspension system</v>
      </c>
      <c r="AGA4" t="str">
        <f t="shared" si="681"/>
        <v>3.04.020_Non-structural construction</v>
      </c>
      <c r="AGB4" t="str">
        <f t="shared" si="682"/>
        <v>3.05.010_Mechanical systems</v>
      </c>
      <c r="AGC4" t="str">
        <f t="shared" si="683"/>
        <v>3.06.020_Storm water drainage</v>
      </c>
      <c r="AGD4" t="str">
        <f t="shared" si="684"/>
        <v>3.07.020_Ancillary structures</v>
      </c>
      <c r="AGE4" t="str">
        <f t="shared" ref="AGE4:AGE63" si="831">IF(ISBLANK(AFR4),"","3"&amp;MID(AFR4,2,999))</f>
        <v>3.08.020_Temporary access roads and storage areas, traffic management and diversion (at the
Constructors’ discretion)</v>
      </c>
      <c r="AGF4" t="str">
        <f t="shared" si="685"/>
        <v>3.09.020_Construction contingencies</v>
      </c>
      <c r="AGG4" t="str">
        <f t="shared" si="686"/>
        <v>3.10.020_Paid by the Client in relation to the
construction contract payments</v>
      </c>
      <c r="AGH4" t="str">
        <f t="shared" si="687"/>
        <v>3.11.020_Public access roads and footpaths</v>
      </c>
      <c r="AGI4" t="str">
        <f>IF(ISBLANK(AFV4),"","3"&amp;MID(AFV4,2,999))</f>
        <v>3.012.020_Fixed production, process and operating furniture, fittings and equipment installed before completion of construction</v>
      </c>
      <c r="AGJ4" t="str">
        <f t="shared" si="689"/>
        <v>3.13.020_Charges and levies payable to statutory bodies or their appointed agencies (in connection with planning, design, tender and contract approvals, supervision and acceptance inspections)</v>
      </c>
      <c r="AGK4" t="s">
        <v>2146</v>
      </c>
      <c r="AGL4" t="s">
        <v>2147</v>
      </c>
      <c r="AGM4" t="s">
        <v>2148</v>
      </c>
      <c r="AGN4" t="s">
        <v>2149</v>
      </c>
      <c r="AGO4" t="s">
        <v>2150</v>
      </c>
      <c r="AGP4" t="s">
        <v>2151</v>
      </c>
      <c r="AGQ4" t="s">
        <v>2152</v>
      </c>
      <c r="AGR4" t="s">
        <v>2153</v>
      </c>
      <c r="AGS4" t="str">
        <f t="shared" ref="AGS4:AGS56" si="832">IF(ISBLANK(AFK4),"","5"&amp;MID(AFK4,2,999))</f>
        <v>5.01.020_Environmental treatment</v>
      </c>
      <c r="AGT4" t="str">
        <f t="shared" si="690"/>
        <v>5.02.020_Excavation, disposal and lateral supports
(specifically to receive any substructure construction but excluding general
site formation and slope treatment)</v>
      </c>
      <c r="AGU4" t="str">
        <f t="shared" si="691"/>
        <v>5.03.020_Suspension system</v>
      </c>
      <c r="AGV4" t="str">
        <f t="shared" si="692"/>
        <v>5.04.020_Non-structural construction</v>
      </c>
      <c r="AGW4" t="str">
        <f t="shared" si="693"/>
        <v>5.05.010_Mechanical systems</v>
      </c>
      <c r="AGX4" t="str">
        <f t="shared" si="694"/>
        <v>5.06.020_Storm water drainage</v>
      </c>
      <c r="AGY4" t="str">
        <f t="shared" si="695"/>
        <v>5.07.020_Ancillary structures</v>
      </c>
      <c r="AGZ4" t="str">
        <f t="shared" si="696"/>
        <v>5.08.020_Temporary access roads and storage areas, traffic management and diversion (at the
Constructors’ discretion)</v>
      </c>
      <c r="AHA4" t="str">
        <f t="shared" si="697"/>
        <v>5.09.020_Construction contingencies</v>
      </c>
      <c r="AHB4" t="str">
        <f t="shared" si="698"/>
        <v>5.10.020_Paid by the Client in relation to the
construction contract payments</v>
      </c>
      <c r="AHC4" t="str">
        <f t="shared" si="699"/>
        <v>5.11.020_Public access roads and footpaths</v>
      </c>
      <c r="AHD4" t="str">
        <f t="shared" si="700"/>
        <v>5.012.020_Fixed production, process and operating furniture, fittings and equipment installed before completion of construction</v>
      </c>
      <c r="AHE4" t="str">
        <f t="shared" si="701"/>
        <v>5.13.020_Charges and levies payable to statutory bodies or their appointed agencies (in connection with planning, design, tender and contract approvals, supervision and acceptance inspections)</v>
      </c>
      <c r="AHF4" t="s">
        <v>2166</v>
      </c>
      <c r="AHG4" t="s">
        <v>2167</v>
      </c>
      <c r="AHH4" t="s">
        <v>2168</v>
      </c>
      <c r="AHI4" t="s">
        <v>2169</v>
      </c>
      <c r="AHJ4" t="s">
        <v>2170</v>
      </c>
      <c r="AHK4" t="s">
        <v>2171</v>
      </c>
      <c r="AHL4" t="s">
        <v>2172</v>
      </c>
      <c r="AHT4" t="s">
        <v>2119</v>
      </c>
      <c r="AHU4" t="s">
        <v>2120</v>
      </c>
      <c r="AHV4" t="s">
        <v>2121</v>
      </c>
      <c r="AHW4" t="s">
        <v>2173</v>
      </c>
      <c r="AHX4"/>
      <c r="AHY4"/>
      <c r="AHZ4" t="s">
        <v>2106</v>
      </c>
      <c r="AIA4"/>
      <c r="AIB4"/>
      <c r="AIC4"/>
      <c r="AID4" t="s">
        <v>2129</v>
      </c>
      <c r="AIE4" t="s">
        <v>2179</v>
      </c>
      <c r="AIF4" t="s">
        <v>2131</v>
      </c>
      <c r="AIG4" s="6" t="s">
        <v>2231</v>
      </c>
      <c r="AIH4" t="s">
        <v>2133</v>
      </c>
      <c r="AII4" t="str">
        <f t="shared" ref="AII4:AII67" si="833">IF(ISBLANK(AHV4),"","3"&amp;MID(AHV4,2,999))</f>
        <v>3.01.020_Environmental treatment</v>
      </c>
      <c r="AIJ4" t="str">
        <f t="shared" si="702"/>
        <v>3.02.020_Excavation, disposal and lateral supports
(specifically to receive any substructure construction but excluding general
site formation and slope treatment)</v>
      </c>
      <c r="AIK4" t="str">
        <f t="shared" si="703"/>
        <v/>
      </c>
      <c r="AIL4" t="str">
        <f t="shared" ref="AIL4:AIL66" si="834">IF(ISBLANK(AHY4),"","3"&amp;MID(AHY4,2,999))</f>
        <v/>
      </c>
      <c r="AIM4" t="str">
        <f t="shared" si="704"/>
        <v>3.05.010_Mechanical systems</v>
      </c>
      <c r="AIN4" t="str">
        <f t="shared" ref="AIN4:AIN66" si="835">IF(ISBLANK(AIA4),"","3"&amp;MID(AIA4,2,999))</f>
        <v/>
      </c>
      <c r="AIO4" t="str">
        <f t="shared" ref="AIO4:AIO66" si="836">IF(ISBLANK(AIB4),"","3"&amp;MID(AIB4,2,999))</f>
        <v/>
      </c>
      <c r="AIP4" t="str">
        <f t="shared" si="705"/>
        <v/>
      </c>
      <c r="AIQ4" t="str">
        <f t="shared" si="706"/>
        <v>3.09.020_Construction contingencies</v>
      </c>
      <c r="AIR4" t="str">
        <f t="shared" si="707"/>
        <v>3.10.020_Paid by the Client in relation to the
construction contract payments</v>
      </c>
      <c r="AIS4" t="str">
        <f t="shared" si="708"/>
        <v>3.11.020_Public access roads and footpaths</v>
      </c>
      <c r="AIT4" t="str">
        <f>IF(ISBLANK(AIG4),"","3"&amp;MID(AIG4,2,999))</f>
        <v>3.012.020_Fixed production, process and operating furniture, fittings and equipment installed before completion of construction</v>
      </c>
      <c r="AIU4" t="str">
        <f t="shared" si="710"/>
        <v>3.13.020_Charges and levies payable to statutory bodies or their appointed agencies (in connection with planning, design, tender and contract approvals, supervision and acceptance inspections)</v>
      </c>
      <c r="AIV4" t="s">
        <v>2146</v>
      </c>
      <c r="AIW4" t="s">
        <v>2147</v>
      </c>
      <c r="AIX4" t="s">
        <v>2148</v>
      </c>
      <c r="AIY4" t="s">
        <v>2149</v>
      </c>
      <c r="AIZ4" t="s">
        <v>2150</v>
      </c>
      <c r="AJA4" t="s">
        <v>2151</v>
      </c>
      <c r="AJB4" t="s">
        <v>2152</v>
      </c>
      <c r="AJC4" t="s">
        <v>2153</v>
      </c>
      <c r="AJD4" t="str">
        <f t="shared" ref="AJD4:AJD56" si="837">IF(ISBLANK(AHV4),"","5"&amp;MID(AHV4,2,999))</f>
        <v>5.01.020_Environmental treatment</v>
      </c>
      <c r="AJE4" t="str">
        <f t="shared" si="711"/>
        <v>5.02.020_Excavation, disposal and lateral supports
(specifically to receive any substructure construction but excluding general
site formation and slope treatment)</v>
      </c>
      <c r="AJF4" t="str">
        <f t="shared" si="712"/>
        <v/>
      </c>
      <c r="AJG4" t="str">
        <f t="shared" ref="AJG4:AJG56" si="838">IF(ISBLANK(AHY4),"","5"&amp;MID(AHY4,2,999))</f>
        <v/>
      </c>
      <c r="AJH4" t="str">
        <f t="shared" si="713"/>
        <v>5.05.010_Mechanical systems</v>
      </c>
      <c r="AJI4" t="str">
        <f t="shared" ref="AJI4:AJI56" si="839">IF(ISBLANK(AIA4),"","5"&amp;MID(AIA4,2,999))</f>
        <v/>
      </c>
      <c r="AJJ4" t="str">
        <f t="shared" ref="AJJ4:AJJ56" si="840">IF(ISBLANK(AIB4),"","5"&amp;MID(AIB4,2,999))</f>
        <v/>
      </c>
      <c r="AJK4" t="str">
        <f t="shared" si="714"/>
        <v/>
      </c>
      <c r="AJL4" t="str">
        <f t="shared" si="715"/>
        <v>5.09.020_Construction contingencies</v>
      </c>
      <c r="AJM4" t="str">
        <f t="shared" si="716"/>
        <v>5.10.020_Paid by the Client in relation to the
construction contract payments</v>
      </c>
      <c r="AJN4" t="str">
        <f t="shared" si="717"/>
        <v>5.11.020_Public access roads and footpaths</v>
      </c>
      <c r="AJO4" t="str">
        <f t="shared" si="718"/>
        <v>5.012.020_Fixed production, process and operating furniture, fittings and equipment installed before completion of construction</v>
      </c>
      <c r="AJP4" t="str">
        <f t="shared" si="719"/>
        <v>5.13.020_Charges and levies payable to statutory bodies or their appointed agencies (in connection with planning, design, tender and contract approvals, supervision and acceptance inspections)</v>
      </c>
      <c r="AJQ4" t="s">
        <v>2166</v>
      </c>
      <c r="AJR4" t="s">
        <v>2167</v>
      </c>
      <c r="AJS4" t="s">
        <v>2168</v>
      </c>
      <c r="AJT4" t="s">
        <v>2169</v>
      </c>
      <c r="AJU4" t="s">
        <v>2170</v>
      </c>
      <c r="AJV4" t="s">
        <v>2171</v>
      </c>
      <c r="AJW4" t="s">
        <v>2172</v>
      </c>
      <c r="AKD4" t="s">
        <v>2119</v>
      </c>
      <c r="AKE4" t="s">
        <v>2120</v>
      </c>
      <c r="AKF4" t="s">
        <v>2121</v>
      </c>
      <c r="AKG4" t="s">
        <v>2173</v>
      </c>
      <c r="AKH4"/>
      <c r="AKI4"/>
      <c r="AKJ4" t="s">
        <v>2106</v>
      </c>
      <c r="AKK4"/>
      <c r="AKL4"/>
      <c r="AKM4" t="s">
        <v>2178</v>
      </c>
      <c r="AKN4" t="s">
        <v>2129</v>
      </c>
      <c r="AKO4" t="s">
        <v>2179</v>
      </c>
      <c r="AKP4" t="s">
        <v>2131</v>
      </c>
      <c r="AKQ4" s="6" t="s">
        <v>2231</v>
      </c>
      <c r="AKR4" t="s">
        <v>2133</v>
      </c>
      <c r="AKS4" t="str">
        <f t="shared" ref="AKS4:AKS66" si="841">IF(ISBLANK(AKF4),"","3"&amp;MID(AKF4,2,999))</f>
        <v>3.01.020_Environmental treatment</v>
      </c>
      <c r="AKT4" t="str">
        <f t="shared" si="720"/>
        <v>3.02.020_Excavation, disposal and lateral supports
(specifically to receive any substructure construction but excluding general
site formation and slope treatment)</v>
      </c>
      <c r="AKU4" t="str">
        <f t="shared" si="721"/>
        <v/>
      </c>
      <c r="AKV4" t="str">
        <f t="shared" ref="AKV4:AKV66" si="842">IF(ISBLANK(AKI4),"","3"&amp;MID(AKI4,2,999))</f>
        <v/>
      </c>
      <c r="AKW4" t="str">
        <f t="shared" si="722"/>
        <v>3.05.010_Mechanical systems</v>
      </c>
      <c r="AKX4" t="str">
        <f t="shared" si="723"/>
        <v/>
      </c>
      <c r="AKY4" t="str">
        <f t="shared" ref="AKY4:AKY66" si="843">IF(ISBLANK(AKL4),"","3"&amp;MID(AKL4,2,999))</f>
        <v/>
      </c>
      <c r="AKZ4" t="str">
        <f t="shared" si="724"/>
        <v>3.08.020_Temporary access roads and storage areas, traffic management and diversion (at the
Constructors’ discretion)</v>
      </c>
      <c r="ALA4" t="str">
        <f t="shared" si="725"/>
        <v>3.09.020_Construction contingencies</v>
      </c>
      <c r="ALB4" t="str">
        <f t="shared" si="726"/>
        <v>3.10.020_Paid by the Client in relation to the
construction contract payments</v>
      </c>
      <c r="ALC4" t="str">
        <f t="shared" si="727"/>
        <v>3.11.020_Public access roads and footpaths</v>
      </c>
      <c r="ALD4" t="str">
        <f>IF(ISBLANK(AKQ4),"","3"&amp;MID(AKQ4,2,999))</f>
        <v>3.012.020_Fixed production, process and operating furniture, fittings and equipment installed before completion of construction</v>
      </c>
      <c r="ALE4" t="str">
        <f t="shared" si="729"/>
        <v>3.13.020_Charges and levies payable to statutory bodies or their appointed agencies (in connection with planning, design, tender and contract approvals, supervision and acceptance inspections)</v>
      </c>
      <c r="ALF4" t="s">
        <v>2146</v>
      </c>
      <c r="ALG4" t="s">
        <v>2147</v>
      </c>
      <c r="ALH4" t="s">
        <v>2148</v>
      </c>
      <c r="ALI4" t="s">
        <v>2149</v>
      </c>
      <c r="ALJ4" t="s">
        <v>2150</v>
      </c>
      <c r="ALK4" t="s">
        <v>2151</v>
      </c>
      <c r="ALL4" t="s">
        <v>2152</v>
      </c>
      <c r="ALM4" t="s">
        <v>2153</v>
      </c>
      <c r="ALN4" t="str">
        <f t="shared" ref="ALN4:ALN56" si="844">IF(ISBLANK(AKF4),"","5"&amp;MID(AKF4,2,999))</f>
        <v>5.01.020_Environmental treatment</v>
      </c>
      <c r="ALO4" t="str">
        <f t="shared" si="730"/>
        <v>5.02.020_Excavation, disposal and lateral supports
(specifically to receive any substructure construction but excluding general
site formation and slope treatment)</v>
      </c>
      <c r="ALP4" t="str">
        <f t="shared" si="731"/>
        <v/>
      </c>
      <c r="ALQ4" t="str">
        <f t="shared" ref="ALQ4:ALQ56" si="845">IF(ISBLANK(AKI4),"","5"&amp;MID(AKI4,2,999))</f>
        <v/>
      </c>
      <c r="ALR4" t="str">
        <f t="shared" si="732"/>
        <v>5.05.010_Mechanical systems</v>
      </c>
      <c r="ALS4" t="str">
        <f t="shared" si="733"/>
        <v/>
      </c>
      <c r="ALT4" t="str">
        <f t="shared" ref="ALT4:ALT56" si="846">IF(ISBLANK(AKL4),"","5"&amp;MID(AKL4,2,999))</f>
        <v/>
      </c>
      <c r="ALU4" t="str">
        <f t="shared" si="734"/>
        <v>5.08.020_Temporary access roads and storage areas, traffic management and diversion (at the
Constructors’ discretion)</v>
      </c>
      <c r="ALV4" t="str">
        <f t="shared" si="735"/>
        <v>5.09.020_Construction contingencies</v>
      </c>
      <c r="ALW4" t="str">
        <f t="shared" si="736"/>
        <v>5.10.020_Paid by the Client in relation to the
construction contract payments</v>
      </c>
      <c r="ALX4" t="str">
        <f t="shared" si="737"/>
        <v>5.11.020_Public access roads and footpaths</v>
      </c>
      <c r="ALY4" t="str">
        <f t="shared" si="738"/>
        <v>5.012.020_Fixed production, process and operating furniture, fittings and equipment installed before completion of construction</v>
      </c>
      <c r="ALZ4" t="str">
        <f t="shared" si="739"/>
        <v>5.13.020_Charges and levies payable to statutory bodies or their appointed agencies (in connection with planning, design, tender and contract approvals, supervision and acceptance inspections)</v>
      </c>
      <c r="AMA4" t="s">
        <v>2166</v>
      </c>
      <c r="AMB4" t="s">
        <v>2167</v>
      </c>
      <c r="AMC4" t="s">
        <v>2168</v>
      </c>
      <c r="AMD4" t="s">
        <v>2169</v>
      </c>
      <c r="AME4" t="s">
        <v>2170</v>
      </c>
      <c r="AMF4" t="s">
        <v>2171</v>
      </c>
      <c r="AMG4" t="s">
        <v>2172</v>
      </c>
      <c r="AML4" t="s">
        <v>2119</v>
      </c>
      <c r="AMM4" t="s">
        <v>2120</v>
      </c>
      <c r="AMN4" t="s">
        <v>2121</v>
      </c>
      <c r="AMO4" t="s">
        <v>2173</v>
      </c>
      <c r="AMP4"/>
      <c r="AMQ4"/>
      <c r="AMR4" t="s">
        <v>2106</v>
      </c>
      <c r="AMS4" t="s">
        <v>2126</v>
      </c>
      <c r="AMT4" t="s">
        <v>2177</v>
      </c>
      <c r="AMU4" t="s">
        <v>2178</v>
      </c>
      <c r="AMV4" t="s">
        <v>2129</v>
      </c>
      <c r="AMW4" t="s">
        <v>2179</v>
      </c>
      <c r="AMX4" t="s">
        <v>2131</v>
      </c>
      <c r="AMY4" s="6" t="s">
        <v>2231</v>
      </c>
      <c r="AMZ4" t="s">
        <v>2133</v>
      </c>
      <c r="ANA4" t="str">
        <f t="shared" ref="ANA4:ANA51" si="847">IF(ISBLANK(AMN4),"","3"&amp;MID(AMN4,2,999))</f>
        <v>3.01.020_Environmental treatment</v>
      </c>
      <c r="ANB4" t="str">
        <f t="shared" si="740"/>
        <v>3.02.020_Excavation, disposal and lateral supports
(specifically to receive any substructure construction but excluding general
site formation and slope treatment)</v>
      </c>
      <c r="ANC4" t="str">
        <f t="shared" si="741"/>
        <v/>
      </c>
      <c r="AND4" t="str">
        <f t="shared" ref="AND4:AND51" si="848">IF(ISBLANK(AMQ4),"","3"&amp;MID(AMQ4,2,999))</f>
        <v/>
      </c>
      <c r="ANE4" t="str">
        <f t="shared" si="742"/>
        <v>3.05.010_Mechanical systems</v>
      </c>
      <c r="ANF4" t="str">
        <f t="shared" si="743"/>
        <v>3.06.020_Storm water drainage</v>
      </c>
      <c r="ANG4" t="str">
        <f t="shared" si="744"/>
        <v>3.07.020_Ancillary structures</v>
      </c>
      <c r="ANH4" t="str">
        <f t="shared" si="745"/>
        <v>3.08.020_Temporary access roads and storage areas, traffic management and diversion (at the
Constructors’ discretion)</v>
      </c>
      <c r="ANI4" t="str">
        <f t="shared" si="746"/>
        <v>3.09.020_Construction contingencies</v>
      </c>
      <c r="ANJ4" t="str">
        <f t="shared" si="747"/>
        <v>3.10.020_Paid by the Client in relation to the
construction contract payments</v>
      </c>
      <c r="ANK4" t="str">
        <f t="shared" si="748"/>
        <v>3.11.020_Public access roads and footpaths</v>
      </c>
      <c r="ANL4" t="str">
        <f>IF(ISBLANK(AMY4),"","3"&amp;MID(AMY4,2,999))</f>
        <v>3.012.020_Fixed production, process and operating furniture, fittings and equipment installed before completion of construction</v>
      </c>
      <c r="ANM4" t="str">
        <f t="shared" si="750"/>
        <v>3.13.020_Charges and levies payable to statutory bodies or their appointed agencies (in connection with planning, design, tender and contract approvals, supervision and acceptance inspections)</v>
      </c>
      <c r="ANN4" t="s">
        <v>2146</v>
      </c>
      <c r="ANO4" t="s">
        <v>2147</v>
      </c>
      <c r="ANP4" t="s">
        <v>2148</v>
      </c>
      <c r="ANQ4" t="s">
        <v>2149</v>
      </c>
      <c r="ANR4" t="s">
        <v>2150</v>
      </c>
      <c r="ANS4" t="s">
        <v>2151</v>
      </c>
      <c r="ANT4" t="s">
        <v>2152</v>
      </c>
      <c r="ANU4" t="s">
        <v>2153</v>
      </c>
      <c r="ANV4" t="str">
        <f t="shared" ref="ANV4:ANV51" si="849">IF(ISBLANK(AMN4),"","5"&amp;MID(AMN4,2,999))</f>
        <v>5.01.020_Environmental treatment</v>
      </c>
      <c r="ANW4" t="str">
        <f t="shared" ref="ANW4:ANW15" si="850">IF(ISBLANK(AMO4),"","5"&amp;MID(AMO4,2,999))</f>
        <v>5.02.020_Excavation, disposal and lateral supports
(specifically to receive any substructure construction but excluding general
site formation and slope treatment)</v>
      </c>
      <c r="ANX4" t="str">
        <f t="shared" si="751"/>
        <v/>
      </c>
      <c r="ANY4" t="str">
        <f t="shared" ref="ANY4:ANY51" si="851">IF(ISBLANK(AMQ4),"","5"&amp;MID(AMQ4,2,999))</f>
        <v/>
      </c>
      <c r="ANZ4" t="str">
        <f t="shared" si="752"/>
        <v>5.05.010_Mechanical systems</v>
      </c>
      <c r="AOA4" t="str">
        <f t="shared" si="753"/>
        <v>5.06.020_Storm water drainage</v>
      </c>
      <c r="AOB4" t="str">
        <f t="shared" si="754"/>
        <v>5.07.020_Ancillary structures</v>
      </c>
      <c r="AOC4" t="str">
        <f t="shared" si="755"/>
        <v>5.08.020_Temporary access roads and storage areas, traffic management and diversion (at the
Constructors’ discretion)</v>
      </c>
      <c r="AOD4" t="str">
        <f t="shared" si="756"/>
        <v>5.09.020_Construction contingencies</v>
      </c>
      <c r="AOE4" t="str">
        <f t="shared" si="757"/>
        <v>5.10.020_Paid by the Client in relation to the
construction contract payments</v>
      </c>
      <c r="AOF4" t="str">
        <f t="shared" si="758"/>
        <v>5.11.020_Public access roads and footpaths</v>
      </c>
      <c r="AOG4" t="str">
        <f t="shared" si="759"/>
        <v>5.012.020_Fixed production, process and operating furniture, fittings and equipment installed before completion of construction</v>
      </c>
      <c r="AOH4" t="str">
        <f t="shared" si="760"/>
        <v>5.13.020_Charges and levies payable to statutory bodies or their appointed agencies (in connection with planning, design, tender and contract approvals, supervision and acceptance inspections)</v>
      </c>
      <c r="AOI4" t="s">
        <v>2166</v>
      </c>
      <c r="AOJ4" t="s">
        <v>2167</v>
      </c>
      <c r="AOK4" t="s">
        <v>2168</v>
      </c>
      <c r="AOL4" t="s">
        <v>2169</v>
      </c>
      <c r="AOM4" t="s">
        <v>2170</v>
      </c>
      <c r="AON4" t="s">
        <v>2171</v>
      </c>
      <c r="AOO4" t="s">
        <v>2172</v>
      </c>
      <c r="AOU4" t="s">
        <v>2119</v>
      </c>
      <c r="AOV4" t="s">
        <v>2120</v>
      </c>
      <c r="AOW4" t="s">
        <v>2121</v>
      </c>
      <c r="AOX4" t="s">
        <v>2173</v>
      </c>
      <c r="AOY4"/>
      <c r="AOZ4"/>
      <c r="APA4" t="s">
        <v>2106</v>
      </c>
      <c r="APB4" t="s">
        <v>2126</v>
      </c>
      <c r="APC4" t="s">
        <v>2177</v>
      </c>
      <c r="APD4" t="s">
        <v>2178</v>
      </c>
      <c r="APE4" t="s">
        <v>2129</v>
      </c>
      <c r="APF4" t="s">
        <v>2179</v>
      </c>
      <c r="APG4" t="s">
        <v>2131</v>
      </c>
      <c r="APH4" s="6" t="s">
        <v>2231</v>
      </c>
      <c r="API4" t="s">
        <v>2133</v>
      </c>
      <c r="APJ4" t="str">
        <f t="shared" ref="APJ4:APJ53" si="852">IF(ISBLANK(AOW4),"","3"&amp;MID(AOW4,2,999))</f>
        <v>3.01.020_Environmental treatment</v>
      </c>
      <c r="APK4" t="str">
        <f t="shared" si="761"/>
        <v>3.02.020_Excavation, disposal and lateral supports
(specifically to receive any substructure construction but excluding general
site formation and slope treatment)</v>
      </c>
      <c r="APL4" t="str">
        <f t="shared" si="762"/>
        <v/>
      </c>
      <c r="APM4"/>
      <c r="APN4" t="str">
        <f t="shared" si="763"/>
        <v>3.05.010_Mechanical systems</v>
      </c>
      <c r="APO4" t="str">
        <f t="shared" si="764"/>
        <v>3.06.020_Storm water drainage</v>
      </c>
      <c r="APP4" t="str">
        <f t="shared" si="765"/>
        <v>3.07.020_Ancillary structures</v>
      </c>
      <c r="APQ4" t="str">
        <f t="shared" si="766"/>
        <v>3.08.020_Temporary access roads and storage areas, traffic management and diversion (at the
Constructors’ discretion)</v>
      </c>
      <c r="APR4" t="str">
        <f t="shared" si="767"/>
        <v>3.09.020_Construction contingencies</v>
      </c>
      <c r="APS4" t="str">
        <f t="shared" si="768"/>
        <v>3.10.020_Paid by the Client in relation to the
construction contract payments</v>
      </c>
      <c r="APT4" t="str">
        <f t="shared" si="769"/>
        <v>3.11.020_Public access roads and footpaths</v>
      </c>
      <c r="APU4" t="str">
        <f>IF(ISBLANK(APH4),"","3"&amp;MID(APH4,2,999))</f>
        <v>3.012.020_Fixed production, process and operating furniture, fittings and equipment installed before completion of construction</v>
      </c>
      <c r="APV4" t="str">
        <f t="shared" si="771"/>
        <v>3.13.020_Charges and levies payable to statutory bodies or their appointed agencies (in connection with planning, design, tender and contract approvals, supervision and acceptance inspections)</v>
      </c>
      <c r="APW4" t="s">
        <v>2146</v>
      </c>
      <c r="APX4" t="s">
        <v>2147</v>
      </c>
      <c r="APY4" t="s">
        <v>2148</v>
      </c>
      <c r="APZ4" t="s">
        <v>2149</v>
      </c>
      <c r="AQA4" t="s">
        <v>2150</v>
      </c>
      <c r="AQB4" t="s">
        <v>2151</v>
      </c>
      <c r="AQC4" t="s">
        <v>2152</v>
      </c>
      <c r="AQD4" t="s">
        <v>2153</v>
      </c>
      <c r="AQE4" t="str">
        <f t="shared" ref="AQE4:AQE53" si="853">IF(ISBLANK(AOW4),"","5"&amp;MID(AOW4,2,999))</f>
        <v>5.01.020_Environmental treatment</v>
      </c>
      <c r="AQF4" t="str">
        <f t="shared" si="772"/>
        <v>5.02.020_Excavation, disposal and lateral supports
(specifically to receive any substructure construction but excluding general
site formation and slope treatment)</v>
      </c>
      <c r="AQG4" t="str">
        <f t="shared" si="773"/>
        <v/>
      </c>
      <c r="AQH4" t="str">
        <f t="shared" ref="AQH4:AQH53" si="854">IF(ISBLANK(AOZ4),"","5"&amp;MID(AOZ4,2,999))</f>
        <v/>
      </c>
      <c r="AQI4" t="str">
        <f t="shared" si="774"/>
        <v>5.05.010_Mechanical systems</v>
      </c>
      <c r="AQJ4" t="str">
        <f t="shared" si="775"/>
        <v>5.06.020_Storm water drainage</v>
      </c>
      <c r="AQK4" t="str">
        <f t="shared" si="776"/>
        <v>5.07.020_Ancillary structures</v>
      </c>
      <c r="AQL4" t="str">
        <f t="shared" si="777"/>
        <v>5.08.020_Temporary access roads and storage areas, traffic management and diversion (at the
Constructors’ discretion)</v>
      </c>
      <c r="AQM4" t="str">
        <f t="shared" si="778"/>
        <v>5.09.020_Construction contingencies</v>
      </c>
      <c r="AQN4" t="str">
        <f t="shared" si="779"/>
        <v>5.10.020_Paid by the Client in relation to the
construction contract payments</v>
      </c>
      <c r="AQO4" t="str">
        <f t="shared" si="780"/>
        <v>5.11.020_Public access roads and footpaths</v>
      </c>
      <c r="AQP4" t="str">
        <f t="shared" si="781"/>
        <v>5.012.020_Fixed production, process and operating furniture, fittings and equipment installed before completion of construction</v>
      </c>
      <c r="AQQ4" t="str">
        <f t="shared" si="782"/>
        <v>5.13.020_Charges and levies payable to statutory bodies or their appointed agencies (in connection with planning, design, tender and contract approvals, supervision and acceptance inspections)</v>
      </c>
      <c r="AQR4" t="s">
        <v>2166</v>
      </c>
      <c r="AQS4" t="s">
        <v>2167</v>
      </c>
      <c r="AQT4" t="s">
        <v>2168</v>
      </c>
      <c r="AQU4" t="s">
        <v>2169</v>
      </c>
      <c r="AQV4" t="s">
        <v>2170</v>
      </c>
      <c r="AQW4" t="s">
        <v>2171</v>
      </c>
      <c r="AQX4" t="s">
        <v>2172</v>
      </c>
      <c r="ARE4" t="s">
        <v>2119</v>
      </c>
      <c r="ARF4" t="s">
        <v>2120</v>
      </c>
      <c r="ARG4" t="s">
        <v>2121</v>
      </c>
      <c r="ARH4" t="s">
        <v>2173</v>
      </c>
      <c r="ARI4"/>
      <c r="ARJ4"/>
      <c r="ARK4" t="s">
        <v>2106</v>
      </c>
      <c r="ARL4" t="s">
        <v>2126</v>
      </c>
      <c r="ARM4" t="s">
        <v>2177</v>
      </c>
      <c r="ARN4" t="s">
        <v>2178</v>
      </c>
      <c r="ARO4" t="s">
        <v>2129</v>
      </c>
      <c r="ARP4" t="s">
        <v>2179</v>
      </c>
      <c r="ARQ4" t="s">
        <v>2131</v>
      </c>
      <c r="ARR4" s="6" t="s">
        <v>2231</v>
      </c>
      <c r="ARS4" t="s">
        <v>2133</v>
      </c>
      <c r="ART4" t="str">
        <f t="shared" ref="ART4:ART67" si="855">IF(ISBLANK(ARG4),"","3"&amp;MID(ARG4,2,999))</f>
        <v>3.01.020_Environmental treatment</v>
      </c>
      <c r="ARU4" t="str">
        <f t="shared" si="783"/>
        <v>3.02.020_Excavation, disposal and lateral supports
(specifically to receive any substructure construction but excluding general
site formation and slope treatment)</v>
      </c>
      <c r="ARV4" t="str">
        <f t="shared" si="784"/>
        <v/>
      </c>
      <c r="ARW4" t="str">
        <f t="shared" ref="ARW4:ARW66" si="856">IF(ISBLANK(ARJ4),"","3"&amp;MID(ARJ4,2,999))</f>
        <v/>
      </c>
      <c r="ARX4" t="str">
        <f t="shared" si="785"/>
        <v>3.05.010_Mechanical systems</v>
      </c>
      <c r="ARY4" t="str">
        <f t="shared" si="786"/>
        <v>3.06.020_Storm water drainage</v>
      </c>
      <c r="ARZ4" t="str">
        <f t="shared" si="787"/>
        <v>3.07.020_Ancillary structures</v>
      </c>
      <c r="ASA4" t="str">
        <f t="shared" si="788"/>
        <v>3.08.020_Temporary access roads and storage areas, traffic management and diversion (at the
Constructors’ discretion)</v>
      </c>
      <c r="ASB4" t="str">
        <f t="shared" si="789"/>
        <v>3.09.020_Construction contingencies</v>
      </c>
      <c r="ASC4" t="str">
        <f t="shared" si="790"/>
        <v>3.10.020_Paid by the Client in relation to the
construction contract payments</v>
      </c>
      <c r="ASD4" t="str">
        <f t="shared" si="791"/>
        <v>3.11.020_Public access roads and footpaths</v>
      </c>
      <c r="ASE4" t="str">
        <f>IF(ISBLANK(ARR4),"","3"&amp;MID(ARR4,2,999))</f>
        <v>3.012.020_Fixed production, process and operating furniture, fittings and equipment installed before completion of construction</v>
      </c>
      <c r="ASF4" t="str">
        <f t="shared" si="793"/>
        <v>3.13.020_Charges and levies payable to statutory bodies or their appointed agencies (in connection with planning, design, tender and contract approvals, supervision and acceptance inspections)</v>
      </c>
      <c r="ASG4" t="s">
        <v>2146</v>
      </c>
      <c r="ASH4" t="s">
        <v>2147</v>
      </c>
      <c r="ASI4" t="s">
        <v>2148</v>
      </c>
      <c r="ASJ4" t="s">
        <v>2149</v>
      </c>
      <c r="ASK4" t="s">
        <v>2150</v>
      </c>
      <c r="ASL4" t="s">
        <v>2151</v>
      </c>
      <c r="ASM4" t="s">
        <v>2152</v>
      </c>
      <c r="ASN4" t="s">
        <v>2153</v>
      </c>
      <c r="ASO4" t="str">
        <f t="shared" ref="ASO4:ASO56" si="857">IF(ISBLANK(ARG4),"","5"&amp;MID(ARG4,2,999))</f>
        <v>5.01.020_Environmental treatment</v>
      </c>
      <c r="ASP4" t="str">
        <f t="shared" si="794"/>
        <v>5.02.020_Excavation, disposal and lateral supports
(specifically to receive any substructure construction but excluding general
site formation and slope treatment)</v>
      </c>
      <c r="ASQ4" t="str">
        <f t="shared" si="795"/>
        <v/>
      </c>
      <c r="ASR4" t="str">
        <f t="shared" ref="ASR4:ASR56" si="858">IF(ISBLANK(ARJ4),"","5"&amp;MID(ARJ4,2,999))</f>
        <v/>
      </c>
      <c r="ASS4" t="str">
        <f t="shared" si="796"/>
        <v>5.05.010_Mechanical systems</v>
      </c>
      <c r="AST4" t="str">
        <f t="shared" si="797"/>
        <v>5.06.020_Storm water drainage</v>
      </c>
      <c r="ASU4" t="str">
        <f t="shared" si="798"/>
        <v>5.07.020_Ancillary structures</v>
      </c>
      <c r="ASV4" t="str">
        <f t="shared" si="799"/>
        <v>5.08.020_Temporary access roads and storage areas, traffic management and diversion (at the
Constructors’ discretion)</v>
      </c>
      <c r="ASW4" t="str">
        <f t="shared" si="800"/>
        <v>5.09.020_Construction contingencies</v>
      </c>
      <c r="ASX4" t="str">
        <f t="shared" si="801"/>
        <v>5.10.020_Paid by the Client in relation to the
construction contract payments</v>
      </c>
      <c r="ASY4" t="str">
        <f t="shared" si="802"/>
        <v>5.11.020_Public access roads and footpaths</v>
      </c>
      <c r="ASZ4" t="str">
        <f t="shared" si="803"/>
        <v>5.012.020_Fixed production, process and operating furniture, fittings and equipment installed before completion of construction</v>
      </c>
      <c r="ATA4" t="str">
        <f t="shared" si="804"/>
        <v>5.13.020_Charges and levies payable to statutory bodies or their appointed agencies (in connection with planning, design, tender and contract approvals, supervision and acceptance inspections)</v>
      </c>
      <c r="ATB4" t="s">
        <v>2166</v>
      </c>
      <c r="ATC4" t="s">
        <v>2167</v>
      </c>
      <c r="ATD4" t="s">
        <v>2168</v>
      </c>
      <c r="ATE4" t="s">
        <v>2169</v>
      </c>
      <c r="ATF4" t="s">
        <v>2170</v>
      </c>
      <c r="ATG4" t="s">
        <v>2171</v>
      </c>
      <c r="ATH4" t="s">
        <v>2172</v>
      </c>
    </row>
    <row r="5" spans="1:1021 1026:1204" s="6" customFormat="1" x14ac:dyDescent="0.35">
      <c r="A5" s="6" t="s">
        <v>2190</v>
      </c>
      <c r="B5" s="6" t="s">
        <v>2191</v>
      </c>
      <c r="C5" s="6" t="s">
        <v>2192</v>
      </c>
      <c r="D5" s="6" t="s">
        <v>2193</v>
      </c>
      <c r="E5" s="6" t="s">
        <v>2194</v>
      </c>
      <c r="F5" s="6" t="s">
        <v>2195</v>
      </c>
      <c r="G5" s="6" t="s">
        <v>2196</v>
      </c>
      <c r="H5" s="6" t="s">
        <v>2197</v>
      </c>
      <c r="I5" s="6" t="s">
        <v>2198</v>
      </c>
      <c r="J5" s="6" t="s">
        <v>2199</v>
      </c>
      <c r="K5" s="6" t="s">
        <v>2200</v>
      </c>
      <c r="O5" s="6" t="s">
        <v>2201</v>
      </c>
      <c r="P5" s="6" t="s">
        <v>2202</v>
      </c>
      <c r="Q5" s="6" t="s">
        <v>2203</v>
      </c>
      <c r="R5" s="6" t="s">
        <v>2204</v>
      </c>
      <c r="S5" s="6" t="s">
        <v>2205</v>
      </c>
      <c r="T5" s="6" t="s">
        <v>2206</v>
      </c>
      <c r="U5" s="6" t="s">
        <v>2207</v>
      </c>
      <c r="V5" s="6" t="s">
        <v>2208</v>
      </c>
      <c r="W5" s="6" t="s">
        <v>2209</v>
      </c>
      <c r="X5" s="6" t="s">
        <v>2210</v>
      </c>
      <c r="AB5" s="6" t="s">
        <v>2211</v>
      </c>
      <c r="AC5" s="6" t="s">
        <v>2212</v>
      </c>
      <c r="AK5" s="6" t="s">
        <v>2213</v>
      </c>
      <c r="AL5" s="6" t="s">
        <v>1835</v>
      </c>
      <c r="AM5" s="6" t="s">
        <v>2214</v>
      </c>
      <c r="AN5" s="6" t="s">
        <v>2215</v>
      </c>
      <c r="AO5" s="6" t="s">
        <v>2216</v>
      </c>
      <c r="AP5" s="6" t="s">
        <v>2217</v>
      </c>
      <c r="AQ5" s="6" t="s">
        <v>2218</v>
      </c>
      <c r="AR5" s="6" t="s">
        <v>2219</v>
      </c>
      <c r="AS5" s="6" t="s">
        <v>2220</v>
      </c>
      <c r="AW5" s="6" t="s">
        <v>2221</v>
      </c>
      <c r="AZ5" s="6" t="s">
        <v>2222</v>
      </c>
      <c r="BD5" s="6" t="s">
        <v>2223</v>
      </c>
      <c r="BF5" t="s">
        <v>2190</v>
      </c>
      <c r="BG5" t="s">
        <v>2191</v>
      </c>
      <c r="BH5" t="s">
        <v>2224</v>
      </c>
      <c r="BI5" s="6" t="s">
        <v>2225</v>
      </c>
      <c r="BJ5" t="s">
        <v>2226</v>
      </c>
      <c r="BK5" t="s">
        <v>2227</v>
      </c>
      <c r="BL5" t="s">
        <v>2176</v>
      </c>
      <c r="BM5" t="s">
        <v>2197</v>
      </c>
      <c r="BN5" t="s">
        <v>2229</v>
      </c>
      <c r="BO5" t="s">
        <v>2603</v>
      </c>
      <c r="BP5" t="s">
        <v>2230</v>
      </c>
      <c r="BT5" t="s">
        <v>2201</v>
      </c>
      <c r="BU5" t="str">
        <f t="shared" si="805"/>
        <v>3.01.030_Sampling of hazardous or useful materials or conditions</v>
      </c>
      <c r="BV5" t="str">
        <f t="shared" si="415"/>
        <v>3.02.025_Geotextile or other geomembranes</v>
      </c>
      <c r="BW5" t="str">
        <f t="shared" si="415"/>
        <v>3.03.030_Decks</v>
      </c>
      <c r="BX5" t="str">
        <f t="shared" si="415"/>
        <v>3.04.030_Running surface</v>
      </c>
      <c r="BY5" t="str">
        <f t="shared" si="415"/>
        <v>3.05.020_Lighting systems</v>
      </c>
      <c r="BZ5" t="str">
        <f t="shared" si="415"/>
        <v>3.06.030_Foul and waste water drainage</v>
      </c>
      <c r="CA5" t="str">
        <f t="shared" si="415"/>
        <v>3.07.030_Roads and paving (not amounting to a Sub- Project)</v>
      </c>
      <c r="CB5" t="str">
        <f t="shared" si="415"/>
        <v>3.08.025_Temporary concrete batching yard precast concrete casting yard</v>
      </c>
      <c r="CC5" t="str">
        <f t="shared" si="415"/>
        <v>3.09.030_Price level adjustments</v>
      </c>
      <c r="CD5" t="str">
        <f t="shared" si="415"/>
        <v/>
      </c>
      <c r="CE5" t="str">
        <f t="shared" si="415"/>
        <v/>
      </c>
      <c r="CG5" t="str">
        <f t="shared" si="415"/>
        <v>3.13.030_Site supervision charges (including their accommodation and travels)</v>
      </c>
      <c r="CH5" t="s">
        <v>2212</v>
      </c>
      <c r="CP5" t="str">
        <f t="shared" si="806"/>
        <v>5.01.030_Sampling of hazardous or useful materials or conditions</v>
      </c>
      <c r="CQ5" t="str">
        <f t="shared" si="416"/>
        <v>5.02.025_Geotextile or other geomembranes</v>
      </c>
      <c r="CR5" t="str">
        <f t="shared" si="416"/>
        <v>5.03.030_Decks</v>
      </c>
      <c r="CS5" t="str">
        <f t="shared" si="416"/>
        <v>5.04.030_Running surface</v>
      </c>
      <c r="CT5" t="str">
        <f t="shared" si="416"/>
        <v>5.05.020_Lighting systems</v>
      </c>
      <c r="CU5" t="str">
        <f t="shared" si="416"/>
        <v>5.06.030_Foul and waste water drainage</v>
      </c>
      <c r="CV5" t="str">
        <f t="shared" si="416"/>
        <v>5.07.030_Roads and paving (not amounting to a Sub- Project)</v>
      </c>
      <c r="CW5" t="str">
        <f t="shared" si="416"/>
        <v>5.08.025_Temporary concrete batching yard precast concrete casting yard</v>
      </c>
      <c r="CX5" t="str">
        <f t="shared" si="416"/>
        <v>5.09.030_Price level adjustments</v>
      </c>
      <c r="CY5" t="str">
        <f t="shared" si="416"/>
        <v/>
      </c>
      <c r="CZ5" t="str">
        <f t="shared" si="416"/>
        <v/>
      </c>
      <c r="DA5" t="str">
        <f t="shared" si="416"/>
        <v/>
      </c>
      <c r="DB5" t="str">
        <f t="shared" si="416"/>
        <v>5.13.030_Site supervision charges (including their accommodation and travels)</v>
      </c>
      <c r="DE5" t="s">
        <v>2222</v>
      </c>
      <c r="DI5" t="s">
        <v>2223</v>
      </c>
      <c r="DK5" t="s">
        <v>2190</v>
      </c>
      <c r="DL5" t="s">
        <v>2191</v>
      </c>
      <c r="DM5" t="s">
        <v>2224</v>
      </c>
      <c r="DO5"/>
      <c r="DP5" t="s">
        <v>2227</v>
      </c>
      <c r="DQ5" t="s">
        <v>2176</v>
      </c>
      <c r="DR5" t="s">
        <v>2197</v>
      </c>
      <c r="DS5" t="s">
        <v>2229</v>
      </c>
      <c r="DT5" t="s">
        <v>2199</v>
      </c>
      <c r="DU5" t="s">
        <v>2230</v>
      </c>
      <c r="DY5" t="s">
        <v>2201</v>
      </c>
      <c r="DZ5" t="s">
        <v>2232</v>
      </c>
      <c r="EA5" t="s">
        <v>119</v>
      </c>
      <c r="EB5" t="s">
        <v>119</v>
      </c>
      <c r="EC5" t="s">
        <v>2234</v>
      </c>
      <c r="ED5" t="s">
        <v>2181</v>
      </c>
      <c r="EE5" t="s">
        <v>2207</v>
      </c>
      <c r="EF5" t="s">
        <v>2236</v>
      </c>
      <c r="EG5" t="s">
        <v>2209</v>
      </c>
      <c r="EH5" t="s">
        <v>2237</v>
      </c>
      <c r="EI5" t="s">
        <v>119</v>
      </c>
      <c r="EJ5" t="s">
        <v>119</v>
      </c>
      <c r="EK5" t="s">
        <v>119</v>
      </c>
      <c r="EL5" t="s">
        <v>2211</v>
      </c>
      <c r="EM5" t="s">
        <v>2212</v>
      </c>
      <c r="EU5" t="s">
        <v>2238</v>
      </c>
      <c r="EV5" t="s">
        <v>119</v>
      </c>
      <c r="EW5" t="s">
        <v>119</v>
      </c>
      <c r="EX5" t="s">
        <v>2240</v>
      </c>
      <c r="EY5" t="s">
        <v>2186</v>
      </c>
      <c r="EZ5" t="s">
        <v>2217</v>
      </c>
      <c r="FA5" t="s">
        <v>2242</v>
      </c>
      <c r="FB5" t="s">
        <v>2219</v>
      </c>
      <c r="FC5" t="s">
        <v>2243</v>
      </c>
      <c r="FD5" t="s">
        <v>119</v>
      </c>
      <c r="FE5" t="s">
        <v>119</v>
      </c>
      <c r="FF5" t="s">
        <v>119</v>
      </c>
      <c r="FG5" t="s">
        <v>2221</v>
      </c>
      <c r="FJ5" t="s">
        <v>2222</v>
      </c>
      <c r="FN5" t="s">
        <v>2223</v>
      </c>
      <c r="FS5" t="s">
        <v>2190</v>
      </c>
      <c r="FT5" t="s">
        <v>2191</v>
      </c>
      <c r="FU5" t="s">
        <v>2224</v>
      </c>
      <c r="FV5" s="6" t="s">
        <v>2225</v>
      </c>
      <c r="FW5"/>
      <c r="FX5" t="s">
        <v>2227</v>
      </c>
      <c r="FY5" t="s">
        <v>2176</v>
      </c>
      <c r="FZ5" t="s">
        <v>2197</v>
      </c>
      <c r="GA5" t="s">
        <v>2229</v>
      </c>
      <c r="GB5" t="s">
        <v>2603</v>
      </c>
      <c r="GC5" t="s">
        <v>2230</v>
      </c>
      <c r="GG5" t="s">
        <v>2201</v>
      </c>
      <c r="GH5" t="str">
        <f t="shared" si="807"/>
        <v>3.01.030_Sampling of hazardous or useful materials or conditions</v>
      </c>
      <c r="GI5" t="str">
        <f t="shared" si="417"/>
        <v>3.02.025_Geotextile or other geomembranes</v>
      </c>
      <c r="GJ5" t="str">
        <f t="shared" si="418"/>
        <v/>
      </c>
      <c r="GK5" t="str">
        <f t="shared" si="419"/>
        <v>3.04.030_Running surface</v>
      </c>
      <c r="GL5" t="str">
        <f t="shared" si="420"/>
        <v>3.05.020_Lighting systems</v>
      </c>
      <c r="GM5" t="str">
        <f t="shared" si="421"/>
        <v>3.06.030_Foul and waste water drainage</v>
      </c>
      <c r="GN5" t="str">
        <f t="shared" si="422"/>
        <v>3.07.030_Roads and paving (not amounting to a Sub- Project)</v>
      </c>
      <c r="GO5" t="str">
        <f t="shared" si="423"/>
        <v>3.08.025_Temporary concrete batching yard precast concrete casting yard</v>
      </c>
      <c r="GP5" t="str">
        <f t="shared" si="424"/>
        <v>3.09.030_Price level adjustments</v>
      </c>
      <c r="GQ5" t="str">
        <f t="shared" si="425"/>
        <v/>
      </c>
      <c r="GR5" t="str">
        <f t="shared" si="426"/>
        <v/>
      </c>
      <c r="GT5" t="str">
        <f t="shared" si="428"/>
        <v>3.13.030_Site supervision charges (including their accommodation and travels)</v>
      </c>
      <c r="GU5" t="s">
        <v>2212</v>
      </c>
      <c r="HC5" t="str">
        <f t="shared" si="808"/>
        <v>5.01.030_Sampling of hazardous or useful materials or conditions</v>
      </c>
      <c r="HD5" t="str">
        <f t="shared" si="429"/>
        <v>5.02.025_Geotextile or other geomembranes</v>
      </c>
      <c r="HE5" t="str">
        <f t="shared" si="430"/>
        <v/>
      </c>
      <c r="HF5" t="str">
        <f t="shared" si="431"/>
        <v>5.04.030_Running surface</v>
      </c>
      <c r="HG5" t="str">
        <f t="shared" si="432"/>
        <v>5.05.020_Lighting systems</v>
      </c>
      <c r="HH5" t="str">
        <f t="shared" si="433"/>
        <v>5.06.030_Foul and waste water drainage</v>
      </c>
      <c r="HI5" t="str">
        <f t="shared" si="434"/>
        <v>5.07.030_Roads and paving (not amounting to a Sub- Project)</v>
      </c>
      <c r="HJ5" t="str">
        <f t="shared" si="435"/>
        <v>5.08.025_Temporary concrete batching yard precast concrete casting yard</v>
      </c>
      <c r="HK5" t="str">
        <f t="shared" si="436"/>
        <v>5.09.030_Price level adjustments</v>
      </c>
      <c r="HL5" t="str">
        <f t="shared" si="437"/>
        <v/>
      </c>
      <c r="HM5" t="str">
        <f t="shared" si="438"/>
        <v/>
      </c>
      <c r="HN5" t="str">
        <f t="shared" si="439"/>
        <v/>
      </c>
      <c r="HO5" t="str">
        <f t="shared" si="440"/>
        <v>5.13.030_Site supervision charges (including their accommodation and travels)</v>
      </c>
      <c r="HR5" t="s">
        <v>2222</v>
      </c>
      <c r="HV5" t="s">
        <v>2223</v>
      </c>
      <c r="IB5" t="s">
        <v>2190</v>
      </c>
      <c r="IC5" t="s">
        <v>2191</v>
      </c>
      <c r="ID5" t="s">
        <v>2224</v>
      </c>
      <c r="IF5" t="s">
        <v>2226</v>
      </c>
      <c r="IG5" t="s">
        <v>2227</v>
      </c>
      <c r="IH5" t="s">
        <v>2176</v>
      </c>
      <c r="II5" t="s">
        <v>2197</v>
      </c>
      <c r="IJ5" t="s">
        <v>2229</v>
      </c>
      <c r="IK5" t="s">
        <v>2603</v>
      </c>
      <c r="IL5" t="s">
        <v>2230</v>
      </c>
      <c r="IP5" t="s">
        <v>2201</v>
      </c>
      <c r="IQ5" t="str">
        <f t="shared" si="809"/>
        <v>3.01.030_Sampling of hazardous or useful materials or conditions</v>
      </c>
      <c r="IR5" t="str">
        <f t="shared" si="441"/>
        <v/>
      </c>
      <c r="IS5" t="str">
        <f t="shared" si="442"/>
        <v>3.03.030_Decks</v>
      </c>
      <c r="IT5" t="str">
        <f t="shared" si="443"/>
        <v>3.04.030_Running surface</v>
      </c>
      <c r="IU5" t="str">
        <f t="shared" si="444"/>
        <v>3.05.020_Lighting systems</v>
      </c>
      <c r="IV5" t="str">
        <f t="shared" si="445"/>
        <v>3.06.030_Foul and waste water drainage</v>
      </c>
      <c r="IW5" t="str">
        <f t="shared" si="446"/>
        <v>3.07.030_Roads and paving (not amounting to a Sub- Project)</v>
      </c>
      <c r="IX5" t="str">
        <f t="shared" si="447"/>
        <v>3.08.025_Temporary concrete batching yard precast concrete casting yard</v>
      </c>
      <c r="IY5" t="str">
        <f t="shared" si="448"/>
        <v>3.09.030_Price level adjustments</v>
      </c>
      <c r="IZ5" t="str">
        <f t="shared" si="449"/>
        <v/>
      </c>
      <c r="JA5" t="str">
        <f t="shared" si="450"/>
        <v/>
      </c>
      <c r="JC5" t="str">
        <f t="shared" si="451"/>
        <v>3.13.030_Site supervision charges (including their accommodation and travels)</v>
      </c>
      <c r="JD5" t="s">
        <v>2212</v>
      </c>
      <c r="JL5" t="str">
        <f t="shared" si="810"/>
        <v>5.01.030_Sampling of hazardous or useful materials or conditions</v>
      </c>
      <c r="JM5" t="str">
        <f t="shared" si="452"/>
        <v/>
      </c>
      <c r="JN5" t="str">
        <f t="shared" si="453"/>
        <v>5.03.030_Decks</v>
      </c>
      <c r="JO5" t="str">
        <f t="shared" si="454"/>
        <v>5.04.030_Running surface</v>
      </c>
      <c r="JP5" t="str">
        <f t="shared" si="455"/>
        <v>5.05.020_Lighting systems</v>
      </c>
      <c r="JQ5" t="str">
        <f t="shared" si="456"/>
        <v>5.06.030_Foul and waste water drainage</v>
      </c>
      <c r="JR5" t="str">
        <f t="shared" si="457"/>
        <v>5.07.030_Roads and paving (not amounting to a Sub- Project)</v>
      </c>
      <c r="JS5" t="str">
        <f t="shared" si="458"/>
        <v>5.08.025_Temporary concrete batching yard precast concrete casting yard</v>
      </c>
      <c r="JT5" t="str">
        <f t="shared" si="459"/>
        <v>5.09.030_Price level adjustments</v>
      </c>
      <c r="JU5" t="str">
        <f t="shared" si="460"/>
        <v/>
      </c>
      <c r="JV5" t="str">
        <f t="shared" si="461"/>
        <v/>
      </c>
      <c r="JW5" t="str">
        <f t="shared" si="462"/>
        <v/>
      </c>
      <c r="JX5" t="str">
        <f t="shared" si="463"/>
        <v>5.13.030_Site supervision charges (including their accommodation and travels)</v>
      </c>
      <c r="KA5" t="s">
        <v>2222</v>
      </c>
      <c r="KE5" t="s">
        <v>2223</v>
      </c>
      <c r="KJ5" t="s">
        <v>2190</v>
      </c>
      <c r="KK5" t="s">
        <v>2191</v>
      </c>
      <c r="KL5" t="s">
        <v>2224</v>
      </c>
      <c r="KN5" t="s">
        <v>2226</v>
      </c>
      <c r="KO5" t="s">
        <v>2227</v>
      </c>
      <c r="KP5" t="s">
        <v>2176</v>
      </c>
      <c r="KQ5" t="s">
        <v>2197</v>
      </c>
      <c r="KR5" t="s">
        <v>2229</v>
      </c>
      <c r="KS5" t="s">
        <v>2603</v>
      </c>
      <c r="KT5" t="s">
        <v>2230</v>
      </c>
      <c r="KX5" t="s">
        <v>2201</v>
      </c>
      <c r="KY5" t="str">
        <f t="shared" si="811"/>
        <v>3.01.030_Sampling of hazardous or useful materials or conditions</v>
      </c>
      <c r="KZ5" t="str">
        <f t="shared" si="464"/>
        <v/>
      </c>
      <c r="LA5" t="str">
        <f t="shared" si="465"/>
        <v>3.03.030_Decks</v>
      </c>
      <c r="LB5" t="str">
        <f t="shared" si="466"/>
        <v>3.04.030_Running surface</v>
      </c>
      <c r="LC5" t="str">
        <f t="shared" si="467"/>
        <v>3.05.020_Lighting systems</v>
      </c>
      <c r="LD5" t="str">
        <f t="shared" si="468"/>
        <v>3.06.030_Foul and waste water drainage</v>
      </c>
      <c r="LE5" t="str">
        <f t="shared" si="469"/>
        <v>3.07.030_Roads and paving (not amounting to a Sub- Project)</v>
      </c>
      <c r="LF5" t="str">
        <f t="shared" si="470"/>
        <v>3.08.025_Temporary concrete batching yard precast concrete casting yard</v>
      </c>
      <c r="LG5" t="str">
        <f t="shared" si="471"/>
        <v>3.09.030_Price level adjustments</v>
      </c>
      <c r="LH5" t="str">
        <f t="shared" si="472"/>
        <v/>
      </c>
      <c r="LI5" t="str">
        <f t="shared" si="473"/>
        <v/>
      </c>
      <c r="LK5" t="str">
        <f t="shared" si="475"/>
        <v>3.13.030_Site supervision charges (including their accommodation and travels)</v>
      </c>
      <c r="LL5" t="s">
        <v>2212</v>
      </c>
      <c r="LT5" t="str">
        <f t="shared" si="812"/>
        <v>5.01.030_Sampling of hazardous or useful materials or conditions</v>
      </c>
      <c r="LU5" t="str">
        <f t="shared" si="476"/>
        <v/>
      </c>
      <c r="LV5" t="str">
        <f t="shared" si="477"/>
        <v>5.03.030_Decks</v>
      </c>
      <c r="LW5" t="str">
        <f t="shared" si="478"/>
        <v>5.04.030_Running surface</v>
      </c>
      <c r="LX5" t="str">
        <f t="shared" si="479"/>
        <v>5.05.020_Lighting systems</v>
      </c>
      <c r="LY5" t="str">
        <f t="shared" si="480"/>
        <v>5.06.030_Foul and waste water drainage</v>
      </c>
      <c r="LZ5" t="str">
        <f t="shared" si="481"/>
        <v>5.07.030_Roads and paving (not amounting to a Sub- Project)</v>
      </c>
      <c r="MA5" t="str">
        <f t="shared" si="482"/>
        <v>5.08.025_Temporary concrete batching yard precast concrete casting yard</v>
      </c>
      <c r="MB5" t="str">
        <f t="shared" si="483"/>
        <v>5.09.030_Price level adjustments</v>
      </c>
      <c r="MC5" t="str">
        <f t="shared" si="484"/>
        <v/>
      </c>
      <c r="MD5" t="str">
        <f t="shared" si="485"/>
        <v/>
      </c>
      <c r="ME5" t="str">
        <f t="shared" si="486"/>
        <v/>
      </c>
      <c r="MF5" t="str">
        <f t="shared" si="487"/>
        <v>5.13.030_Site supervision charges (including their accommodation and travels)</v>
      </c>
      <c r="MI5" t="s">
        <v>2222</v>
      </c>
      <c r="MM5" t="s">
        <v>2223</v>
      </c>
      <c r="MR5" t="s">
        <v>2190</v>
      </c>
      <c r="MS5" t="s">
        <v>2191</v>
      </c>
      <c r="MT5" t="s">
        <v>2224</v>
      </c>
      <c r="MV5"/>
      <c r="MW5"/>
      <c r="MX5" t="s">
        <v>2176</v>
      </c>
      <c r="MY5" t="s">
        <v>2197</v>
      </c>
      <c r="MZ5" t="s">
        <v>2229</v>
      </c>
      <c r="NA5" t="s">
        <v>2603</v>
      </c>
      <c r="NB5" t="s">
        <v>2230</v>
      </c>
      <c r="NF5" t="s">
        <v>2201</v>
      </c>
      <c r="NG5" t="str">
        <f t="shared" si="813"/>
        <v>3.01.030_Sampling of hazardous or useful materials or conditions</v>
      </c>
      <c r="NH5" t="str">
        <f t="shared" si="488"/>
        <v/>
      </c>
      <c r="NI5" t="str">
        <f t="shared" si="489"/>
        <v/>
      </c>
      <c r="NJ5" t="str">
        <f t="shared" si="490"/>
        <v/>
      </c>
      <c r="NK5" t="str">
        <f t="shared" si="491"/>
        <v>3.05.020_Lighting systems</v>
      </c>
      <c r="NL5" t="str">
        <f t="shared" si="492"/>
        <v>3.06.030_Foul and waste water drainage</v>
      </c>
      <c r="NM5" t="str">
        <f t="shared" si="493"/>
        <v>3.07.030_Roads and paving (not amounting to a Sub- Project)</v>
      </c>
      <c r="NN5" t="str">
        <f t="shared" si="494"/>
        <v>3.08.025_Temporary concrete batching yard precast concrete casting yard</v>
      </c>
      <c r="NO5" t="str">
        <f t="shared" si="495"/>
        <v>3.09.030_Price level adjustments</v>
      </c>
      <c r="NP5" t="str">
        <f t="shared" si="496"/>
        <v/>
      </c>
      <c r="NQ5" t="str">
        <f t="shared" si="497"/>
        <v/>
      </c>
      <c r="NS5" t="str">
        <f>IF(ISBLANK(NF5),"","3"&amp;MID(NF5,2,999))</f>
        <v>3.13.030_Site supervision charges (including their accommodation and travels)</v>
      </c>
      <c r="NT5" t="s">
        <v>2212</v>
      </c>
      <c r="OB5" t="str">
        <f t="shared" si="814"/>
        <v>5.01.030_Sampling of hazardous or useful materials or conditions</v>
      </c>
      <c r="OC5" t="str">
        <f t="shared" si="500"/>
        <v/>
      </c>
      <c r="OD5" t="str">
        <f t="shared" si="501"/>
        <v/>
      </c>
      <c r="OE5" t="str">
        <f t="shared" si="502"/>
        <v/>
      </c>
      <c r="OF5" t="str">
        <f t="shared" si="503"/>
        <v>5.05.020_Lighting systems</v>
      </c>
      <c r="OG5" t="str">
        <f t="shared" si="504"/>
        <v>5.06.030_Foul and waste water drainage</v>
      </c>
      <c r="OH5" t="str">
        <f t="shared" si="505"/>
        <v>5.07.030_Roads and paving (not amounting to a Sub- Project)</v>
      </c>
      <c r="OI5" t="str">
        <f t="shared" si="506"/>
        <v>5.08.025_Temporary concrete batching yard precast concrete casting yard</v>
      </c>
      <c r="OJ5" t="str">
        <f t="shared" si="507"/>
        <v>5.09.030_Price level adjustments</v>
      </c>
      <c r="OK5" t="str">
        <f t="shared" si="508"/>
        <v/>
      </c>
      <c r="OL5" t="str">
        <f t="shared" si="509"/>
        <v/>
      </c>
      <c r="OM5" t="str">
        <f t="shared" si="510"/>
        <v/>
      </c>
      <c r="ON5" t="str">
        <f>IF(ISBLANK(NF5),"","5"&amp;MID(NF5,2,999))</f>
        <v>5.13.030_Site supervision charges (including their accommodation and travels)</v>
      </c>
      <c r="OQ5" t="s">
        <v>2222</v>
      </c>
      <c r="OU5" t="s">
        <v>2223</v>
      </c>
      <c r="OZ5" t="s">
        <v>2190</v>
      </c>
      <c r="PA5" t="s">
        <v>2191</v>
      </c>
      <c r="PB5" t="s">
        <v>2224</v>
      </c>
      <c r="PD5"/>
      <c r="PE5"/>
      <c r="PF5" t="s">
        <v>2176</v>
      </c>
      <c r="PG5" t="s">
        <v>2197</v>
      </c>
      <c r="PH5" t="s">
        <v>2229</v>
      </c>
      <c r="PI5" t="s">
        <v>2603</v>
      </c>
      <c r="PJ5" t="s">
        <v>2230</v>
      </c>
      <c r="PN5" t="s">
        <v>2201</v>
      </c>
      <c r="PO5" t="str">
        <f t="shared" si="815"/>
        <v>3.01.030_Sampling of hazardous or useful materials or conditions</v>
      </c>
      <c r="PP5" t="str">
        <f t="shared" si="512"/>
        <v/>
      </c>
      <c r="PQ5" t="str">
        <f t="shared" si="513"/>
        <v/>
      </c>
      <c r="PR5" t="str">
        <f t="shared" si="514"/>
        <v/>
      </c>
      <c r="PS5" t="str">
        <f t="shared" si="515"/>
        <v>3.05.020_Lighting systems</v>
      </c>
      <c r="PT5" t="str">
        <f t="shared" si="516"/>
        <v>3.06.030_Foul and waste water drainage</v>
      </c>
      <c r="PU5" t="str">
        <f t="shared" si="517"/>
        <v>3.07.030_Roads and paving (not amounting to a Sub- Project)</v>
      </c>
      <c r="PV5" t="str">
        <f t="shared" si="816"/>
        <v>3.08.025_Temporary concrete batching yard precast concrete casting yard</v>
      </c>
      <c r="PW5" t="str">
        <f t="shared" si="518"/>
        <v>3.09.030_Price level adjustments</v>
      </c>
      <c r="PX5" t="str">
        <f t="shared" si="519"/>
        <v/>
      </c>
      <c r="PY5" t="str">
        <f t="shared" si="520"/>
        <v/>
      </c>
      <c r="QA5" t="str">
        <f t="shared" si="522"/>
        <v>3.13.030_Site supervision charges (including their accommodation and travels)</v>
      </c>
      <c r="QB5" t="s">
        <v>2212</v>
      </c>
      <c r="QJ5" t="str">
        <f t="shared" si="817"/>
        <v>5.01.030_Sampling of hazardous or useful materials or conditions</v>
      </c>
      <c r="QK5" t="str">
        <f t="shared" si="523"/>
        <v/>
      </c>
      <c r="QL5" t="str">
        <f t="shared" si="524"/>
        <v/>
      </c>
      <c r="QM5" t="str">
        <f t="shared" si="525"/>
        <v/>
      </c>
      <c r="QN5" t="str">
        <f t="shared" si="526"/>
        <v>5.05.020_Lighting systems</v>
      </c>
      <c r="QO5" t="str">
        <f t="shared" si="527"/>
        <v>5.06.030_Foul and waste water drainage</v>
      </c>
      <c r="QP5" t="str">
        <f t="shared" si="528"/>
        <v>5.07.030_Roads and paving (not amounting to a Sub- Project)</v>
      </c>
      <c r="QQ5" t="str">
        <f t="shared" si="529"/>
        <v>5.08.025_Temporary concrete batching yard precast concrete casting yard</v>
      </c>
      <c r="QR5" t="str">
        <f t="shared" si="530"/>
        <v>5.09.030_Price level adjustments</v>
      </c>
      <c r="QS5" t="str">
        <f t="shared" si="531"/>
        <v/>
      </c>
      <c r="QT5" t="str">
        <f t="shared" si="532"/>
        <v/>
      </c>
      <c r="QU5" t="str">
        <f t="shared" si="533"/>
        <v/>
      </c>
      <c r="QV5" t="str">
        <f t="shared" si="534"/>
        <v>5.13.030_Site supervision charges (including their accommodation and travels)</v>
      </c>
      <c r="QY5" t="s">
        <v>2222</v>
      </c>
      <c r="RC5" t="s">
        <v>2223</v>
      </c>
      <c r="RH5" t="s">
        <v>2190</v>
      </c>
      <c r="RI5" t="s">
        <v>2191</v>
      </c>
      <c r="RJ5" t="s">
        <v>2224</v>
      </c>
      <c r="RL5"/>
      <c r="RM5"/>
      <c r="RN5" t="s">
        <v>2176</v>
      </c>
      <c r="RO5" t="s">
        <v>2197</v>
      </c>
      <c r="RP5" t="s">
        <v>2229</v>
      </c>
      <c r="RQ5" t="s">
        <v>2603</v>
      </c>
      <c r="RR5" t="s">
        <v>2230</v>
      </c>
      <c r="RV5" t="s">
        <v>2201</v>
      </c>
      <c r="RW5" t="str">
        <f t="shared" si="818"/>
        <v>3.01.030_Sampling of hazardous or useful materials or conditions</v>
      </c>
      <c r="RX5" t="str">
        <f t="shared" si="535"/>
        <v/>
      </c>
      <c r="RY5" t="str">
        <f t="shared" si="536"/>
        <v/>
      </c>
      <c r="RZ5" t="str">
        <f t="shared" si="537"/>
        <v/>
      </c>
      <c r="SA5" t="str">
        <f t="shared" si="538"/>
        <v>3.05.020_Lighting systems</v>
      </c>
      <c r="SB5" t="str">
        <f t="shared" si="539"/>
        <v>3.06.030_Foul and waste water drainage</v>
      </c>
      <c r="SC5" t="str">
        <f t="shared" si="540"/>
        <v>3.07.030_Roads and paving (not amounting to a Sub- Project)</v>
      </c>
      <c r="SD5" t="str">
        <f t="shared" si="541"/>
        <v>3.08.025_Temporary concrete batching yard precast concrete casting yard</v>
      </c>
      <c r="SE5" t="str">
        <f t="shared" si="542"/>
        <v>3.09.030_Price level adjustments</v>
      </c>
      <c r="SF5" t="str">
        <f t="shared" si="543"/>
        <v/>
      </c>
      <c r="SG5" t="str">
        <f t="shared" si="544"/>
        <v/>
      </c>
      <c r="SI5" t="str">
        <f t="shared" si="546"/>
        <v>3.13.030_Site supervision charges (including their accommodation and travels)</v>
      </c>
      <c r="SJ5" t="s">
        <v>2212</v>
      </c>
      <c r="SR5" t="str">
        <f t="shared" si="819"/>
        <v>5.01.030_Sampling of hazardous or useful materials or conditions</v>
      </c>
      <c r="SS5" t="str">
        <f t="shared" si="547"/>
        <v/>
      </c>
      <c r="ST5" t="str">
        <f t="shared" si="548"/>
        <v/>
      </c>
      <c r="SU5" t="str">
        <f t="shared" si="549"/>
        <v/>
      </c>
      <c r="SV5" t="str">
        <f t="shared" si="550"/>
        <v>5.05.020_Lighting systems</v>
      </c>
      <c r="SW5" t="str">
        <f t="shared" si="551"/>
        <v>5.06.030_Foul and waste water drainage</v>
      </c>
      <c r="SX5" t="str">
        <f t="shared" si="552"/>
        <v>5.07.030_Roads and paving (not amounting to a Sub- Project)</v>
      </c>
      <c r="SY5" t="str">
        <f t="shared" si="553"/>
        <v>5.08.025_Temporary concrete batching yard precast concrete casting yard</v>
      </c>
      <c r="SZ5" t="str">
        <f t="shared" si="554"/>
        <v>5.09.030_Price level adjustments</v>
      </c>
      <c r="TA5" t="str">
        <f t="shared" si="555"/>
        <v/>
      </c>
      <c r="TB5" t="str">
        <f t="shared" si="556"/>
        <v/>
      </c>
      <c r="TC5" t="str">
        <f t="shared" si="557"/>
        <v/>
      </c>
      <c r="TD5" t="str">
        <f t="shared" si="558"/>
        <v>5.13.030_Site supervision charges (including their accommodation and travels)</v>
      </c>
      <c r="TG5" t="s">
        <v>2222</v>
      </c>
      <c r="TK5" t="s">
        <v>2223</v>
      </c>
      <c r="TP5" t="s">
        <v>2190</v>
      </c>
      <c r="TQ5" t="s">
        <v>2191</v>
      </c>
      <c r="TR5" t="s">
        <v>2224</v>
      </c>
      <c r="TT5"/>
      <c r="TU5"/>
      <c r="TV5" t="s">
        <v>2176</v>
      </c>
      <c r="TW5" t="s">
        <v>2197</v>
      </c>
      <c r="TX5" t="s">
        <v>2229</v>
      </c>
      <c r="TY5" t="s">
        <v>2603</v>
      </c>
      <c r="TZ5" t="s">
        <v>2230</v>
      </c>
      <c r="UD5" t="s">
        <v>2201</v>
      </c>
      <c r="UE5" t="str">
        <f t="shared" si="820"/>
        <v>3.01.030_Sampling of hazardous or useful materials or conditions</v>
      </c>
      <c r="UF5" t="str">
        <f t="shared" si="559"/>
        <v/>
      </c>
      <c r="UG5" t="str">
        <f t="shared" si="560"/>
        <v/>
      </c>
      <c r="UH5" t="str">
        <f t="shared" si="561"/>
        <v/>
      </c>
      <c r="UI5" t="str">
        <f t="shared" si="562"/>
        <v>3.05.020_Lighting systems</v>
      </c>
      <c r="UJ5" t="str">
        <f t="shared" si="563"/>
        <v>3.06.030_Foul and waste water drainage</v>
      </c>
      <c r="UK5" t="str">
        <f t="shared" si="564"/>
        <v>3.07.030_Roads and paving (not amounting to a Sub- Project)</v>
      </c>
      <c r="UL5" t="str">
        <f t="shared" si="565"/>
        <v>3.08.025_Temporary concrete batching yard precast concrete casting yard</v>
      </c>
      <c r="UM5" t="str">
        <f t="shared" si="566"/>
        <v>3.09.030_Price level adjustments</v>
      </c>
      <c r="UN5" t="str">
        <f t="shared" si="567"/>
        <v/>
      </c>
      <c r="UO5" t="str">
        <f t="shared" si="568"/>
        <v/>
      </c>
      <c r="UQ5" t="str">
        <f t="shared" si="570"/>
        <v>3.13.030_Site supervision charges (including their accommodation and travels)</v>
      </c>
      <c r="UR5" t="s">
        <v>2212</v>
      </c>
      <c r="UZ5" t="str">
        <f t="shared" si="821"/>
        <v>5.01.030_Sampling of hazardous or useful materials or conditions</v>
      </c>
      <c r="VA5" t="str">
        <f t="shared" si="571"/>
        <v/>
      </c>
      <c r="VB5" t="str">
        <f t="shared" si="572"/>
        <v/>
      </c>
      <c r="VC5" t="str">
        <f t="shared" si="573"/>
        <v/>
      </c>
      <c r="VD5" t="str">
        <f t="shared" si="574"/>
        <v>5.05.020_Lighting systems</v>
      </c>
      <c r="VE5" t="str">
        <f t="shared" si="575"/>
        <v>5.06.030_Foul and waste water drainage</v>
      </c>
      <c r="VF5" t="str">
        <f t="shared" si="576"/>
        <v>5.07.030_Roads and paving (not amounting to a Sub- Project)</v>
      </c>
      <c r="VG5" t="str">
        <f t="shared" si="577"/>
        <v>5.08.025_Temporary concrete batching yard precast concrete casting yard</v>
      </c>
      <c r="VH5" t="str">
        <f t="shared" si="578"/>
        <v>5.09.030_Price level adjustments</v>
      </c>
      <c r="VI5" t="str">
        <f t="shared" si="579"/>
        <v/>
      </c>
      <c r="VJ5" t="str">
        <f t="shared" si="580"/>
        <v/>
      </c>
      <c r="VK5" t="str">
        <f t="shared" si="581"/>
        <v/>
      </c>
      <c r="VL5" t="str">
        <f t="shared" si="582"/>
        <v>5.13.030_Site supervision charges (including their accommodation and travels)</v>
      </c>
      <c r="VO5" t="s">
        <v>2222</v>
      </c>
      <c r="VS5" t="s">
        <v>2223</v>
      </c>
      <c r="VX5" t="s">
        <v>2190</v>
      </c>
      <c r="VY5" t="s">
        <v>2191</v>
      </c>
      <c r="VZ5" t="s">
        <v>2224</v>
      </c>
      <c r="WB5"/>
      <c r="WC5"/>
      <c r="WD5" t="s">
        <v>2176</v>
      </c>
      <c r="WE5" t="s">
        <v>2197</v>
      </c>
      <c r="WF5" t="s">
        <v>2229</v>
      </c>
      <c r="WG5" t="s">
        <v>2603</v>
      </c>
      <c r="WH5" t="s">
        <v>2230</v>
      </c>
      <c r="WL5" t="s">
        <v>2201</v>
      </c>
      <c r="WM5" t="str">
        <f t="shared" si="822"/>
        <v>3.01.030_Sampling of hazardous or useful materials or conditions</v>
      </c>
      <c r="WN5" t="str">
        <f t="shared" si="583"/>
        <v/>
      </c>
      <c r="WO5" t="str">
        <f t="shared" si="584"/>
        <v/>
      </c>
      <c r="WP5" t="str">
        <f t="shared" si="585"/>
        <v/>
      </c>
      <c r="WQ5" t="str">
        <f t="shared" si="586"/>
        <v>3.05.020_Lighting systems</v>
      </c>
      <c r="WR5" t="str">
        <f t="shared" si="587"/>
        <v>3.06.030_Foul and waste water drainage</v>
      </c>
      <c r="WS5" t="str">
        <f t="shared" si="588"/>
        <v>3.07.030_Roads and paving (not amounting to a Sub- Project)</v>
      </c>
      <c r="WT5" t="str">
        <f t="shared" si="589"/>
        <v>3.08.025_Temporary concrete batching yard precast concrete casting yard</v>
      </c>
      <c r="WU5" t="str">
        <f t="shared" si="590"/>
        <v>3.09.030_Price level adjustments</v>
      </c>
      <c r="WV5" t="str">
        <f t="shared" si="591"/>
        <v/>
      </c>
      <c r="WW5" t="str">
        <f t="shared" si="592"/>
        <v/>
      </c>
      <c r="WY5" t="str">
        <f t="shared" si="594"/>
        <v>3.13.030_Site supervision charges (including their accommodation and travels)</v>
      </c>
      <c r="WZ5" t="s">
        <v>2212</v>
      </c>
      <c r="XH5" t="str">
        <f t="shared" si="823"/>
        <v>5.01.030_Sampling of hazardous or useful materials or conditions</v>
      </c>
      <c r="XI5" t="str">
        <f t="shared" si="595"/>
        <v/>
      </c>
      <c r="XJ5" t="str">
        <f t="shared" si="596"/>
        <v/>
      </c>
      <c r="XK5" t="str">
        <f t="shared" si="597"/>
        <v/>
      </c>
      <c r="XL5" t="str">
        <f t="shared" si="598"/>
        <v>5.05.020_Lighting systems</v>
      </c>
      <c r="XM5" t="str">
        <f t="shared" si="599"/>
        <v>5.06.030_Foul and waste water drainage</v>
      </c>
      <c r="XN5" t="str">
        <f t="shared" si="600"/>
        <v>5.07.030_Roads and paving (not amounting to a Sub- Project)</v>
      </c>
      <c r="XO5" t="str">
        <f t="shared" si="601"/>
        <v>5.08.025_Temporary concrete batching yard precast concrete casting yard</v>
      </c>
      <c r="XP5" t="str">
        <f t="shared" si="602"/>
        <v>5.09.030_Price level adjustments</v>
      </c>
      <c r="XQ5" t="str">
        <f t="shared" si="603"/>
        <v/>
      </c>
      <c r="XR5" t="str">
        <f t="shared" si="604"/>
        <v/>
      </c>
      <c r="XS5" t="str">
        <f t="shared" si="605"/>
        <v/>
      </c>
      <c r="XT5" t="str">
        <f t="shared" si="606"/>
        <v>5.13.030_Site supervision charges (including their accommodation and travels)</v>
      </c>
      <c r="XW5" t="s">
        <v>2222</v>
      </c>
      <c r="YA5" t="s">
        <v>2223</v>
      </c>
      <c r="YG5" t="s">
        <v>2190</v>
      </c>
      <c r="YH5" t="s">
        <v>2191</v>
      </c>
      <c r="YI5" t="s">
        <v>2224</v>
      </c>
      <c r="YK5"/>
      <c r="YL5"/>
      <c r="YM5" t="s">
        <v>2176</v>
      </c>
      <c r="YN5" t="s">
        <v>2197</v>
      </c>
      <c r="YO5" t="s">
        <v>2229</v>
      </c>
      <c r="YP5" t="s">
        <v>2603</v>
      </c>
      <c r="YQ5" t="s">
        <v>2230</v>
      </c>
      <c r="YU5" t="s">
        <v>2201</v>
      </c>
      <c r="YV5" t="str">
        <f t="shared" si="824"/>
        <v>3.01.030_Sampling of hazardous or useful materials or conditions</v>
      </c>
      <c r="YW5" t="str">
        <f t="shared" si="607"/>
        <v/>
      </c>
      <c r="YX5" t="str">
        <f t="shared" si="608"/>
        <v/>
      </c>
      <c r="YY5" t="str">
        <f t="shared" si="609"/>
        <v/>
      </c>
      <c r="YZ5" t="str">
        <f t="shared" si="610"/>
        <v>3.05.020_Lighting systems</v>
      </c>
      <c r="ZA5" t="str">
        <f t="shared" si="611"/>
        <v>3.06.030_Foul and waste water drainage</v>
      </c>
      <c r="ZB5" t="str">
        <f t="shared" si="612"/>
        <v>3.07.030_Roads and paving (not amounting to a Sub- Project)</v>
      </c>
      <c r="ZC5" t="str">
        <f t="shared" si="613"/>
        <v>3.08.025_Temporary concrete batching yard precast concrete casting yard</v>
      </c>
      <c r="ZD5" t="str">
        <f t="shared" si="614"/>
        <v>3.09.030_Price level adjustments</v>
      </c>
      <c r="ZE5" t="str">
        <f t="shared" si="615"/>
        <v/>
      </c>
      <c r="ZF5" t="str">
        <f t="shared" si="616"/>
        <v/>
      </c>
      <c r="ZH5" t="str">
        <f t="shared" si="618"/>
        <v>3.13.030_Site supervision charges (including their accommodation and travels)</v>
      </c>
      <c r="ZI5" t="s">
        <v>2212</v>
      </c>
      <c r="ZQ5" t="str">
        <f t="shared" si="825"/>
        <v>5.01.030_Sampling of hazardous or useful materials or conditions</v>
      </c>
      <c r="ZR5" t="str">
        <f t="shared" si="619"/>
        <v/>
      </c>
      <c r="ZS5" t="str">
        <f t="shared" si="620"/>
        <v/>
      </c>
      <c r="ZT5" t="str">
        <f t="shared" si="621"/>
        <v/>
      </c>
      <c r="ZU5" t="str">
        <f t="shared" si="622"/>
        <v>5.05.020_Lighting systems</v>
      </c>
      <c r="ZV5" t="str">
        <f t="shared" si="623"/>
        <v>5.06.030_Foul and waste water drainage</v>
      </c>
      <c r="ZW5" t="str">
        <f t="shared" si="624"/>
        <v>5.07.030_Roads and paving (not amounting to a Sub- Project)</v>
      </c>
      <c r="ZX5" t="str">
        <f t="shared" si="625"/>
        <v>5.08.025_Temporary concrete batching yard precast concrete casting yard</v>
      </c>
      <c r="ZY5" t="str">
        <f t="shared" si="626"/>
        <v>5.09.030_Price level adjustments</v>
      </c>
      <c r="ZZ5" t="str">
        <f t="shared" si="627"/>
        <v/>
      </c>
      <c r="AAA5" t="str">
        <f t="shared" si="628"/>
        <v/>
      </c>
      <c r="AAB5" t="str">
        <f t="shared" si="629"/>
        <v/>
      </c>
      <c r="AAC5" t="str">
        <f t="shared" si="630"/>
        <v>5.13.030_Site supervision charges (including their accommodation and travels)</v>
      </c>
      <c r="AAF5" t="s">
        <v>2222</v>
      </c>
      <c r="AAJ5" t="s">
        <v>2223</v>
      </c>
      <c r="AAQ5" t="s">
        <v>2190</v>
      </c>
      <c r="AAR5" t="s">
        <v>2191</v>
      </c>
      <c r="AAS5" t="s">
        <v>2224</v>
      </c>
      <c r="AAU5"/>
      <c r="AAV5"/>
      <c r="AAW5" t="s">
        <v>2176</v>
      </c>
      <c r="AAX5" t="s">
        <v>2197</v>
      </c>
      <c r="AAY5" t="s">
        <v>2229</v>
      </c>
      <c r="AAZ5" t="s">
        <v>2603</v>
      </c>
      <c r="ABA5" t="s">
        <v>2230</v>
      </c>
      <c r="ABE5" t="s">
        <v>2201</v>
      </c>
      <c r="ABF5" t="str">
        <f t="shared" si="826"/>
        <v>3.01.030_Sampling of hazardous or useful materials or conditions</v>
      </c>
      <c r="ABG5" t="str">
        <f t="shared" si="631"/>
        <v/>
      </c>
      <c r="ABH5" t="str">
        <f t="shared" si="632"/>
        <v/>
      </c>
      <c r="ABI5" t="str">
        <f t="shared" si="633"/>
        <v/>
      </c>
      <c r="ABJ5" t="str">
        <f t="shared" si="634"/>
        <v>3.05.020_Lighting systems</v>
      </c>
      <c r="ABK5" t="str">
        <f t="shared" si="635"/>
        <v>3.06.030_Foul and waste water drainage</v>
      </c>
      <c r="ABL5" t="str">
        <f t="shared" si="636"/>
        <v>3.07.030_Roads and paving (not amounting to a Sub- Project)</v>
      </c>
      <c r="ABM5" t="str">
        <f t="shared" si="637"/>
        <v>3.08.025_Temporary concrete batching yard precast concrete casting yard</v>
      </c>
      <c r="ABN5" t="str">
        <f t="shared" si="638"/>
        <v>3.09.030_Price level adjustments</v>
      </c>
      <c r="ABO5" t="str">
        <f t="shared" si="639"/>
        <v/>
      </c>
      <c r="ABP5" t="str">
        <f t="shared" si="640"/>
        <v/>
      </c>
      <c r="ABR5" t="str">
        <f t="shared" si="642"/>
        <v>3.13.030_Site supervision charges (including their accommodation and travels)</v>
      </c>
      <c r="ABS5" t="s">
        <v>2212</v>
      </c>
      <c r="ACA5" t="str">
        <f t="shared" si="827"/>
        <v>5.01.030_Sampling of hazardous or useful materials or conditions</v>
      </c>
      <c r="ACB5" t="str">
        <f t="shared" si="643"/>
        <v/>
      </c>
      <c r="ACC5" t="str">
        <f t="shared" si="644"/>
        <v/>
      </c>
      <c r="ACD5" t="str">
        <f t="shared" si="645"/>
        <v/>
      </c>
      <c r="ACE5" t="str">
        <f t="shared" si="646"/>
        <v>5.05.020_Lighting systems</v>
      </c>
      <c r="ACF5" t="str">
        <f t="shared" si="647"/>
        <v>5.06.030_Foul and waste water drainage</v>
      </c>
      <c r="ACG5" t="str">
        <f t="shared" si="648"/>
        <v>5.07.030_Roads and paving (not amounting to a Sub- Project)</v>
      </c>
      <c r="ACH5" t="str">
        <f t="shared" si="649"/>
        <v>5.08.025_Temporary concrete batching yard precast concrete casting yard</v>
      </c>
      <c r="ACI5" t="str">
        <f t="shared" si="650"/>
        <v>5.09.030_Price level adjustments</v>
      </c>
      <c r="ACJ5" t="str">
        <f t="shared" si="651"/>
        <v/>
      </c>
      <c r="ACK5" t="str">
        <f t="shared" si="652"/>
        <v/>
      </c>
      <c r="ACL5" t="str">
        <f t="shared" si="653"/>
        <v/>
      </c>
      <c r="ACM5" t="str">
        <f t="shared" si="654"/>
        <v>5.13.030_Site supervision charges (including their accommodation and travels)</v>
      </c>
      <c r="ACP5" t="s">
        <v>2222</v>
      </c>
      <c r="ACT5" t="s">
        <v>2223</v>
      </c>
      <c r="ACZ5" t="s">
        <v>2190</v>
      </c>
      <c r="ADA5" t="s">
        <v>2191</v>
      </c>
      <c r="ADB5" t="s">
        <v>2224</v>
      </c>
      <c r="ADD5"/>
      <c r="ADE5" t="s">
        <v>2227</v>
      </c>
      <c r="ADF5" t="s">
        <v>2176</v>
      </c>
      <c r="ADG5" t="s">
        <v>2197</v>
      </c>
      <c r="ADH5" t="s">
        <v>2229</v>
      </c>
      <c r="ADI5" t="s">
        <v>2603</v>
      </c>
      <c r="ADJ5" t="s">
        <v>2230</v>
      </c>
      <c r="ADN5" t="s">
        <v>2201</v>
      </c>
      <c r="ADO5" t="str">
        <f t="shared" si="828"/>
        <v>3.01.030_Sampling of hazardous or useful materials or conditions</v>
      </c>
      <c r="ADP5" t="str">
        <f t="shared" si="655"/>
        <v/>
      </c>
      <c r="ADQ5" t="str">
        <f t="shared" si="656"/>
        <v/>
      </c>
      <c r="ADR5" t="str">
        <f t="shared" si="657"/>
        <v>3.04.030_Running surface</v>
      </c>
      <c r="ADS5" t="str">
        <f t="shared" si="658"/>
        <v>3.05.020_Lighting systems</v>
      </c>
      <c r="ADT5" t="str">
        <f t="shared" si="659"/>
        <v>3.06.030_Foul and waste water drainage</v>
      </c>
      <c r="ADU5" t="str">
        <f t="shared" si="660"/>
        <v>3.07.030_Roads and paving (not amounting to a Sub- Project)</v>
      </c>
      <c r="ADV5" t="str">
        <f t="shared" si="661"/>
        <v>3.08.025_Temporary concrete batching yard precast concrete casting yard</v>
      </c>
      <c r="ADW5" t="str">
        <f t="shared" si="662"/>
        <v>3.09.030_Price level adjustments</v>
      </c>
      <c r="ADX5" t="str">
        <f t="shared" si="663"/>
        <v/>
      </c>
      <c r="ADY5" t="str">
        <f t="shared" si="664"/>
        <v/>
      </c>
      <c r="AEA5" t="str">
        <f t="shared" si="666"/>
        <v>3.13.030_Site supervision charges (including their accommodation and travels)</v>
      </c>
      <c r="AEB5" t="s">
        <v>2212</v>
      </c>
      <c r="AEJ5" t="str">
        <f t="shared" si="829"/>
        <v>5.01.030_Sampling of hazardous or useful materials or conditions</v>
      </c>
      <c r="AEK5" t="str">
        <f t="shared" si="667"/>
        <v/>
      </c>
      <c r="AEL5" t="str">
        <f t="shared" si="668"/>
        <v/>
      </c>
      <c r="AEM5" t="str">
        <f t="shared" si="669"/>
        <v>5.04.030_Running surface</v>
      </c>
      <c r="AEN5" t="str">
        <f t="shared" si="670"/>
        <v>5.05.020_Lighting systems</v>
      </c>
      <c r="AEO5" t="str">
        <f t="shared" si="671"/>
        <v>5.06.030_Foul and waste water drainage</v>
      </c>
      <c r="AEP5" t="str">
        <f t="shared" si="672"/>
        <v>5.07.030_Roads and paving (not amounting to a Sub- Project)</v>
      </c>
      <c r="AEQ5" t="str">
        <f t="shared" si="673"/>
        <v>5.08.025_Temporary concrete batching yard precast concrete casting yard</v>
      </c>
      <c r="AER5" t="str">
        <f t="shared" si="674"/>
        <v>5.09.030_Price level adjustments</v>
      </c>
      <c r="AES5" t="str">
        <f t="shared" si="675"/>
        <v/>
      </c>
      <c r="AET5" t="str">
        <f t="shared" si="676"/>
        <v/>
      </c>
      <c r="AEU5" t="str">
        <f t="shared" si="677"/>
        <v/>
      </c>
      <c r="AEV5" t="str">
        <f t="shared" si="678"/>
        <v>5.13.030_Site supervision charges (including their accommodation and travels)</v>
      </c>
      <c r="AEY5" t="s">
        <v>2222</v>
      </c>
      <c r="AFC5" t="s">
        <v>2223</v>
      </c>
      <c r="AFI5" t="s">
        <v>2190</v>
      </c>
      <c r="AFJ5" t="s">
        <v>2191</v>
      </c>
      <c r="AFK5" t="s">
        <v>2224</v>
      </c>
      <c r="AFM5"/>
      <c r="AFN5"/>
      <c r="AFO5" t="s">
        <v>2176</v>
      </c>
      <c r="AFP5" t="s">
        <v>2197</v>
      </c>
      <c r="AFQ5" t="s">
        <v>2229</v>
      </c>
      <c r="AFR5" t="s">
        <v>2603</v>
      </c>
      <c r="AFS5" t="s">
        <v>2230</v>
      </c>
      <c r="AFW5" t="s">
        <v>2201</v>
      </c>
      <c r="AFX5" t="str">
        <f t="shared" si="830"/>
        <v>3.01.030_Sampling of hazardous or useful materials or conditions</v>
      </c>
      <c r="AFY5" t="str">
        <f t="shared" si="679"/>
        <v/>
      </c>
      <c r="AFZ5" t="str">
        <f t="shared" si="680"/>
        <v/>
      </c>
      <c r="AGA5" t="str">
        <f t="shared" si="681"/>
        <v/>
      </c>
      <c r="AGB5" t="str">
        <f t="shared" si="682"/>
        <v>3.05.020_Lighting systems</v>
      </c>
      <c r="AGC5" t="str">
        <f t="shared" si="683"/>
        <v>3.06.030_Foul and waste water drainage</v>
      </c>
      <c r="AGD5" t="str">
        <f t="shared" si="684"/>
        <v>3.07.030_Roads and paving (not amounting to a Sub- Project)</v>
      </c>
      <c r="AGE5" t="str">
        <f t="shared" si="831"/>
        <v>3.08.025_Temporary concrete batching yard precast concrete casting yard</v>
      </c>
      <c r="AGF5" t="str">
        <f t="shared" si="685"/>
        <v>3.09.030_Price level adjustments</v>
      </c>
      <c r="AGG5" t="str">
        <f t="shared" si="686"/>
        <v/>
      </c>
      <c r="AGH5" t="str">
        <f t="shared" si="687"/>
        <v/>
      </c>
      <c r="AGJ5" t="str">
        <f t="shared" si="689"/>
        <v>3.13.030_Site supervision charges (including their accommodation and travels)</v>
      </c>
      <c r="AGK5" t="s">
        <v>2212</v>
      </c>
      <c r="AGS5" t="str">
        <f t="shared" si="832"/>
        <v>5.01.030_Sampling of hazardous or useful materials or conditions</v>
      </c>
      <c r="AGT5" t="str">
        <f t="shared" si="690"/>
        <v/>
      </c>
      <c r="AGU5" t="str">
        <f t="shared" si="691"/>
        <v/>
      </c>
      <c r="AGV5" t="str">
        <f t="shared" si="692"/>
        <v/>
      </c>
      <c r="AGW5" t="str">
        <f t="shared" si="693"/>
        <v>5.05.020_Lighting systems</v>
      </c>
      <c r="AGX5" t="str">
        <f t="shared" si="694"/>
        <v>5.06.030_Foul and waste water drainage</v>
      </c>
      <c r="AGY5" t="str">
        <f t="shared" si="695"/>
        <v>5.07.030_Roads and paving (not amounting to a Sub- Project)</v>
      </c>
      <c r="AGZ5" t="str">
        <f t="shared" si="696"/>
        <v>5.08.025_Temporary concrete batching yard precast concrete casting yard</v>
      </c>
      <c r="AHA5" t="str">
        <f t="shared" si="697"/>
        <v>5.09.030_Price level adjustments</v>
      </c>
      <c r="AHB5" t="str">
        <f t="shared" si="698"/>
        <v/>
      </c>
      <c r="AHC5" t="str">
        <f t="shared" si="699"/>
        <v/>
      </c>
      <c r="AHD5" t="str">
        <f t="shared" si="700"/>
        <v/>
      </c>
      <c r="AHE5" t="str">
        <f t="shared" si="701"/>
        <v>5.13.030_Site supervision charges (including their accommodation and travels)</v>
      </c>
      <c r="AHH5" t="s">
        <v>2222</v>
      </c>
      <c r="AHL5" t="s">
        <v>2223</v>
      </c>
      <c r="AHT5" t="s">
        <v>2190</v>
      </c>
      <c r="AHU5" t="s">
        <v>2191</v>
      </c>
      <c r="AHV5" t="s">
        <v>2224</v>
      </c>
      <c r="AHX5"/>
      <c r="AHY5"/>
      <c r="AHZ5" t="s">
        <v>2176</v>
      </c>
      <c r="AIA5"/>
      <c r="AIB5"/>
      <c r="AIC5"/>
      <c r="AID5" t="s">
        <v>2230</v>
      </c>
      <c r="AIH5" t="s">
        <v>2201</v>
      </c>
      <c r="AII5" t="str">
        <f t="shared" si="833"/>
        <v>3.01.030_Sampling of hazardous or useful materials or conditions</v>
      </c>
      <c r="AIJ5" t="str">
        <f t="shared" si="702"/>
        <v/>
      </c>
      <c r="AIK5" t="str">
        <f t="shared" si="703"/>
        <v/>
      </c>
      <c r="AIL5" t="str">
        <f t="shared" si="834"/>
        <v/>
      </c>
      <c r="AIM5" t="str">
        <f t="shared" si="704"/>
        <v>3.05.020_Lighting systems</v>
      </c>
      <c r="AIN5" t="str">
        <f t="shared" si="835"/>
        <v/>
      </c>
      <c r="AIO5" t="str">
        <f t="shared" si="836"/>
        <v/>
      </c>
      <c r="AIP5" t="str">
        <f t="shared" si="705"/>
        <v/>
      </c>
      <c r="AIQ5" t="str">
        <f t="shared" si="706"/>
        <v>3.09.030_Price level adjustments</v>
      </c>
      <c r="AIR5" t="str">
        <f t="shared" si="707"/>
        <v/>
      </c>
      <c r="AIS5" t="str">
        <f t="shared" si="708"/>
        <v/>
      </c>
      <c r="AIU5" t="str">
        <f t="shared" si="710"/>
        <v>3.13.030_Site supervision charges (including their accommodation and travels)</v>
      </c>
      <c r="AIV5" t="s">
        <v>2212</v>
      </c>
      <c r="AJD5" t="str">
        <f t="shared" si="837"/>
        <v>5.01.030_Sampling of hazardous or useful materials or conditions</v>
      </c>
      <c r="AJE5" t="str">
        <f t="shared" si="711"/>
        <v/>
      </c>
      <c r="AJF5" t="str">
        <f t="shared" si="712"/>
        <v/>
      </c>
      <c r="AJG5" t="str">
        <f t="shared" si="838"/>
        <v/>
      </c>
      <c r="AJH5" t="str">
        <f t="shared" si="713"/>
        <v>5.05.020_Lighting systems</v>
      </c>
      <c r="AJI5" t="str">
        <f t="shared" si="839"/>
        <v/>
      </c>
      <c r="AJJ5" t="str">
        <f t="shared" si="840"/>
        <v/>
      </c>
      <c r="AJK5" t="str">
        <f t="shared" si="714"/>
        <v/>
      </c>
      <c r="AJL5" t="str">
        <f t="shared" si="715"/>
        <v>5.09.030_Price level adjustments</v>
      </c>
      <c r="AJM5" t="str">
        <f t="shared" si="716"/>
        <v/>
      </c>
      <c r="AJN5" t="str">
        <f t="shared" si="717"/>
        <v/>
      </c>
      <c r="AJO5" t="str">
        <f t="shared" si="718"/>
        <v/>
      </c>
      <c r="AJP5" t="str">
        <f t="shared" si="719"/>
        <v>5.13.030_Site supervision charges (including their accommodation and travels)</v>
      </c>
      <c r="AJS5" t="s">
        <v>2222</v>
      </c>
      <c r="AJW5" t="s">
        <v>2223</v>
      </c>
      <c r="AKD5" t="s">
        <v>2190</v>
      </c>
      <c r="AKE5" t="s">
        <v>2191</v>
      </c>
      <c r="AKF5" t="s">
        <v>2224</v>
      </c>
      <c r="AKG5" s="6" t="s">
        <v>2225</v>
      </c>
      <c r="AKH5"/>
      <c r="AKI5"/>
      <c r="AKJ5" t="s">
        <v>2176</v>
      </c>
      <c r="AKK5"/>
      <c r="AKL5"/>
      <c r="AKM5" t="s">
        <v>2603</v>
      </c>
      <c r="AKN5" t="s">
        <v>2230</v>
      </c>
      <c r="AKR5" t="s">
        <v>2201</v>
      </c>
      <c r="AKS5" t="str">
        <f t="shared" si="841"/>
        <v>3.01.030_Sampling of hazardous or useful materials or conditions</v>
      </c>
      <c r="AKT5" t="str">
        <f t="shared" si="720"/>
        <v>3.02.025_Geotextile or other geomembranes</v>
      </c>
      <c r="AKU5" t="str">
        <f t="shared" si="721"/>
        <v/>
      </c>
      <c r="AKV5" t="str">
        <f t="shared" si="842"/>
        <v/>
      </c>
      <c r="AKW5" t="str">
        <f t="shared" si="722"/>
        <v>3.05.020_Lighting systems</v>
      </c>
      <c r="AKX5" t="str">
        <f t="shared" si="723"/>
        <v/>
      </c>
      <c r="AKY5" t="str">
        <f t="shared" si="843"/>
        <v/>
      </c>
      <c r="AKZ5" t="str">
        <f t="shared" si="724"/>
        <v>3.08.025_Temporary concrete batching yard precast concrete casting yard</v>
      </c>
      <c r="ALA5" t="str">
        <f t="shared" si="725"/>
        <v>3.09.030_Price level adjustments</v>
      </c>
      <c r="ALB5" t="str">
        <f t="shared" si="726"/>
        <v/>
      </c>
      <c r="ALC5" t="str">
        <f t="shared" si="727"/>
        <v/>
      </c>
      <c r="ALE5" t="str">
        <f t="shared" si="729"/>
        <v>3.13.030_Site supervision charges (including their accommodation and travels)</v>
      </c>
      <c r="ALF5" t="s">
        <v>2212</v>
      </c>
      <c r="ALN5" t="str">
        <f t="shared" si="844"/>
        <v>5.01.030_Sampling of hazardous or useful materials or conditions</v>
      </c>
      <c r="ALO5" t="str">
        <f t="shared" si="730"/>
        <v>5.02.025_Geotextile or other geomembranes</v>
      </c>
      <c r="ALP5" t="str">
        <f t="shared" si="731"/>
        <v/>
      </c>
      <c r="ALQ5" t="str">
        <f t="shared" si="845"/>
        <v/>
      </c>
      <c r="ALR5" t="str">
        <f t="shared" si="732"/>
        <v>5.05.020_Lighting systems</v>
      </c>
      <c r="ALS5" t="str">
        <f t="shared" si="733"/>
        <v/>
      </c>
      <c r="ALT5" t="str">
        <f t="shared" si="846"/>
        <v/>
      </c>
      <c r="ALU5" t="str">
        <f t="shared" si="734"/>
        <v>5.08.025_Temporary concrete batching yard precast concrete casting yard</v>
      </c>
      <c r="ALV5" t="str">
        <f t="shared" si="735"/>
        <v>5.09.030_Price level adjustments</v>
      </c>
      <c r="ALW5" t="str">
        <f t="shared" si="736"/>
        <v/>
      </c>
      <c r="ALX5" t="str">
        <f t="shared" si="737"/>
        <v/>
      </c>
      <c r="ALY5" t="str">
        <f t="shared" si="738"/>
        <v/>
      </c>
      <c r="ALZ5" t="str">
        <f t="shared" si="739"/>
        <v>5.13.030_Site supervision charges (including their accommodation and travels)</v>
      </c>
      <c r="AMC5" t="s">
        <v>2222</v>
      </c>
      <c r="AMG5" t="s">
        <v>2223</v>
      </c>
      <c r="AML5" t="s">
        <v>2190</v>
      </c>
      <c r="AMM5" t="s">
        <v>2191</v>
      </c>
      <c r="AMN5" t="s">
        <v>2224</v>
      </c>
      <c r="AMO5" s="6" t="s">
        <v>2225</v>
      </c>
      <c r="AMP5"/>
      <c r="AMQ5"/>
      <c r="AMR5" t="s">
        <v>2176</v>
      </c>
      <c r="AMS5" t="s">
        <v>2197</v>
      </c>
      <c r="AMT5" t="s">
        <v>2229</v>
      </c>
      <c r="AMU5" t="s">
        <v>2603</v>
      </c>
      <c r="AMV5" t="s">
        <v>2230</v>
      </c>
      <c r="AMZ5" t="s">
        <v>2201</v>
      </c>
      <c r="ANA5" t="str">
        <f t="shared" si="847"/>
        <v>3.01.030_Sampling of hazardous or useful materials or conditions</v>
      </c>
      <c r="ANB5" t="str">
        <f t="shared" si="740"/>
        <v>3.02.025_Geotextile or other geomembranes</v>
      </c>
      <c r="ANC5" t="str">
        <f t="shared" si="741"/>
        <v/>
      </c>
      <c r="AND5" t="str">
        <f t="shared" si="848"/>
        <v/>
      </c>
      <c r="ANE5" t="str">
        <f t="shared" si="742"/>
        <v>3.05.020_Lighting systems</v>
      </c>
      <c r="ANF5" t="str">
        <f t="shared" si="743"/>
        <v>3.06.030_Foul and waste water drainage</v>
      </c>
      <c r="ANG5" t="str">
        <f t="shared" si="744"/>
        <v>3.07.030_Roads and paving (not amounting to a Sub- Project)</v>
      </c>
      <c r="ANH5" t="str">
        <f t="shared" si="745"/>
        <v>3.08.025_Temporary concrete batching yard precast concrete casting yard</v>
      </c>
      <c r="ANI5" t="str">
        <f t="shared" si="746"/>
        <v>3.09.030_Price level adjustments</v>
      </c>
      <c r="ANJ5" t="str">
        <f t="shared" si="747"/>
        <v/>
      </c>
      <c r="ANK5" t="str">
        <f t="shared" si="748"/>
        <v/>
      </c>
      <c r="ANM5" t="str">
        <f t="shared" si="750"/>
        <v>3.13.030_Site supervision charges (including their accommodation and travels)</v>
      </c>
      <c r="ANN5" t="s">
        <v>2212</v>
      </c>
      <c r="ANV5" t="str">
        <f t="shared" si="849"/>
        <v>5.01.030_Sampling of hazardous or useful materials or conditions</v>
      </c>
      <c r="ANW5" t="str">
        <f t="shared" si="850"/>
        <v>5.02.025_Geotextile or other geomembranes</v>
      </c>
      <c r="ANX5" t="str">
        <f t="shared" si="751"/>
        <v/>
      </c>
      <c r="ANY5" t="str">
        <f t="shared" si="851"/>
        <v/>
      </c>
      <c r="ANZ5" t="str">
        <f t="shared" si="752"/>
        <v>5.05.020_Lighting systems</v>
      </c>
      <c r="AOA5" t="str">
        <f t="shared" si="753"/>
        <v>5.06.030_Foul and waste water drainage</v>
      </c>
      <c r="AOB5" t="str">
        <f t="shared" si="754"/>
        <v>5.07.030_Roads and paving (not amounting to a Sub- Project)</v>
      </c>
      <c r="AOC5" t="str">
        <f t="shared" si="755"/>
        <v>5.08.025_Temporary concrete batching yard precast concrete casting yard</v>
      </c>
      <c r="AOD5" t="str">
        <f t="shared" si="756"/>
        <v>5.09.030_Price level adjustments</v>
      </c>
      <c r="AOE5" t="str">
        <f t="shared" si="757"/>
        <v/>
      </c>
      <c r="AOF5" t="str">
        <f t="shared" si="758"/>
        <v/>
      </c>
      <c r="AOG5" t="str">
        <f t="shared" si="759"/>
        <v/>
      </c>
      <c r="AOH5" t="str">
        <f t="shared" si="760"/>
        <v>5.13.030_Site supervision charges (including their accommodation and travels)</v>
      </c>
      <c r="AOK5" t="s">
        <v>2222</v>
      </c>
      <c r="AOO5" t="s">
        <v>2223</v>
      </c>
      <c r="AOU5" t="s">
        <v>2190</v>
      </c>
      <c r="AOV5" t="s">
        <v>2191</v>
      </c>
      <c r="AOW5" t="s">
        <v>2224</v>
      </c>
      <c r="AOX5" s="6" t="s">
        <v>2225</v>
      </c>
      <c r="AOY5"/>
      <c r="AOZ5"/>
      <c r="APA5" t="s">
        <v>2176</v>
      </c>
      <c r="APB5" t="s">
        <v>2197</v>
      </c>
      <c r="APC5" t="s">
        <v>2229</v>
      </c>
      <c r="APD5" t="s">
        <v>2603</v>
      </c>
      <c r="APE5" t="s">
        <v>2230</v>
      </c>
      <c r="API5" t="s">
        <v>2201</v>
      </c>
      <c r="APJ5" t="str">
        <f t="shared" si="852"/>
        <v>3.01.030_Sampling of hazardous or useful materials or conditions</v>
      </c>
      <c r="APK5" t="str">
        <f t="shared" si="761"/>
        <v>3.02.025_Geotextile or other geomembranes</v>
      </c>
      <c r="APL5" t="str">
        <f t="shared" si="762"/>
        <v/>
      </c>
      <c r="APM5" t="str">
        <f t="shared" ref="APM5:APM53" si="859">IF(ISBLANK(AOZ5),"","3"&amp;MID(AOZ5,2,999))</f>
        <v/>
      </c>
      <c r="APN5" t="str">
        <f t="shared" si="763"/>
        <v>3.05.020_Lighting systems</v>
      </c>
      <c r="APO5" t="str">
        <f t="shared" si="764"/>
        <v>3.06.030_Foul and waste water drainage</v>
      </c>
      <c r="APP5" t="str">
        <f t="shared" si="765"/>
        <v>3.07.030_Roads and paving (not amounting to a Sub- Project)</v>
      </c>
      <c r="APQ5" t="str">
        <f t="shared" si="766"/>
        <v>3.08.025_Temporary concrete batching yard precast concrete casting yard</v>
      </c>
      <c r="APR5" t="str">
        <f t="shared" si="767"/>
        <v>3.09.030_Price level adjustments</v>
      </c>
      <c r="APS5" t="str">
        <f t="shared" si="768"/>
        <v/>
      </c>
      <c r="APT5" t="str">
        <f t="shared" si="769"/>
        <v/>
      </c>
      <c r="APV5" t="str">
        <f t="shared" si="771"/>
        <v>3.13.030_Site supervision charges (including their accommodation and travels)</v>
      </c>
      <c r="APW5" t="s">
        <v>2212</v>
      </c>
      <c r="AQE5" t="str">
        <f t="shared" si="853"/>
        <v>5.01.030_Sampling of hazardous or useful materials or conditions</v>
      </c>
      <c r="AQF5" t="str">
        <f t="shared" si="772"/>
        <v>5.02.025_Geotextile or other geomembranes</v>
      </c>
      <c r="AQG5" t="str">
        <f t="shared" si="773"/>
        <v/>
      </c>
      <c r="AQH5" t="str">
        <f t="shared" si="854"/>
        <v/>
      </c>
      <c r="AQI5" t="str">
        <f t="shared" si="774"/>
        <v>5.05.020_Lighting systems</v>
      </c>
      <c r="AQJ5" t="str">
        <f t="shared" si="775"/>
        <v>5.06.030_Foul and waste water drainage</v>
      </c>
      <c r="AQK5" t="str">
        <f t="shared" si="776"/>
        <v>5.07.030_Roads and paving (not amounting to a Sub- Project)</v>
      </c>
      <c r="AQL5" t="str">
        <f t="shared" si="777"/>
        <v>5.08.025_Temporary concrete batching yard precast concrete casting yard</v>
      </c>
      <c r="AQM5" t="str">
        <f t="shared" si="778"/>
        <v>5.09.030_Price level adjustments</v>
      </c>
      <c r="AQN5" t="str">
        <f t="shared" si="779"/>
        <v/>
      </c>
      <c r="AQO5" t="str">
        <f t="shared" si="780"/>
        <v/>
      </c>
      <c r="AQP5" t="str">
        <f t="shared" si="781"/>
        <v/>
      </c>
      <c r="AQQ5" t="str">
        <f t="shared" si="782"/>
        <v>5.13.030_Site supervision charges (including their accommodation and travels)</v>
      </c>
      <c r="AQT5" t="s">
        <v>2222</v>
      </c>
      <c r="AQX5" t="s">
        <v>2223</v>
      </c>
      <c r="ARE5" t="s">
        <v>2190</v>
      </c>
      <c r="ARF5" t="s">
        <v>2191</v>
      </c>
      <c r="ARG5" t="s">
        <v>2224</v>
      </c>
      <c r="ARH5" s="6" t="s">
        <v>2225</v>
      </c>
      <c r="ARI5"/>
      <c r="ARJ5"/>
      <c r="ARK5"/>
      <c r="ARL5" t="s">
        <v>2197</v>
      </c>
      <c r="ARM5"/>
      <c r="ARN5" t="s">
        <v>2603</v>
      </c>
      <c r="ARO5" t="s">
        <v>2230</v>
      </c>
      <c r="ARS5" t="s">
        <v>2201</v>
      </c>
      <c r="ART5" t="str">
        <f t="shared" si="855"/>
        <v>3.01.030_Sampling of hazardous or useful materials or conditions</v>
      </c>
      <c r="ARU5" t="str">
        <f t="shared" si="783"/>
        <v>3.02.025_Geotextile or other geomembranes</v>
      </c>
      <c r="ARV5" t="str">
        <f t="shared" si="784"/>
        <v/>
      </c>
      <c r="ARW5" t="str">
        <f t="shared" si="856"/>
        <v/>
      </c>
      <c r="ARX5" t="str">
        <f t="shared" si="785"/>
        <v/>
      </c>
      <c r="ARY5" t="str">
        <f t="shared" si="786"/>
        <v>3.06.030_Foul and waste water drainage</v>
      </c>
      <c r="ARZ5" t="str">
        <f t="shared" si="787"/>
        <v/>
      </c>
      <c r="ASA5" t="str">
        <f t="shared" si="788"/>
        <v>3.08.025_Temporary concrete batching yard precast concrete casting yard</v>
      </c>
      <c r="ASB5" t="str">
        <f t="shared" si="789"/>
        <v>3.09.030_Price level adjustments</v>
      </c>
      <c r="ASC5" t="str">
        <f t="shared" si="790"/>
        <v/>
      </c>
      <c r="ASD5" t="str">
        <f t="shared" si="791"/>
        <v/>
      </c>
      <c r="ASF5" t="str">
        <f t="shared" si="793"/>
        <v>3.13.030_Site supervision charges (including their accommodation and travels)</v>
      </c>
      <c r="ASG5" t="s">
        <v>2212</v>
      </c>
      <c r="ASO5" t="str">
        <f t="shared" si="857"/>
        <v>5.01.030_Sampling of hazardous or useful materials or conditions</v>
      </c>
      <c r="ASP5" t="str">
        <f t="shared" si="794"/>
        <v>5.02.025_Geotextile or other geomembranes</v>
      </c>
      <c r="ASQ5" t="str">
        <f t="shared" si="795"/>
        <v/>
      </c>
      <c r="ASR5" t="str">
        <f t="shared" si="858"/>
        <v/>
      </c>
      <c r="ASS5" t="str">
        <f t="shared" si="796"/>
        <v/>
      </c>
      <c r="AST5" t="str">
        <f t="shared" si="797"/>
        <v>5.06.030_Foul and waste water drainage</v>
      </c>
      <c r="ASU5" t="str">
        <f t="shared" si="798"/>
        <v/>
      </c>
      <c r="ASV5" t="str">
        <f t="shared" si="799"/>
        <v>5.08.025_Temporary concrete batching yard precast concrete casting yard</v>
      </c>
      <c r="ASW5" t="str">
        <f t="shared" si="800"/>
        <v>5.09.030_Price level adjustments</v>
      </c>
      <c r="ASX5" t="str">
        <f t="shared" si="801"/>
        <v/>
      </c>
      <c r="ASY5" t="str">
        <f t="shared" si="802"/>
        <v/>
      </c>
      <c r="ASZ5" t="str">
        <f t="shared" si="803"/>
        <v/>
      </c>
      <c r="ATA5" t="str">
        <f t="shared" si="804"/>
        <v>5.13.030_Site supervision charges (including their accommodation and travels)</v>
      </c>
      <c r="ATD5" t="s">
        <v>2222</v>
      </c>
      <c r="ATH5" t="s">
        <v>2223</v>
      </c>
    </row>
    <row r="6" spans="1:1021 1026:1204" s="6" customFormat="1" x14ac:dyDescent="0.35">
      <c r="A6" s="6" t="s">
        <v>2244</v>
      </c>
      <c r="B6" s="6" t="s">
        <v>2245</v>
      </c>
      <c r="C6" s="6" t="s">
        <v>2246</v>
      </c>
      <c r="E6" s="6" t="s">
        <v>2247</v>
      </c>
      <c r="F6" s="6" t="s">
        <v>2248</v>
      </c>
      <c r="G6" s="6" t="s">
        <v>2249</v>
      </c>
      <c r="H6" s="6" t="s">
        <v>2250</v>
      </c>
      <c r="I6" s="6" t="s">
        <v>2251</v>
      </c>
      <c r="J6" s="6" t="s">
        <v>2252</v>
      </c>
      <c r="K6" s="6" t="s">
        <v>2253</v>
      </c>
      <c r="O6" s="6" t="s">
        <v>2254</v>
      </c>
      <c r="P6" s="6" t="s">
        <v>2255</v>
      </c>
      <c r="R6" s="6" t="s">
        <v>2256</v>
      </c>
      <c r="S6" s="6" t="s">
        <v>2257</v>
      </c>
      <c r="T6" s="6" t="s">
        <v>2258</v>
      </c>
      <c r="U6" s="6" t="s">
        <v>2259</v>
      </c>
      <c r="V6" s="6" t="s">
        <v>2260</v>
      </c>
      <c r="W6" s="6" t="s">
        <v>2261</v>
      </c>
      <c r="X6" s="6" t="s">
        <v>2262</v>
      </c>
      <c r="AB6" s="6" t="s">
        <v>2263</v>
      </c>
      <c r="AK6" s="6" t="s">
        <v>2264</v>
      </c>
      <c r="AM6" s="6" t="s">
        <v>2265</v>
      </c>
      <c r="AN6" s="6" t="s">
        <v>2266</v>
      </c>
      <c r="AO6" s="6" t="s">
        <v>2267</v>
      </c>
      <c r="AP6" s="6" t="s">
        <v>2268</v>
      </c>
      <c r="AQ6" s="6" t="s">
        <v>2269</v>
      </c>
      <c r="AR6" s="6" t="s">
        <v>2270</v>
      </c>
      <c r="AS6" s="6" t="s">
        <v>2271</v>
      </c>
      <c r="BF6" t="s">
        <v>2244</v>
      </c>
      <c r="BG6" t="s">
        <v>2245</v>
      </c>
      <c r="BH6" t="s">
        <v>2246</v>
      </c>
      <c r="BI6" t="s">
        <v>2272</v>
      </c>
      <c r="BJ6" t="s">
        <v>2273</v>
      </c>
      <c r="BK6" t="s">
        <v>2274</v>
      </c>
      <c r="BL6" t="s">
        <v>2228</v>
      </c>
      <c r="BM6" t="s">
        <v>2276</v>
      </c>
      <c r="BN6" t="s">
        <v>2277</v>
      </c>
      <c r="BO6" t="s">
        <v>2199</v>
      </c>
      <c r="BP6" t="s">
        <v>2253</v>
      </c>
      <c r="BT6" t="s">
        <v>2254</v>
      </c>
      <c r="BU6" t="str">
        <f t="shared" si="805"/>
        <v>3.01.040_Temporary fencing</v>
      </c>
      <c r="BV6" t="str">
        <f t="shared" si="415"/>
        <v>3.02.030_Trenching</v>
      </c>
      <c r="BW6" t="str">
        <f t="shared" si="415"/>
        <v>3.03.040_Bearings</v>
      </c>
      <c r="BX6" t="str">
        <f t="shared" si="415"/>
        <v>3.04.040_Signage, markings and the like</v>
      </c>
      <c r="BY6" t="str">
        <f t="shared" si="415"/>
        <v>3.05.030_Illuminations</v>
      </c>
      <c r="BZ6" t="str">
        <f t="shared" si="415"/>
        <v>3.06.040_Pumping systems</v>
      </c>
      <c r="CA6" t="str">
        <f t="shared" si="415"/>
        <v>3.07.040_Landscaping (hard and soft)</v>
      </c>
      <c r="CB6" t="str">
        <f t="shared" si="415"/>
        <v>3.08.030_Temporary site fencing and securities</v>
      </c>
      <c r="CC6" t="str">
        <f t="shared" si="415"/>
        <v>3.09.040_Exchange rate fluctuation adjustments</v>
      </c>
      <c r="CD6" t="str">
        <f t="shared" si="415"/>
        <v/>
      </c>
      <c r="CE6" t="str">
        <f t="shared" si="415"/>
        <v/>
      </c>
      <c r="CF6" t="str">
        <f t="shared" si="415"/>
        <v/>
      </c>
      <c r="CG6" t="str">
        <f t="shared" si="415"/>
        <v>3.13.040_Payments to testing authorities or laboratories</v>
      </c>
      <c r="CP6" t="str">
        <f t="shared" si="806"/>
        <v>5.01.040_Temporary fencing</v>
      </c>
      <c r="CQ6" t="str">
        <f t="shared" si="416"/>
        <v>5.02.030_Trenching</v>
      </c>
      <c r="CR6" t="str">
        <f t="shared" si="416"/>
        <v>5.03.040_Bearings</v>
      </c>
      <c r="CS6" t="str">
        <f t="shared" si="416"/>
        <v>5.04.040_Signage, markings and the like</v>
      </c>
      <c r="CT6" t="str">
        <f t="shared" si="416"/>
        <v>5.05.030_Illuminations</v>
      </c>
      <c r="CU6" t="str">
        <f t="shared" si="416"/>
        <v>5.06.040_Pumping systems</v>
      </c>
      <c r="CV6" t="str">
        <f t="shared" si="416"/>
        <v>5.07.040_Landscaping (hard and soft)</v>
      </c>
      <c r="CW6" t="str">
        <f t="shared" si="416"/>
        <v>5.08.030_Temporary site fencing and securities</v>
      </c>
      <c r="CX6" t="str">
        <f t="shared" si="416"/>
        <v>5.09.040_Exchange rate fluctuation adjustments</v>
      </c>
      <c r="CY6" t="str">
        <f t="shared" si="416"/>
        <v/>
      </c>
      <c r="CZ6" t="str">
        <f t="shared" si="416"/>
        <v/>
      </c>
      <c r="DA6" t="str">
        <f t="shared" si="416"/>
        <v/>
      </c>
      <c r="DB6" t="str">
        <f t="shared" si="416"/>
        <v>5.13.040_Payments to testing authorities or laboratories</v>
      </c>
      <c r="DK6" t="s">
        <v>2244</v>
      </c>
      <c r="DL6" t="s">
        <v>2245</v>
      </c>
      <c r="DM6" t="s">
        <v>2246</v>
      </c>
      <c r="DN6" t="s">
        <v>2272</v>
      </c>
      <c r="DO6"/>
      <c r="DP6" t="s">
        <v>2274</v>
      </c>
      <c r="DQ6" t="s">
        <v>2228</v>
      </c>
      <c r="DR6" t="s">
        <v>2276</v>
      </c>
      <c r="DS6" t="s">
        <v>2277</v>
      </c>
      <c r="DT6" t="s">
        <v>2252</v>
      </c>
      <c r="DU6" t="s">
        <v>2253</v>
      </c>
      <c r="DY6" t="s">
        <v>2254</v>
      </c>
      <c r="DZ6" t="s">
        <v>2255</v>
      </c>
      <c r="EA6" t="s">
        <v>2233</v>
      </c>
      <c r="EB6" t="s">
        <v>119</v>
      </c>
      <c r="EC6" t="s">
        <v>2278</v>
      </c>
      <c r="ED6" t="s">
        <v>2235</v>
      </c>
      <c r="EE6" t="s">
        <v>2280</v>
      </c>
      <c r="EF6" t="s">
        <v>2281</v>
      </c>
      <c r="EG6" t="s">
        <v>2261</v>
      </c>
      <c r="EH6" t="s">
        <v>2262</v>
      </c>
      <c r="EI6" t="s">
        <v>119</v>
      </c>
      <c r="EJ6" t="s">
        <v>119</v>
      </c>
      <c r="EK6" t="s">
        <v>119</v>
      </c>
      <c r="EL6" t="s">
        <v>2263</v>
      </c>
      <c r="EU6" t="s">
        <v>2264</v>
      </c>
      <c r="EV6" t="s">
        <v>2239</v>
      </c>
      <c r="EW6" t="s">
        <v>119</v>
      </c>
      <c r="EX6" t="s">
        <v>2282</v>
      </c>
      <c r="EY6" t="s">
        <v>2241</v>
      </c>
      <c r="EZ6" t="s">
        <v>2284</v>
      </c>
      <c r="FA6" t="s">
        <v>2285</v>
      </c>
      <c r="FB6" t="s">
        <v>2270</v>
      </c>
      <c r="FC6" t="s">
        <v>2271</v>
      </c>
      <c r="FD6" t="s">
        <v>119</v>
      </c>
      <c r="FE6" t="s">
        <v>119</v>
      </c>
      <c r="FF6" t="s">
        <v>119</v>
      </c>
      <c r="FG6" t="s">
        <v>2286</v>
      </c>
      <c r="FS6" t="s">
        <v>2244</v>
      </c>
      <c r="FT6" t="s">
        <v>2245</v>
      </c>
      <c r="FU6" t="s">
        <v>2246</v>
      </c>
      <c r="FV6" t="s">
        <v>2272</v>
      </c>
      <c r="FW6"/>
      <c r="FX6" t="s">
        <v>2274</v>
      </c>
      <c r="FY6" t="s">
        <v>2228</v>
      </c>
      <c r="FZ6" t="s">
        <v>2276</v>
      </c>
      <c r="GA6" t="s">
        <v>2277</v>
      </c>
      <c r="GB6" t="s">
        <v>2199</v>
      </c>
      <c r="GC6" t="s">
        <v>2253</v>
      </c>
      <c r="GG6" t="s">
        <v>2254</v>
      </c>
      <c r="GH6" t="str">
        <f t="shared" si="807"/>
        <v>3.01.040_Temporary fencing</v>
      </c>
      <c r="GI6" t="str">
        <f t="shared" si="417"/>
        <v>3.02.030_Trenching</v>
      </c>
      <c r="GJ6" t="str">
        <f t="shared" si="418"/>
        <v/>
      </c>
      <c r="GK6" t="str">
        <f t="shared" si="419"/>
        <v>3.04.040_Signage, markings and the like</v>
      </c>
      <c r="GL6" t="str">
        <f t="shared" si="420"/>
        <v>3.05.030_Illuminations</v>
      </c>
      <c r="GM6" t="str">
        <f t="shared" si="421"/>
        <v>3.06.040_Pumping systems</v>
      </c>
      <c r="GN6" t="str">
        <f t="shared" si="422"/>
        <v>3.07.040_Landscaping (hard and soft)</v>
      </c>
      <c r="GO6" t="str">
        <f t="shared" si="423"/>
        <v>3.08.030_Temporary site fencing and securities</v>
      </c>
      <c r="GP6" t="str">
        <f t="shared" si="424"/>
        <v>3.09.040_Exchange rate fluctuation adjustments</v>
      </c>
      <c r="GQ6" t="str">
        <f t="shared" si="425"/>
        <v/>
      </c>
      <c r="GR6" t="str">
        <f t="shared" si="426"/>
        <v/>
      </c>
      <c r="GS6" t="str">
        <f t="shared" ref="GS6:GS63" si="860">IF(ISBLANK(GF6),"","3"&amp;MID(GF6,2,999))</f>
        <v/>
      </c>
      <c r="GT6" t="str">
        <f t="shared" si="428"/>
        <v>3.13.040_Payments to testing authorities or laboratories</v>
      </c>
      <c r="HC6" t="str">
        <f t="shared" si="808"/>
        <v>5.01.040_Temporary fencing</v>
      </c>
      <c r="HD6" t="str">
        <f t="shared" si="429"/>
        <v>5.02.030_Trenching</v>
      </c>
      <c r="HE6" t="str">
        <f t="shared" si="430"/>
        <v/>
      </c>
      <c r="HF6" t="str">
        <f t="shared" si="431"/>
        <v>5.04.040_Signage, markings and the like</v>
      </c>
      <c r="HG6" t="str">
        <f t="shared" si="432"/>
        <v>5.05.030_Illuminations</v>
      </c>
      <c r="HH6" t="str">
        <f t="shared" si="433"/>
        <v>5.06.040_Pumping systems</v>
      </c>
      <c r="HI6" t="str">
        <f t="shared" si="434"/>
        <v>5.07.040_Landscaping (hard and soft)</v>
      </c>
      <c r="HJ6" t="str">
        <f t="shared" si="435"/>
        <v>5.08.030_Temporary site fencing and securities</v>
      </c>
      <c r="HK6" t="str">
        <f t="shared" si="436"/>
        <v>5.09.040_Exchange rate fluctuation adjustments</v>
      </c>
      <c r="HL6" t="str">
        <f t="shared" si="437"/>
        <v/>
      </c>
      <c r="HM6" t="str">
        <f t="shared" si="438"/>
        <v/>
      </c>
      <c r="HN6" t="str">
        <f t="shared" si="439"/>
        <v/>
      </c>
      <c r="HO6" t="str">
        <f t="shared" si="440"/>
        <v>5.13.040_Payments to testing authorities or laboratories</v>
      </c>
      <c r="IB6" t="s">
        <v>2244</v>
      </c>
      <c r="IC6" t="s">
        <v>2245</v>
      </c>
      <c r="ID6" t="s">
        <v>2246</v>
      </c>
      <c r="IE6" t="s">
        <v>2272</v>
      </c>
      <c r="IF6" t="s">
        <v>2273</v>
      </c>
      <c r="IG6" t="s">
        <v>2274</v>
      </c>
      <c r="IH6" t="s">
        <v>2228</v>
      </c>
      <c r="II6" t="s">
        <v>2276</v>
      </c>
      <c r="IJ6" t="s">
        <v>2277</v>
      </c>
      <c r="IK6" t="s">
        <v>2199</v>
      </c>
      <c r="IL6" t="s">
        <v>2253</v>
      </c>
      <c r="IP6" t="s">
        <v>2254</v>
      </c>
      <c r="IQ6" t="str">
        <f t="shared" si="809"/>
        <v>3.01.040_Temporary fencing</v>
      </c>
      <c r="IR6" t="str">
        <f t="shared" si="441"/>
        <v>3.02.030_Trenching</v>
      </c>
      <c r="IS6" t="str">
        <f t="shared" si="442"/>
        <v>3.03.040_Bearings</v>
      </c>
      <c r="IT6" t="str">
        <f t="shared" si="443"/>
        <v>3.04.040_Signage, markings and the like</v>
      </c>
      <c r="IU6" t="str">
        <f t="shared" si="444"/>
        <v>3.05.030_Illuminations</v>
      </c>
      <c r="IV6" t="str">
        <f t="shared" si="445"/>
        <v>3.06.040_Pumping systems</v>
      </c>
      <c r="IW6" t="str">
        <f t="shared" si="446"/>
        <v>3.07.040_Landscaping (hard and soft)</v>
      </c>
      <c r="IX6" t="str">
        <f t="shared" si="447"/>
        <v>3.08.030_Temporary site fencing and securities</v>
      </c>
      <c r="IY6" t="str">
        <f t="shared" si="448"/>
        <v>3.09.040_Exchange rate fluctuation adjustments</v>
      </c>
      <c r="IZ6" t="str">
        <f t="shared" si="449"/>
        <v/>
      </c>
      <c r="JA6" t="str">
        <f t="shared" si="450"/>
        <v/>
      </c>
      <c r="JB6" t="str">
        <f t="shared" ref="JB6:JB44" si="861">IF(ISBLANK(IO6),"","3"&amp;MID(IO6,2,999))</f>
        <v/>
      </c>
      <c r="JC6" t="str">
        <f t="shared" si="451"/>
        <v>3.13.040_Payments to testing authorities or laboratories</v>
      </c>
      <c r="JL6" t="str">
        <f t="shared" si="810"/>
        <v>5.01.040_Temporary fencing</v>
      </c>
      <c r="JM6" t="str">
        <f t="shared" si="452"/>
        <v>5.02.030_Trenching</v>
      </c>
      <c r="JN6" t="str">
        <f t="shared" si="453"/>
        <v>5.03.040_Bearings</v>
      </c>
      <c r="JO6" t="str">
        <f t="shared" si="454"/>
        <v>5.04.040_Signage, markings and the like</v>
      </c>
      <c r="JP6" t="str">
        <f t="shared" si="455"/>
        <v>5.05.030_Illuminations</v>
      </c>
      <c r="JQ6" t="str">
        <f t="shared" si="456"/>
        <v>5.06.040_Pumping systems</v>
      </c>
      <c r="JR6" t="str">
        <f t="shared" si="457"/>
        <v>5.07.040_Landscaping (hard and soft)</v>
      </c>
      <c r="JS6" t="str">
        <f t="shared" si="458"/>
        <v>5.08.030_Temporary site fencing and securities</v>
      </c>
      <c r="JT6" t="str">
        <f t="shared" si="459"/>
        <v>5.09.040_Exchange rate fluctuation adjustments</v>
      </c>
      <c r="JU6" t="str">
        <f t="shared" si="460"/>
        <v/>
      </c>
      <c r="JV6" t="str">
        <f t="shared" si="461"/>
        <v/>
      </c>
      <c r="JW6" t="str">
        <f t="shared" si="462"/>
        <v/>
      </c>
      <c r="JX6" t="str">
        <f t="shared" si="463"/>
        <v>5.13.040_Payments to testing authorities or laboratories</v>
      </c>
      <c r="KJ6" t="s">
        <v>2244</v>
      </c>
      <c r="KK6" t="s">
        <v>2245</v>
      </c>
      <c r="KL6" t="s">
        <v>2246</v>
      </c>
      <c r="KM6" t="s">
        <v>2272</v>
      </c>
      <c r="KN6" t="s">
        <v>2273</v>
      </c>
      <c r="KO6" t="s">
        <v>2274</v>
      </c>
      <c r="KP6" t="s">
        <v>2228</v>
      </c>
      <c r="KQ6" t="s">
        <v>2276</v>
      </c>
      <c r="KR6" t="s">
        <v>2277</v>
      </c>
      <c r="KS6" t="s">
        <v>2199</v>
      </c>
      <c r="KT6" t="s">
        <v>2253</v>
      </c>
      <c r="KX6" t="s">
        <v>2254</v>
      </c>
      <c r="KY6" t="str">
        <f t="shared" si="811"/>
        <v>3.01.040_Temporary fencing</v>
      </c>
      <c r="KZ6" t="str">
        <f t="shared" si="464"/>
        <v>3.02.030_Trenching</v>
      </c>
      <c r="LA6" t="str">
        <f t="shared" si="465"/>
        <v>3.03.040_Bearings</v>
      </c>
      <c r="LB6" t="str">
        <f t="shared" si="466"/>
        <v>3.04.040_Signage, markings and the like</v>
      </c>
      <c r="LC6" t="str">
        <f t="shared" si="467"/>
        <v>3.05.030_Illuminations</v>
      </c>
      <c r="LD6" t="str">
        <f t="shared" si="468"/>
        <v>3.06.040_Pumping systems</v>
      </c>
      <c r="LE6" t="str">
        <f t="shared" si="469"/>
        <v>3.07.040_Landscaping (hard and soft)</v>
      </c>
      <c r="LF6" t="str">
        <f t="shared" si="470"/>
        <v>3.08.030_Temporary site fencing and securities</v>
      </c>
      <c r="LG6" t="str">
        <f t="shared" si="471"/>
        <v>3.09.040_Exchange rate fluctuation adjustments</v>
      </c>
      <c r="LH6" t="str">
        <f t="shared" si="472"/>
        <v/>
      </c>
      <c r="LI6" t="str">
        <f t="shared" si="473"/>
        <v/>
      </c>
      <c r="LJ6" t="str">
        <f t="shared" ref="LJ6:LJ64" si="862">IF(ISBLANK(KW6),"","3"&amp;MID(KW6,2,999))</f>
        <v/>
      </c>
      <c r="LK6" t="str">
        <f t="shared" si="475"/>
        <v>3.13.040_Payments to testing authorities or laboratories</v>
      </c>
      <c r="LT6" t="str">
        <f t="shared" si="812"/>
        <v>5.01.040_Temporary fencing</v>
      </c>
      <c r="LU6" t="str">
        <f t="shared" si="476"/>
        <v>5.02.030_Trenching</v>
      </c>
      <c r="LV6" t="str">
        <f t="shared" si="477"/>
        <v>5.03.040_Bearings</v>
      </c>
      <c r="LW6" t="str">
        <f t="shared" si="478"/>
        <v>5.04.040_Signage, markings and the like</v>
      </c>
      <c r="LX6" t="str">
        <f t="shared" si="479"/>
        <v>5.05.030_Illuminations</v>
      </c>
      <c r="LY6" t="str">
        <f t="shared" si="480"/>
        <v>5.06.040_Pumping systems</v>
      </c>
      <c r="LZ6" t="str">
        <f t="shared" si="481"/>
        <v>5.07.040_Landscaping (hard and soft)</v>
      </c>
      <c r="MA6" t="str">
        <f t="shared" si="482"/>
        <v>5.08.030_Temporary site fencing and securities</v>
      </c>
      <c r="MB6" t="str">
        <f t="shared" si="483"/>
        <v>5.09.040_Exchange rate fluctuation adjustments</v>
      </c>
      <c r="MC6" t="str">
        <f t="shared" si="484"/>
        <v/>
      </c>
      <c r="MD6" t="str">
        <f t="shared" si="485"/>
        <v/>
      </c>
      <c r="ME6" t="str">
        <f t="shared" si="486"/>
        <v/>
      </c>
      <c r="MF6" t="str">
        <f t="shared" si="487"/>
        <v>5.13.040_Payments to testing authorities or laboratories</v>
      </c>
      <c r="MR6" t="s">
        <v>2244</v>
      </c>
      <c r="MS6" t="s">
        <v>2245</v>
      </c>
      <c r="MT6" t="s">
        <v>2246</v>
      </c>
      <c r="MU6" t="s">
        <v>2272</v>
      </c>
      <c r="MV6"/>
      <c r="MW6"/>
      <c r="MX6"/>
      <c r="MY6" t="s">
        <v>2276</v>
      </c>
      <c r="MZ6" t="s">
        <v>2277</v>
      </c>
      <c r="NA6" t="s">
        <v>2199</v>
      </c>
      <c r="NB6" t="s">
        <v>2253</v>
      </c>
      <c r="NF6" t="s">
        <v>2254</v>
      </c>
      <c r="NG6" t="str">
        <f t="shared" si="813"/>
        <v>3.01.040_Temporary fencing</v>
      </c>
      <c r="NH6" t="str">
        <f t="shared" si="488"/>
        <v>3.02.030_Trenching</v>
      </c>
      <c r="NI6" t="str">
        <f t="shared" si="489"/>
        <v/>
      </c>
      <c r="NJ6" t="str">
        <f t="shared" si="490"/>
        <v/>
      </c>
      <c r="NK6" t="str">
        <f t="shared" si="491"/>
        <v/>
      </c>
      <c r="NL6" t="str">
        <f t="shared" si="492"/>
        <v>3.06.040_Pumping systems</v>
      </c>
      <c r="NM6" t="str">
        <f t="shared" si="493"/>
        <v>3.07.040_Landscaping (hard and soft)</v>
      </c>
      <c r="NN6" t="str">
        <f t="shared" si="494"/>
        <v>3.08.030_Temporary site fencing and securities</v>
      </c>
      <c r="NO6" t="str">
        <f t="shared" si="495"/>
        <v>3.09.040_Exchange rate fluctuation adjustments</v>
      </c>
      <c r="NP6" t="str">
        <f t="shared" si="496"/>
        <v/>
      </c>
      <c r="NQ6" t="str">
        <f t="shared" si="497"/>
        <v/>
      </c>
      <c r="NR6" t="str">
        <f t="shared" ref="NR6:NR57" si="863">IF(ISBLANK(NE6),"","3"&amp;MID(NE6,2,999))</f>
        <v/>
      </c>
      <c r="NS6" t="str">
        <f>IF(ISBLANK(NF6),"","3"&amp;MID(NF6,2,999))</f>
        <v>3.13.040_Payments to testing authorities or laboratories</v>
      </c>
      <c r="OB6" t="str">
        <f t="shared" si="814"/>
        <v>5.01.040_Temporary fencing</v>
      </c>
      <c r="OC6" t="str">
        <f t="shared" si="500"/>
        <v>5.02.030_Trenching</v>
      </c>
      <c r="OD6" t="str">
        <f t="shared" si="501"/>
        <v/>
      </c>
      <c r="OE6" t="str">
        <f t="shared" si="502"/>
        <v/>
      </c>
      <c r="OF6" t="str">
        <f t="shared" si="503"/>
        <v/>
      </c>
      <c r="OG6" t="str">
        <f t="shared" si="504"/>
        <v>5.06.040_Pumping systems</v>
      </c>
      <c r="OH6" t="str">
        <f t="shared" si="505"/>
        <v>5.07.040_Landscaping (hard and soft)</v>
      </c>
      <c r="OI6" t="str">
        <f t="shared" si="506"/>
        <v>5.08.030_Temporary site fencing and securities</v>
      </c>
      <c r="OJ6" t="str">
        <f t="shared" si="507"/>
        <v>5.09.040_Exchange rate fluctuation adjustments</v>
      </c>
      <c r="OK6" t="str">
        <f t="shared" si="508"/>
        <v/>
      </c>
      <c r="OL6" t="str">
        <f t="shared" si="509"/>
        <v/>
      </c>
      <c r="OM6" t="str">
        <f t="shared" si="510"/>
        <v/>
      </c>
      <c r="ON6" t="str">
        <f>IF(ISBLANK(NF6),"","5"&amp;MID(NF6,2,999))</f>
        <v>5.13.040_Payments to testing authorities or laboratories</v>
      </c>
      <c r="OZ6" t="s">
        <v>2244</v>
      </c>
      <c r="PA6" t="s">
        <v>2245</v>
      </c>
      <c r="PB6" t="s">
        <v>2246</v>
      </c>
      <c r="PC6" t="s">
        <v>2272</v>
      </c>
      <c r="PD6"/>
      <c r="PE6"/>
      <c r="PF6"/>
      <c r="PG6" t="s">
        <v>2276</v>
      </c>
      <c r="PH6" t="s">
        <v>2277</v>
      </c>
      <c r="PI6" t="s">
        <v>2199</v>
      </c>
      <c r="PJ6" t="s">
        <v>2253</v>
      </c>
      <c r="PN6" t="s">
        <v>2254</v>
      </c>
      <c r="PO6" t="str">
        <f t="shared" si="815"/>
        <v>3.01.040_Temporary fencing</v>
      </c>
      <c r="PP6" t="str">
        <f t="shared" si="512"/>
        <v>3.02.030_Trenching</v>
      </c>
      <c r="PQ6" t="str">
        <f t="shared" si="513"/>
        <v/>
      </c>
      <c r="PR6" t="str">
        <f t="shared" si="514"/>
        <v/>
      </c>
      <c r="PS6" t="str">
        <f t="shared" si="515"/>
        <v/>
      </c>
      <c r="PT6" t="str">
        <f t="shared" si="516"/>
        <v>3.06.040_Pumping systems</v>
      </c>
      <c r="PU6" t="str">
        <f t="shared" si="517"/>
        <v>3.07.040_Landscaping (hard and soft)</v>
      </c>
      <c r="PV6" t="str">
        <f t="shared" si="816"/>
        <v>3.08.030_Temporary site fencing and securities</v>
      </c>
      <c r="PW6" t="str">
        <f t="shared" si="518"/>
        <v>3.09.040_Exchange rate fluctuation adjustments</v>
      </c>
      <c r="PX6" t="str">
        <f t="shared" si="519"/>
        <v/>
      </c>
      <c r="PY6" t="str">
        <f t="shared" si="520"/>
        <v/>
      </c>
      <c r="PZ6" t="str">
        <f t="shared" ref="PZ6:PZ62" si="864">IF(ISBLANK(PM6),"","3"&amp;MID(PM6,2,999))</f>
        <v/>
      </c>
      <c r="QA6" t="str">
        <f t="shared" si="522"/>
        <v>3.13.040_Payments to testing authorities or laboratories</v>
      </c>
      <c r="QJ6" t="str">
        <f t="shared" si="817"/>
        <v>5.01.040_Temporary fencing</v>
      </c>
      <c r="QK6" t="str">
        <f t="shared" si="523"/>
        <v>5.02.030_Trenching</v>
      </c>
      <c r="QL6" t="str">
        <f t="shared" si="524"/>
        <v/>
      </c>
      <c r="QM6" t="str">
        <f t="shared" si="525"/>
        <v/>
      </c>
      <c r="QN6" t="str">
        <f t="shared" si="526"/>
        <v/>
      </c>
      <c r="QO6" t="str">
        <f t="shared" si="527"/>
        <v>5.06.040_Pumping systems</v>
      </c>
      <c r="QP6" t="str">
        <f t="shared" si="528"/>
        <v>5.07.040_Landscaping (hard and soft)</v>
      </c>
      <c r="QQ6" t="str">
        <f t="shared" si="529"/>
        <v>5.08.030_Temporary site fencing and securities</v>
      </c>
      <c r="QR6" t="str">
        <f t="shared" si="530"/>
        <v>5.09.040_Exchange rate fluctuation adjustments</v>
      </c>
      <c r="QS6" t="str">
        <f t="shared" si="531"/>
        <v/>
      </c>
      <c r="QT6" t="str">
        <f t="shared" si="532"/>
        <v/>
      </c>
      <c r="QU6" t="str">
        <f t="shared" si="533"/>
        <v/>
      </c>
      <c r="QV6" t="str">
        <f t="shared" si="534"/>
        <v>5.13.040_Payments to testing authorities or laboratories</v>
      </c>
      <c r="RH6" t="s">
        <v>2244</v>
      </c>
      <c r="RI6" t="s">
        <v>2245</v>
      </c>
      <c r="RJ6" t="s">
        <v>2246</v>
      </c>
      <c r="RK6" t="s">
        <v>2272</v>
      </c>
      <c r="RL6"/>
      <c r="RM6"/>
      <c r="RN6"/>
      <c r="RO6" t="s">
        <v>2276</v>
      </c>
      <c r="RP6" t="s">
        <v>2277</v>
      </c>
      <c r="RQ6" t="s">
        <v>2199</v>
      </c>
      <c r="RR6" t="s">
        <v>2253</v>
      </c>
      <c r="RV6" t="s">
        <v>2254</v>
      </c>
      <c r="RW6" t="str">
        <f t="shared" si="818"/>
        <v>3.01.040_Temporary fencing</v>
      </c>
      <c r="RX6" t="str">
        <f t="shared" si="535"/>
        <v>3.02.030_Trenching</v>
      </c>
      <c r="RY6" t="str">
        <f t="shared" si="536"/>
        <v/>
      </c>
      <c r="RZ6" t="str">
        <f t="shared" si="537"/>
        <v/>
      </c>
      <c r="SA6" t="str">
        <f t="shared" si="538"/>
        <v/>
      </c>
      <c r="SB6" t="str">
        <f t="shared" si="539"/>
        <v>3.06.040_Pumping systems</v>
      </c>
      <c r="SC6" t="str">
        <f t="shared" si="540"/>
        <v>3.07.040_Landscaping (hard and soft)</v>
      </c>
      <c r="SD6" t="str">
        <f t="shared" si="541"/>
        <v>3.08.030_Temporary site fencing and securities</v>
      </c>
      <c r="SE6" t="str">
        <f t="shared" si="542"/>
        <v>3.09.040_Exchange rate fluctuation adjustments</v>
      </c>
      <c r="SF6" t="str">
        <f t="shared" si="543"/>
        <v/>
      </c>
      <c r="SG6" t="str">
        <f t="shared" si="544"/>
        <v/>
      </c>
      <c r="SH6" t="str">
        <f t="shared" ref="SH6:SH59" si="865">IF(ISBLANK(RU6),"","3"&amp;MID(RU6,2,999))</f>
        <v/>
      </c>
      <c r="SI6" t="str">
        <f t="shared" si="546"/>
        <v>3.13.040_Payments to testing authorities or laboratories</v>
      </c>
      <c r="SR6" t="str">
        <f t="shared" si="819"/>
        <v>5.01.040_Temporary fencing</v>
      </c>
      <c r="SS6" t="str">
        <f t="shared" si="547"/>
        <v>5.02.030_Trenching</v>
      </c>
      <c r="ST6" t="str">
        <f t="shared" si="548"/>
        <v/>
      </c>
      <c r="SU6" t="str">
        <f t="shared" si="549"/>
        <v/>
      </c>
      <c r="SV6" t="str">
        <f t="shared" si="550"/>
        <v/>
      </c>
      <c r="SW6" t="str">
        <f t="shared" si="551"/>
        <v>5.06.040_Pumping systems</v>
      </c>
      <c r="SX6" t="str">
        <f t="shared" si="552"/>
        <v>5.07.040_Landscaping (hard and soft)</v>
      </c>
      <c r="SY6" t="str">
        <f t="shared" si="553"/>
        <v>5.08.030_Temporary site fencing and securities</v>
      </c>
      <c r="SZ6" t="str">
        <f t="shared" si="554"/>
        <v>5.09.040_Exchange rate fluctuation adjustments</v>
      </c>
      <c r="TA6" t="str">
        <f t="shared" si="555"/>
        <v/>
      </c>
      <c r="TB6" t="str">
        <f t="shared" si="556"/>
        <v/>
      </c>
      <c r="TC6" t="str">
        <f t="shared" si="557"/>
        <v/>
      </c>
      <c r="TD6" t="str">
        <f t="shared" si="558"/>
        <v>5.13.040_Payments to testing authorities or laboratories</v>
      </c>
      <c r="TP6" t="s">
        <v>2244</v>
      </c>
      <c r="TQ6" t="s">
        <v>2245</v>
      </c>
      <c r="TR6" t="s">
        <v>2246</v>
      </c>
      <c r="TS6" t="s">
        <v>2272</v>
      </c>
      <c r="TT6"/>
      <c r="TU6"/>
      <c r="TV6"/>
      <c r="TW6" t="s">
        <v>2276</v>
      </c>
      <c r="TX6" t="s">
        <v>2277</v>
      </c>
      <c r="TY6" t="s">
        <v>2199</v>
      </c>
      <c r="TZ6" t="s">
        <v>2253</v>
      </c>
      <c r="UD6" t="s">
        <v>2254</v>
      </c>
      <c r="UE6" t="str">
        <f t="shared" si="820"/>
        <v>3.01.040_Temporary fencing</v>
      </c>
      <c r="UF6" t="str">
        <f t="shared" si="559"/>
        <v>3.02.030_Trenching</v>
      </c>
      <c r="UG6" t="str">
        <f t="shared" si="560"/>
        <v/>
      </c>
      <c r="UH6" t="str">
        <f t="shared" si="561"/>
        <v/>
      </c>
      <c r="UI6" t="str">
        <f t="shared" si="562"/>
        <v/>
      </c>
      <c r="UJ6" t="str">
        <f t="shared" si="563"/>
        <v>3.06.040_Pumping systems</v>
      </c>
      <c r="UK6" t="str">
        <f t="shared" si="564"/>
        <v>3.07.040_Landscaping (hard and soft)</v>
      </c>
      <c r="UL6" t="str">
        <f t="shared" si="565"/>
        <v>3.08.030_Temporary site fencing and securities</v>
      </c>
      <c r="UM6" t="str">
        <f t="shared" si="566"/>
        <v>3.09.040_Exchange rate fluctuation adjustments</v>
      </c>
      <c r="UN6" t="str">
        <f t="shared" si="567"/>
        <v/>
      </c>
      <c r="UO6" t="str">
        <f t="shared" si="568"/>
        <v/>
      </c>
      <c r="UP6" t="str">
        <f t="shared" ref="UP6:UP64" si="866">IF(ISBLANK(UC6),"","3"&amp;MID(UC6,2,999))</f>
        <v/>
      </c>
      <c r="UQ6" t="str">
        <f t="shared" si="570"/>
        <v>3.13.040_Payments to testing authorities or laboratories</v>
      </c>
      <c r="UZ6" t="str">
        <f t="shared" si="821"/>
        <v>5.01.040_Temporary fencing</v>
      </c>
      <c r="VA6" t="str">
        <f t="shared" si="571"/>
        <v>5.02.030_Trenching</v>
      </c>
      <c r="VB6" t="str">
        <f t="shared" si="572"/>
        <v/>
      </c>
      <c r="VC6" t="str">
        <f t="shared" si="573"/>
        <v/>
      </c>
      <c r="VD6" t="str">
        <f t="shared" si="574"/>
        <v/>
      </c>
      <c r="VE6" t="str">
        <f t="shared" si="575"/>
        <v>5.06.040_Pumping systems</v>
      </c>
      <c r="VF6" t="str">
        <f t="shared" si="576"/>
        <v>5.07.040_Landscaping (hard and soft)</v>
      </c>
      <c r="VG6" t="str">
        <f t="shared" si="577"/>
        <v>5.08.030_Temporary site fencing and securities</v>
      </c>
      <c r="VH6" t="str">
        <f t="shared" si="578"/>
        <v>5.09.040_Exchange rate fluctuation adjustments</v>
      </c>
      <c r="VI6" t="str">
        <f t="shared" si="579"/>
        <v/>
      </c>
      <c r="VJ6" t="str">
        <f t="shared" si="580"/>
        <v/>
      </c>
      <c r="VK6" t="str">
        <f t="shared" si="581"/>
        <v/>
      </c>
      <c r="VL6" t="str">
        <f t="shared" si="582"/>
        <v>5.13.040_Payments to testing authorities or laboratories</v>
      </c>
      <c r="VX6" t="s">
        <v>2244</v>
      </c>
      <c r="VY6" t="s">
        <v>2245</v>
      </c>
      <c r="VZ6" t="s">
        <v>2246</v>
      </c>
      <c r="WA6" t="s">
        <v>2272</v>
      </c>
      <c r="WB6"/>
      <c r="WC6"/>
      <c r="WD6"/>
      <c r="WE6" t="s">
        <v>2276</v>
      </c>
      <c r="WF6" t="s">
        <v>2277</v>
      </c>
      <c r="WG6" t="s">
        <v>2199</v>
      </c>
      <c r="WH6" t="s">
        <v>2253</v>
      </c>
      <c r="WL6" t="s">
        <v>2254</v>
      </c>
      <c r="WM6" t="str">
        <f t="shared" si="822"/>
        <v>3.01.040_Temporary fencing</v>
      </c>
      <c r="WN6" t="str">
        <f t="shared" si="583"/>
        <v>3.02.030_Trenching</v>
      </c>
      <c r="WO6" t="str">
        <f t="shared" si="584"/>
        <v/>
      </c>
      <c r="WP6" t="str">
        <f t="shared" si="585"/>
        <v/>
      </c>
      <c r="WQ6" t="str">
        <f t="shared" si="586"/>
        <v/>
      </c>
      <c r="WR6" t="str">
        <f t="shared" si="587"/>
        <v>3.06.040_Pumping systems</v>
      </c>
      <c r="WS6" t="str">
        <f t="shared" si="588"/>
        <v>3.07.040_Landscaping (hard and soft)</v>
      </c>
      <c r="WT6" t="str">
        <f t="shared" si="589"/>
        <v>3.08.030_Temporary site fencing and securities</v>
      </c>
      <c r="WU6" t="str">
        <f t="shared" si="590"/>
        <v>3.09.040_Exchange rate fluctuation adjustments</v>
      </c>
      <c r="WV6" t="str">
        <f t="shared" si="591"/>
        <v/>
      </c>
      <c r="WW6" t="str">
        <f t="shared" si="592"/>
        <v/>
      </c>
      <c r="WX6" t="str">
        <f t="shared" ref="WX6:WX55" si="867">IF(ISBLANK(WK6),"","3"&amp;MID(WK6,2,999))</f>
        <v/>
      </c>
      <c r="WY6" t="str">
        <f t="shared" si="594"/>
        <v>3.13.040_Payments to testing authorities or laboratories</v>
      </c>
      <c r="XH6" t="str">
        <f t="shared" si="823"/>
        <v>5.01.040_Temporary fencing</v>
      </c>
      <c r="XI6" t="str">
        <f t="shared" si="595"/>
        <v>5.02.030_Trenching</v>
      </c>
      <c r="XJ6" t="str">
        <f t="shared" si="596"/>
        <v/>
      </c>
      <c r="XK6" t="str">
        <f t="shared" si="597"/>
        <v/>
      </c>
      <c r="XL6" t="str">
        <f t="shared" si="598"/>
        <v/>
      </c>
      <c r="XM6" t="str">
        <f t="shared" si="599"/>
        <v>5.06.040_Pumping systems</v>
      </c>
      <c r="XN6" t="str">
        <f t="shared" si="600"/>
        <v>5.07.040_Landscaping (hard and soft)</v>
      </c>
      <c r="XO6" t="str">
        <f t="shared" si="601"/>
        <v>5.08.030_Temporary site fencing and securities</v>
      </c>
      <c r="XP6" t="str">
        <f t="shared" si="602"/>
        <v>5.09.040_Exchange rate fluctuation adjustments</v>
      </c>
      <c r="XQ6" t="str">
        <f t="shared" si="603"/>
        <v/>
      </c>
      <c r="XR6" t="str">
        <f t="shared" si="604"/>
        <v/>
      </c>
      <c r="XS6" t="str">
        <f t="shared" si="605"/>
        <v/>
      </c>
      <c r="XT6" t="str">
        <f t="shared" si="606"/>
        <v>5.13.040_Payments to testing authorities or laboratories</v>
      </c>
      <c r="YG6" t="s">
        <v>2244</v>
      </c>
      <c r="YH6" t="s">
        <v>2245</v>
      </c>
      <c r="YI6" t="s">
        <v>2246</v>
      </c>
      <c r="YJ6" t="s">
        <v>2272</v>
      </c>
      <c r="YK6"/>
      <c r="YL6"/>
      <c r="YM6"/>
      <c r="YN6" t="s">
        <v>2276</v>
      </c>
      <c r="YO6" t="s">
        <v>2277</v>
      </c>
      <c r="YP6" t="s">
        <v>2199</v>
      </c>
      <c r="YQ6" t="s">
        <v>2253</v>
      </c>
      <c r="YU6" t="s">
        <v>2254</v>
      </c>
      <c r="YV6" t="str">
        <f t="shared" si="824"/>
        <v>3.01.040_Temporary fencing</v>
      </c>
      <c r="YW6" t="str">
        <f t="shared" si="607"/>
        <v>3.02.030_Trenching</v>
      </c>
      <c r="YX6" t="str">
        <f t="shared" si="608"/>
        <v/>
      </c>
      <c r="YY6" t="str">
        <f t="shared" si="609"/>
        <v/>
      </c>
      <c r="YZ6" t="str">
        <f t="shared" si="610"/>
        <v/>
      </c>
      <c r="ZA6" t="str">
        <f t="shared" si="611"/>
        <v>3.06.040_Pumping systems</v>
      </c>
      <c r="ZB6" t="str">
        <f t="shared" si="612"/>
        <v>3.07.040_Landscaping (hard and soft)</v>
      </c>
      <c r="ZC6" t="str">
        <f t="shared" si="613"/>
        <v>3.08.030_Temporary site fencing and securities</v>
      </c>
      <c r="ZD6" t="str">
        <f t="shared" si="614"/>
        <v>3.09.040_Exchange rate fluctuation adjustments</v>
      </c>
      <c r="ZE6" t="str">
        <f t="shared" si="615"/>
        <v/>
      </c>
      <c r="ZF6" t="str">
        <f t="shared" si="616"/>
        <v/>
      </c>
      <c r="ZG6" t="str">
        <f t="shared" ref="ZG6:ZG67" si="868">IF(ISBLANK(YT6),"","3"&amp;MID(YT6,2,999))</f>
        <v/>
      </c>
      <c r="ZH6" t="str">
        <f t="shared" si="618"/>
        <v>3.13.040_Payments to testing authorities or laboratories</v>
      </c>
      <c r="ZQ6" t="str">
        <f t="shared" si="825"/>
        <v>5.01.040_Temporary fencing</v>
      </c>
      <c r="ZR6" t="str">
        <f t="shared" si="619"/>
        <v>5.02.030_Trenching</v>
      </c>
      <c r="ZS6" t="str">
        <f t="shared" si="620"/>
        <v/>
      </c>
      <c r="ZT6" t="str">
        <f t="shared" si="621"/>
        <v/>
      </c>
      <c r="ZU6" t="str">
        <f t="shared" si="622"/>
        <v/>
      </c>
      <c r="ZV6" t="str">
        <f t="shared" si="623"/>
        <v>5.06.040_Pumping systems</v>
      </c>
      <c r="ZW6" t="str">
        <f t="shared" si="624"/>
        <v>5.07.040_Landscaping (hard and soft)</v>
      </c>
      <c r="ZX6" t="str">
        <f t="shared" si="625"/>
        <v>5.08.030_Temporary site fencing and securities</v>
      </c>
      <c r="ZY6" t="str">
        <f t="shared" si="626"/>
        <v>5.09.040_Exchange rate fluctuation adjustments</v>
      </c>
      <c r="ZZ6" t="str">
        <f t="shared" si="627"/>
        <v/>
      </c>
      <c r="AAA6" t="str">
        <f t="shared" si="628"/>
        <v/>
      </c>
      <c r="AAB6" t="str">
        <f t="shared" si="629"/>
        <v/>
      </c>
      <c r="AAC6" t="str">
        <f t="shared" si="630"/>
        <v>5.13.040_Payments to testing authorities or laboratories</v>
      </c>
      <c r="AAQ6" t="s">
        <v>2244</v>
      </c>
      <c r="AAR6" t="s">
        <v>2245</v>
      </c>
      <c r="AAS6" t="s">
        <v>2246</v>
      </c>
      <c r="AAT6" t="s">
        <v>2272</v>
      </c>
      <c r="AAU6"/>
      <c r="AAV6"/>
      <c r="AAW6"/>
      <c r="AAX6" t="s">
        <v>2276</v>
      </c>
      <c r="AAY6" t="s">
        <v>2277</v>
      </c>
      <c r="AAZ6" t="s">
        <v>2199</v>
      </c>
      <c r="ABA6" t="s">
        <v>2253</v>
      </c>
      <c r="ABE6" t="s">
        <v>2254</v>
      </c>
      <c r="ABF6" t="str">
        <f t="shared" si="826"/>
        <v>3.01.040_Temporary fencing</v>
      </c>
      <c r="ABG6" t="str">
        <f t="shared" si="631"/>
        <v>3.02.030_Trenching</v>
      </c>
      <c r="ABH6" t="str">
        <f t="shared" si="632"/>
        <v/>
      </c>
      <c r="ABI6" t="str">
        <f t="shared" si="633"/>
        <v/>
      </c>
      <c r="ABJ6" t="str">
        <f t="shared" si="634"/>
        <v/>
      </c>
      <c r="ABK6" t="str">
        <f t="shared" si="635"/>
        <v>3.06.040_Pumping systems</v>
      </c>
      <c r="ABL6" t="str">
        <f t="shared" si="636"/>
        <v>3.07.040_Landscaping (hard and soft)</v>
      </c>
      <c r="ABM6" t="str">
        <f t="shared" si="637"/>
        <v>3.08.030_Temporary site fencing and securities</v>
      </c>
      <c r="ABN6" t="str">
        <f t="shared" si="638"/>
        <v>3.09.040_Exchange rate fluctuation adjustments</v>
      </c>
      <c r="ABO6" t="str">
        <f t="shared" si="639"/>
        <v/>
      </c>
      <c r="ABP6" t="str">
        <f t="shared" si="640"/>
        <v/>
      </c>
      <c r="ABQ6" t="str">
        <f t="shared" ref="ABQ6:ABQ67" si="869">IF(ISBLANK(ABD6),"","3"&amp;MID(ABD6,2,999))</f>
        <v/>
      </c>
      <c r="ABR6" t="str">
        <f t="shared" si="642"/>
        <v>3.13.040_Payments to testing authorities or laboratories</v>
      </c>
      <c r="ACA6" t="str">
        <f t="shared" si="827"/>
        <v>5.01.040_Temporary fencing</v>
      </c>
      <c r="ACB6" t="str">
        <f t="shared" si="643"/>
        <v>5.02.030_Trenching</v>
      </c>
      <c r="ACC6" t="str">
        <f t="shared" si="644"/>
        <v/>
      </c>
      <c r="ACD6" t="str">
        <f t="shared" si="645"/>
        <v/>
      </c>
      <c r="ACE6" t="str">
        <f t="shared" si="646"/>
        <v/>
      </c>
      <c r="ACF6" t="str">
        <f t="shared" si="647"/>
        <v>5.06.040_Pumping systems</v>
      </c>
      <c r="ACG6" t="str">
        <f t="shared" si="648"/>
        <v>5.07.040_Landscaping (hard and soft)</v>
      </c>
      <c r="ACH6" t="str">
        <f t="shared" si="649"/>
        <v>5.08.030_Temporary site fencing and securities</v>
      </c>
      <c r="ACI6" t="str">
        <f t="shared" si="650"/>
        <v>5.09.040_Exchange rate fluctuation adjustments</v>
      </c>
      <c r="ACJ6" t="str">
        <f t="shared" si="651"/>
        <v/>
      </c>
      <c r="ACK6" t="str">
        <f t="shared" si="652"/>
        <v/>
      </c>
      <c r="ACL6" t="str">
        <f t="shared" si="653"/>
        <v/>
      </c>
      <c r="ACM6" t="str">
        <f t="shared" si="654"/>
        <v>5.13.040_Payments to testing authorities or laboratories</v>
      </c>
      <c r="ACZ6" t="s">
        <v>2244</v>
      </c>
      <c r="ADA6" t="s">
        <v>2245</v>
      </c>
      <c r="ADB6" t="s">
        <v>2246</v>
      </c>
      <c r="ADC6" t="s">
        <v>2272</v>
      </c>
      <c r="ADD6"/>
      <c r="ADE6" t="s">
        <v>2274</v>
      </c>
      <c r="ADF6"/>
      <c r="ADG6" t="s">
        <v>2276</v>
      </c>
      <c r="ADH6" t="s">
        <v>2277</v>
      </c>
      <c r="ADI6" t="s">
        <v>2199</v>
      </c>
      <c r="ADJ6" t="s">
        <v>2253</v>
      </c>
      <c r="ADN6" t="s">
        <v>2254</v>
      </c>
      <c r="ADO6" t="str">
        <f t="shared" si="828"/>
        <v>3.01.040_Temporary fencing</v>
      </c>
      <c r="ADP6" t="str">
        <f t="shared" si="655"/>
        <v>3.02.030_Trenching</v>
      </c>
      <c r="ADQ6" t="str">
        <f t="shared" si="656"/>
        <v/>
      </c>
      <c r="ADR6" t="str">
        <f t="shared" si="657"/>
        <v>3.04.040_Signage, markings and the like</v>
      </c>
      <c r="ADS6" t="str">
        <f t="shared" si="658"/>
        <v/>
      </c>
      <c r="ADT6" t="str">
        <f t="shared" si="659"/>
        <v>3.06.040_Pumping systems</v>
      </c>
      <c r="ADU6" t="str">
        <f t="shared" si="660"/>
        <v>3.07.040_Landscaping (hard and soft)</v>
      </c>
      <c r="ADV6" t="str">
        <f t="shared" si="661"/>
        <v>3.08.030_Temporary site fencing and securities</v>
      </c>
      <c r="ADW6" t="str">
        <f t="shared" si="662"/>
        <v>3.09.040_Exchange rate fluctuation adjustments</v>
      </c>
      <c r="ADX6" t="str">
        <f t="shared" si="663"/>
        <v/>
      </c>
      <c r="ADY6" t="str">
        <f t="shared" si="664"/>
        <v/>
      </c>
      <c r="ADZ6" t="str">
        <f t="shared" ref="ADZ6:ADZ67" si="870">IF(ISBLANK(ADM6),"","3"&amp;MID(ADM6,2,999))</f>
        <v/>
      </c>
      <c r="AEA6" t="str">
        <f t="shared" si="666"/>
        <v>3.13.040_Payments to testing authorities or laboratories</v>
      </c>
      <c r="AEJ6" t="str">
        <f t="shared" si="829"/>
        <v>5.01.040_Temporary fencing</v>
      </c>
      <c r="AEK6" t="str">
        <f t="shared" si="667"/>
        <v>5.02.030_Trenching</v>
      </c>
      <c r="AEL6" t="str">
        <f t="shared" si="668"/>
        <v/>
      </c>
      <c r="AEM6" t="str">
        <f t="shared" si="669"/>
        <v>5.04.040_Signage, markings and the like</v>
      </c>
      <c r="AEN6" t="str">
        <f t="shared" si="670"/>
        <v/>
      </c>
      <c r="AEO6" t="str">
        <f t="shared" si="671"/>
        <v>5.06.040_Pumping systems</v>
      </c>
      <c r="AEP6" t="str">
        <f t="shared" si="672"/>
        <v>5.07.040_Landscaping (hard and soft)</v>
      </c>
      <c r="AEQ6" t="str">
        <f t="shared" si="673"/>
        <v>5.08.030_Temporary site fencing and securities</v>
      </c>
      <c r="AER6" t="str">
        <f t="shared" si="674"/>
        <v>5.09.040_Exchange rate fluctuation adjustments</v>
      </c>
      <c r="AES6" t="str">
        <f t="shared" si="675"/>
        <v/>
      </c>
      <c r="AET6" t="str">
        <f t="shared" si="676"/>
        <v/>
      </c>
      <c r="AEU6" t="str">
        <f t="shared" si="677"/>
        <v/>
      </c>
      <c r="AEV6" t="str">
        <f t="shared" si="678"/>
        <v>5.13.040_Payments to testing authorities or laboratories</v>
      </c>
      <c r="AFI6" t="s">
        <v>2244</v>
      </c>
      <c r="AFJ6" t="s">
        <v>2245</v>
      </c>
      <c r="AFK6" t="s">
        <v>2246</v>
      </c>
      <c r="AFL6" t="s">
        <v>2272</v>
      </c>
      <c r="AFM6"/>
      <c r="AFN6" t="s">
        <v>2274</v>
      </c>
      <c r="AFO6" t="s">
        <v>2228</v>
      </c>
      <c r="AFP6" t="s">
        <v>2276</v>
      </c>
      <c r="AFQ6" t="s">
        <v>2277</v>
      </c>
      <c r="AFR6" t="s">
        <v>2199</v>
      </c>
      <c r="AFS6" t="s">
        <v>2253</v>
      </c>
      <c r="AFW6" t="s">
        <v>2254</v>
      </c>
      <c r="AFX6" t="str">
        <f t="shared" si="830"/>
        <v>3.01.040_Temporary fencing</v>
      </c>
      <c r="AFY6" t="str">
        <f t="shared" si="679"/>
        <v>3.02.030_Trenching</v>
      </c>
      <c r="AFZ6" t="str">
        <f t="shared" si="680"/>
        <v/>
      </c>
      <c r="AGA6" t="str">
        <f t="shared" si="681"/>
        <v>3.04.040_Signage, markings and the like</v>
      </c>
      <c r="AGB6" t="str">
        <f t="shared" si="682"/>
        <v>3.05.030_Illuminations</v>
      </c>
      <c r="AGC6" t="str">
        <f t="shared" si="683"/>
        <v>3.06.040_Pumping systems</v>
      </c>
      <c r="AGD6" t="str">
        <f t="shared" si="684"/>
        <v>3.07.040_Landscaping (hard and soft)</v>
      </c>
      <c r="AGE6" t="str">
        <f t="shared" si="831"/>
        <v>3.08.030_Temporary site fencing and securities</v>
      </c>
      <c r="AGF6" t="str">
        <f t="shared" si="685"/>
        <v>3.09.040_Exchange rate fluctuation adjustments</v>
      </c>
      <c r="AGG6" t="str">
        <f t="shared" si="686"/>
        <v/>
      </c>
      <c r="AGH6" t="str">
        <f t="shared" si="687"/>
        <v/>
      </c>
      <c r="AGI6" t="str">
        <f t="shared" ref="AGI6:AGI63" si="871">IF(ISBLANK(AFV6),"","3"&amp;MID(AFV6,2,999))</f>
        <v/>
      </c>
      <c r="AGJ6" t="str">
        <f t="shared" si="689"/>
        <v>3.13.040_Payments to testing authorities or laboratories</v>
      </c>
      <c r="AGS6" t="str">
        <f t="shared" si="832"/>
        <v>5.01.040_Temporary fencing</v>
      </c>
      <c r="AGT6" t="str">
        <f t="shared" si="690"/>
        <v>5.02.030_Trenching</v>
      </c>
      <c r="AGU6" t="str">
        <f t="shared" si="691"/>
        <v/>
      </c>
      <c r="AGV6" t="str">
        <f t="shared" si="692"/>
        <v>5.04.040_Signage, markings and the like</v>
      </c>
      <c r="AGW6" t="str">
        <f t="shared" si="693"/>
        <v>5.05.030_Illuminations</v>
      </c>
      <c r="AGX6" t="str">
        <f t="shared" si="694"/>
        <v>5.06.040_Pumping systems</v>
      </c>
      <c r="AGY6" t="str">
        <f t="shared" si="695"/>
        <v>5.07.040_Landscaping (hard and soft)</v>
      </c>
      <c r="AGZ6" t="str">
        <f t="shared" si="696"/>
        <v>5.08.030_Temporary site fencing and securities</v>
      </c>
      <c r="AHA6" t="str">
        <f t="shared" si="697"/>
        <v>5.09.040_Exchange rate fluctuation adjustments</v>
      </c>
      <c r="AHB6" t="str">
        <f t="shared" si="698"/>
        <v/>
      </c>
      <c r="AHC6" t="str">
        <f t="shared" si="699"/>
        <v/>
      </c>
      <c r="AHD6" t="str">
        <f t="shared" si="700"/>
        <v/>
      </c>
      <c r="AHE6" t="str">
        <f t="shared" si="701"/>
        <v>5.13.040_Payments to testing authorities or laboratories</v>
      </c>
      <c r="AHT6" t="s">
        <v>2244</v>
      </c>
      <c r="AHU6" t="s">
        <v>2245</v>
      </c>
      <c r="AHV6"/>
      <c r="AHW6"/>
      <c r="AHX6"/>
      <c r="AHY6"/>
      <c r="AHZ6"/>
      <c r="AIA6"/>
      <c r="AIB6"/>
      <c r="AIC6"/>
      <c r="AID6" t="s">
        <v>2253</v>
      </c>
      <c r="AIH6" t="s">
        <v>2254</v>
      </c>
      <c r="AII6" t="str">
        <f t="shared" si="833"/>
        <v/>
      </c>
      <c r="AIJ6" t="str">
        <f t="shared" si="702"/>
        <v/>
      </c>
      <c r="AIK6" t="str">
        <f t="shared" si="703"/>
        <v/>
      </c>
      <c r="AIL6" t="str">
        <f t="shared" si="834"/>
        <v/>
      </c>
      <c r="AIM6" t="str">
        <f t="shared" si="704"/>
        <v/>
      </c>
      <c r="AIN6" t="str">
        <f t="shared" si="835"/>
        <v/>
      </c>
      <c r="AIO6" t="str">
        <f t="shared" si="836"/>
        <v/>
      </c>
      <c r="AIP6" t="str">
        <f t="shared" si="705"/>
        <v/>
      </c>
      <c r="AIQ6" t="str">
        <f t="shared" si="706"/>
        <v>3.09.040_Exchange rate fluctuation adjustments</v>
      </c>
      <c r="AIR6" t="str">
        <f t="shared" si="707"/>
        <v/>
      </c>
      <c r="AIS6" t="str">
        <f t="shared" si="708"/>
        <v/>
      </c>
      <c r="AIT6" t="str">
        <f t="shared" ref="AIT6:AIT67" si="872">IF(ISBLANK(AIG6),"","3"&amp;MID(AIG6,2,999))</f>
        <v/>
      </c>
      <c r="AIU6" t="str">
        <f t="shared" si="710"/>
        <v>3.13.040_Payments to testing authorities or laboratories</v>
      </c>
      <c r="AJD6" t="str">
        <f t="shared" si="837"/>
        <v/>
      </c>
      <c r="AJE6" t="str">
        <f t="shared" si="711"/>
        <v/>
      </c>
      <c r="AJF6" t="str">
        <f t="shared" si="712"/>
        <v/>
      </c>
      <c r="AJG6" t="str">
        <f t="shared" si="838"/>
        <v/>
      </c>
      <c r="AJH6" t="str">
        <f t="shared" si="713"/>
        <v/>
      </c>
      <c r="AJI6" t="str">
        <f t="shared" si="839"/>
        <v/>
      </c>
      <c r="AJJ6" t="str">
        <f t="shared" si="840"/>
        <v/>
      </c>
      <c r="AJK6" t="str">
        <f t="shared" si="714"/>
        <v/>
      </c>
      <c r="AJL6" t="str">
        <f t="shared" si="715"/>
        <v>5.09.040_Exchange rate fluctuation adjustments</v>
      </c>
      <c r="AJM6" t="str">
        <f t="shared" si="716"/>
        <v/>
      </c>
      <c r="AJN6" t="str">
        <f t="shared" si="717"/>
        <v/>
      </c>
      <c r="AJO6" t="str">
        <f t="shared" si="718"/>
        <v/>
      </c>
      <c r="AJP6" t="str">
        <f t="shared" si="719"/>
        <v>5.13.040_Payments to testing authorities or laboratories</v>
      </c>
      <c r="AKD6" t="s">
        <v>2244</v>
      </c>
      <c r="AKE6" t="s">
        <v>2245</v>
      </c>
      <c r="AKF6" t="s">
        <v>2246</v>
      </c>
      <c r="AKG6" t="s">
        <v>2272</v>
      </c>
      <c r="AKH6"/>
      <c r="AKI6"/>
      <c r="AKJ6" t="s">
        <v>2228</v>
      </c>
      <c r="AKK6" t="s">
        <v>2276</v>
      </c>
      <c r="AKL6"/>
      <c r="AKM6" t="s">
        <v>2199</v>
      </c>
      <c r="AKN6" t="s">
        <v>2253</v>
      </c>
      <c r="AKR6" t="s">
        <v>2254</v>
      </c>
      <c r="AKS6" t="str">
        <f t="shared" si="841"/>
        <v>3.01.040_Temporary fencing</v>
      </c>
      <c r="AKT6" t="str">
        <f t="shared" si="720"/>
        <v>3.02.030_Trenching</v>
      </c>
      <c r="AKU6" t="str">
        <f t="shared" si="721"/>
        <v/>
      </c>
      <c r="AKV6" t="str">
        <f t="shared" si="842"/>
        <v/>
      </c>
      <c r="AKW6" t="str">
        <f t="shared" si="722"/>
        <v>3.05.030_Illuminations</v>
      </c>
      <c r="AKX6" t="str">
        <f t="shared" si="723"/>
        <v>3.06.040_Pumping systems</v>
      </c>
      <c r="AKY6" t="str">
        <f t="shared" si="843"/>
        <v/>
      </c>
      <c r="AKZ6" t="str">
        <f t="shared" si="724"/>
        <v>3.08.030_Temporary site fencing and securities</v>
      </c>
      <c r="ALA6" t="str">
        <f t="shared" si="725"/>
        <v>3.09.040_Exchange rate fluctuation adjustments</v>
      </c>
      <c r="ALB6" t="str">
        <f t="shared" si="726"/>
        <v/>
      </c>
      <c r="ALC6" t="str">
        <f t="shared" si="727"/>
        <v/>
      </c>
      <c r="ALD6" t="str">
        <f t="shared" ref="ALD6:ALD66" si="873">IF(ISBLANK(AKQ6),"","3"&amp;MID(AKQ6,2,999))</f>
        <v/>
      </c>
      <c r="ALE6" t="str">
        <f t="shared" si="729"/>
        <v>3.13.040_Payments to testing authorities or laboratories</v>
      </c>
      <c r="ALN6" t="str">
        <f t="shared" si="844"/>
        <v>5.01.040_Temporary fencing</v>
      </c>
      <c r="ALO6" t="str">
        <f t="shared" si="730"/>
        <v>5.02.030_Trenching</v>
      </c>
      <c r="ALP6" t="str">
        <f t="shared" si="731"/>
        <v/>
      </c>
      <c r="ALQ6" t="str">
        <f t="shared" si="845"/>
        <v/>
      </c>
      <c r="ALR6" t="str">
        <f t="shared" si="732"/>
        <v>5.05.030_Illuminations</v>
      </c>
      <c r="ALS6" t="str">
        <f t="shared" si="733"/>
        <v>5.06.040_Pumping systems</v>
      </c>
      <c r="ALT6" t="str">
        <f t="shared" si="846"/>
        <v/>
      </c>
      <c r="ALU6" t="str">
        <f t="shared" si="734"/>
        <v>5.08.030_Temporary site fencing and securities</v>
      </c>
      <c r="ALV6" t="str">
        <f t="shared" si="735"/>
        <v>5.09.040_Exchange rate fluctuation adjustments</v>
      </c>
      <c r="ALW6" t="str">
        <f t="shared" si="736"/>
        <v/>
      </c>
      <c r="ALX6" t="str">
        <f t="shared" si="737"/>
        <v/>
      </c>
      <c r="ALY6" t="str">
        <f t="shared" si="738"/>
        <v/>
      </c>
      <c r="ALZ6" t="str">
        <f t="shared" si="739"/>
        <v>5.13.040_Payments to testing authorities or laboratories</v>
      </c>
      <c r="AML6" t="s">
        <v>2244</v>
      </c>
      <c r="AMM6" t="s">
        <v>2245</v>
      </c>
      <c r="AMN6" t="s">
        <v>2246</v>
      </c>
      <c r="AMO6" t="s">
        <v>2272</v>
      </c>
      <c r="AMP6"/>
      <c r="AMQ6"/>
      <c r="AMR6" t="s">
        <v>2228</v>
      </c>
      <c r="AMS6" t="s">
        <v>2276</v>
      </c>
      <c r="AMT6" t="s">
        <v>2277</v>
      </c>
      <c r="AMU6" t="s">
        <v>2199</v>
      </c>
      <c r="AMV6" t="s">
        <v>2253</v>
      </c>
      <c r="AMZ6" t="s">
        <v>2254</v>
      </c>
      <c r="ANA6" t="str">
        <f t="shared" si="847"/>
        <v>3.01.040_Temporary fencing</v>
      </c>
      <c r="ANB6" t="str">
        <f t="shared" si="740"/>
        <v>3.02.030_Trenching</v>
      </c>
      <c r="ANC6" t="str">
        <f t="shared" si="741"/>
        <v/>
      </c>
      <c r="AND6" t="str">
        <f t="shared" si="848"/>
        <v/>
      </c>
      <c r="ANE6" t="str">
        <f t="shared" si="742"/>
        <v>3.05.030_Illuminations</v>
      </c>
      <c r="ANF6" t="str">
        <f t="shared" si="743"/>
        <v>3.06.040_Pumping systems</v>
      </c>
      <c r="ANG6" t="str">
        <f t="shared" si="744"/>
        <v>3.07.040_Landscaping (hard and soft)</v>
      </c>
      <c r="ANH6" t="str">
        <f t="shared" si="745"/>
        <v>3.08.030_Temporary site fencing and securities</v>
      </c>
      <c r="ANI6" t="str">
        <f t="shared" si="746"/>
        <v>3.09.040_Exchange rate fluctuation adjustments</v>
      </c>
      <c r="ANJ6" t="str">
        <f t="shared" si="747"/>
        <v/>
      </c>
      <c r="ANK6" t="str">
        <f t="shared" si="748"/>
        <v/>
      </c>
      <c r="ANL6" t="str">
        <f t="shared" ref="ANL6:ANL51" si="874">IF(ISBLANK(AMY6),"","3"&amp;MID(AMY6,2,999))</f>
        <v/>
      </c>
      <c r="ANM6" t="str">
        <f t="shared" si="750"/>
        <v>3.13.040_Payments to testing authorities or laboratories</v>
      </c>
      <c r="ANV6" t="str">
        <f t="shared" si="849"/>
        <v>5.01.040_Temporary fencing</v>
      </c>
      <c r="ANW6" t="str">
        <f t="shared" si="850"/>
        <v>5.02.030_Trenching</v>
      </c>
      <c r="ANX6" t="str">
        <f t="shared" si="751"/>
        <v/>
      </c>
      <c r="ANY6" t="str">
        <f t="shared" si="851"/>
        <v/>
      </c>
      <c r="ANZ6" t="str">
        <f t="shared" si="752"/>
        <v>5.05.030_Illuminations</v>
      </c>
      <c r="AOA6" t="str">
        <f t="shared" si="753"/>
        <v>5.06.040_Pumping systems</v>
      </c>
      <c r="AOB6" t="str">
        <f t="shared" si="754"/>
        <v>5.07.040_Landscaping (hard and soft)</v>
      </c>
      <c r="AOC6" t="str">
        <f t="shared" si="755"/>
        <v>5.08.030_Temporary site fencing and securities</v>
      </c>
      <c r="AOD6" t="str">
        <f t="shared" si="756"/>
        <v>5.09.040_Exchange rate fluctuation adjustments</v>
      </c>
      <c r="AOE6" t="str">
        <f t="shared" si="757"/>
        <v/>
      </c>
      <c r="AOF6" t="str">
        <f t="shared" si="758"/>
        <v/>
      </c>
      <c r="AOG6" t="str">
        <f t="shared" si="759"/>
        <v/>
      </c>
      <c r="AOH6" t="str">
        <f t="shared" si="760"/>
        <v>5.13.040_Payments to testing authorities or laboratories</v>
      </c>
      <c r="AOU6" t="s">
        <v>2244</v>
      </c>
      <c r="AOV6" t="s">
        <v>2245</v>
      </c>
      <c r="AOW6" t="s">
        <v>2246</v>
      </c>
      <c r="AOX6" t="s">
        <v>2272</v>
      </c>
      <c r="AOY6"/>
      <c r="AOZ6"/>
      <c r="APA6" t="s">
        <v>2228</v>
      </c>
      <c r="APB6" t="s">
        <v>2276</v>
      </c>
      <c r="APC6" t="s">
        <v>2277</v>
      </c>
      <c r="APD6" t="s">
        <v>2199</v>
      </c>
      <c r="APE6" t="s">
        <v>2253</v>
      </c>
      <c r="API6" t="s">
        <v>2254</v>
      </c>
      <c r="APJ6" t="str">
        <f t="shared" si="852"/>
        <v>3.01.040_Temporary fencing</v>
      </c>
      <c r="APK6" t="str">
        <f t="shared" si="761"/>
        <v>3.02.030_Trenching</v>
      </c>
      <c r="APL6" t="str">
        <f t="shared" si="762"/>
        <v/>
      </c>
      <c r="APM6" t="str">
        <f t="shared" si="859"/>
        <v/>
      </c>
      <c r="APN6" t="str">
        <f t="shared" si="763"/>
        <v>3.05.030_Illuminations</v>
      </c>
      <c r="APO6" t="str">
        <f t="shared" si="764"/>
        <v>3.06.040_Pumping systems</v>
      </c>
      <c r="APP6" t="str">
        <f t="shared" si="765"/>
        <v>3.07.040_Landscaping (hard and soft)</v>
      </c>
      <c r="APQ6" t="str">
        <f t="shared" si="766"/>
        <v>3.08.030_Temporary site fencing and securities</v>
      </c>
      <c r="APR6" t="str">
        <f t="shared" si="767"/>
        <v>3.09.040_Exchange rate fluctuation adjustments</v>
      </c>
      <c r="APS6" t="str">
        <f t="shared" si="768"/>
        <v/>
      </c>
      <c r="APT6" t="str">
        <f t="shared" si="769"/>
        <v/>
      </c>
      <c r="APU6" t="str">
        <f t="shared" ref="APU6:APU53" si="875">IF(ISBLANK(APH6),"","3"&amp;MID(APH6,2,999))</f>
        <v/>
      </c>
      <c r="APV6" t="str">
        <f t="shared" si="771"/>
        <v>3.13.040_Payments to testing authorities or laboratories</v>
      </c>
      <c r="AQE6" t="str">
        <f t="shared" si="853"/>
        <v>5.01.040_Temporary fencing</v>
      </c>
      <c r="AQF6" t="str">
        <f t="shared" si="772"/>
        <v>5.02.030_Trenching</v>
      </c>
      <c r="AQG6" t="str">
        <f t="shared" si="773"/>
        <v/>
      </c>
      <c r="AQH6" t="str">
        <f t="shared" si="854"/>
        <v/>
      </c>
      <c r="AQI6" t="str">
        <f t="shared" si="774"/>
        <v>5.05.030_Illuminations</v>
      </c>
      <c r="AQJ6" t="str">
        <f t="shared" si="775"/>
        <v>5.06.040_Pumping systems</v>
      </c>
      <c r="AQK6" t="str">
        <f t="shared" si="776"/>
        <v>5.07.040_Landscaping (hard and soft)</v>
      </c>
      <c r="AQL6" t="str">
        <f t="shared" si="777"/>
        <v>5.08.030_Temporary site fencing and securities</v>
      </c>
      <c r="AQM6" t="str">
        <f t="shared" si="778"/>
        <v>5.09.040_Exchange rate fluctuation adjustments</v>
      </c>
      <c r="AQN6" t="str">
        <f t="shared" si="779"/>
        <v/>
      </c>
      <c r="AQO6" t="str">
        <f t="shared" si="780"/>
        <v/>
      </c>
      <c r="AQP6" t="str">
        <f t="shared" si="781"/>
        <v/>
      </c>
      <c r="AQQ6" t="str">
        <f t="shared" si="782"/>
        <v>5.13.040_Payments to testing authorities or laboratories</v>
      </c>
      <c r="ARE6" t="s">
        <v>2244</v>
      </c>
      <c r="ARF6" t="s">
        <v>2245</v>
      </c>
      <c r="ARG6" t="s">
        <v>2246</v>
      </c>
      <c r="ARH6" t="s">
        <v>2272</v>
      </c>
      <c r="ARI6"/>
      <c r="ARJ6"/>
      <c r="ARK6"/>
      <c r="ARL6" t="s">
        <v>2276</v>
      </c>
      <c r="ARM6" t="s">
        <v>2277</v>
      </c>
      <c r="ARN6" t="s">
        <v>2199</v>
      </c>
      <c r="ARO6" t="s">
        <v>2253</v>
      </c>
      <c r="ARS6" t="s">
        <v>2254</v>
      </c>
      <c r="ART6" t="str">
        <f t="shared" si="855"/>
        <v>3.01.040_Temporary fencing</v>
      </c>
      <c r="ARU6" t="str">
        <f t="shared" si="783"/>
        <v>3.02.030_Trenching</v>
      </c>
      <c r="ARV6" t="str">
        <f t="shared" si="784"/>
        <v/>
      </c>
      <c r="ARW6" t="str">
        <f t="shared" si="856"/>
        <v/>
      </c>
      <c r="ARX6" t="str">
        <f t="shared" si="785"/>
        <v/>
      </c>
      <c r="ARY6" t="str">
        <f t="shared" si="786"/>
        <v>3.06.040_Pumping systems</v>
      </c>
      <c r="ARZ6" t="str">
        <f t="shared" si="787"/>
        <v>3.07.040_Landscaping (hard and soft)</v>
      </c>
      <c r="ASA6" t="str">
        <f t="shared" si="788"/>
        <v>3.08.030_Temporary site fencing and securities</v>
      </c>
      <c r="ASB6" t="str">
        <f t="shared" si="789"/>
        <v>3.09.040_Exchange rate fluctuation adjustments</v>
      </c>
      <c r="ASC6" t="str">
        <f t="shared" si="790"/>
        <v/>
      </c>
      <c r="ASD6" t="str">
        <f t="shared" si="791"/>
        <v/>
      </c>
      <c r="ASE6" t="str">
        <f t="shared" ref="ASE6:ASE67" si="876">IF(ISBLANK(ARR6),"","3"&amp;MID(ARR6,2,999))</f>
        <v/>
      </c>
      <c r="ASF6" t="str">
        <f t="shared" si="793"/>
        <v>3.13.040_Payments to testing authorities or laboratories</v>
      </c>
      <c r="ASO6" t="str">
        <f t="shared" si="857"/>
        <v>5.01.040_Temporary fencing</v>
      </c>
      <c r="ASP6" t="str">
        <f t="shared" si="794"/>
        <v>5.02.030_Trenching</v>
      </c>
      <c r="ASQ6" t="str">
        <f t="shared" si="795"/>
        <v/>
      </c>
      <c r="ASR6" t="str">
        <f t="shared" si="858"/>
        <v/>
      </c>
      <c r="ASS6" t="str">
        <f t="shared" si="796"/>
        <v/>
      </c>
      <c r="AST6" t="str">
        <f t="shared" si="797"/>
        <v>5.06.040_Pumping systems</v>
      </c>
      <c r="ASU6" t="str">
        <f t="shared" si="798"/>
        <v>5.07.040_Landscaping (hard and soft)</v>
      </c>
      <c r="ASV6" t="str">
        <f t="shared" si="799"/>
        <v>5.08.030_Temporary site fencing and securities</v>
      </c>
      <c r="ASW6" t="str">
        <f t="shared" si="800"/>
        <v>5.09.040_Exchange rate fluctuation adjustments</v>
      </c>
      <c r="ASX6" t="str">
        <f t="shared" si="801"/>
        <v/>
      </c>
      <c r="ASY6" t="str">
        <f t="shared" si="802"/>
        <v/>
      </c>
      <c r="ASZ6" t="str">
        <f t="shared" si="803"/>
        <v/>
      </c>
      <c r="ATA6" t="str">
        <f t="shared" si="804"/>
        <v>5.13.040_Payments to testing authorities or laboratories</v>
      </c>
    </row>
    <row r="7" spans="1:1021 1026:1204" s="6" customFormat="1" ht="16.5" customHeight="1" x14ac:dyDescent="0.35">
      <c r="A7" s="6" t="s">
        <v>2287</v>
      </c>
      <c r="B7" s="6" t="s">
        <v>2288</v>
      </c>
      <c r="C7" s="6" t="s">
        <v>2289</v>
      </c>
      <c r="E7" s="6" t="s">
        <v>2290</v>
      </c>
      <c r="F7" s="6" t="s">
        <v>1831</v>
      </c>
      <c r="G7" s="6" t="s">
        <v>2291</v>
      </c>
      <c r="H7" s="6" t="s">
        <v>2292</v>
      </c>
      <c r="I7" s="6" t="s">
        <v>2293</v>
      </c>
      <c r="J7" s="6" t="s">
        <v>2294</v>
      </c>
      <c r="P7" s="6" t="s">
        <v>2295</v>
      </c>
      <c r="R7" s="6" t="s">
        <v>2296</v>
      </c>
      <c r="S7" s="6" t="s">
        <v>2297</v>
      </c>
      <c r="T7" s="6" t="s">
        <v>2298</v>
      </c>
      <c r="U7" s="6" t="s">
        <v>2299</v>
      </c>
      <c r="V7" s="6" t="s">
        <v>2300</v>
      </c>
      <c r="W7" s="6" t="s">
        <v>2301</v>
      </c>
      <c r="AK7" s="6" t="s">
        <v>2302</v>
      </c>
      <c r="AM7" s="6" t="s">
        <v>2303</v>
      </c>
      <c r="AN7" s="6" t="s">
        <v>2304</v>
      </c>
      <c r="AO7" s="6" t="s">
        <v>2305</v>
      </c>
      <c r="AP7" s="6" t="s">
        <v>2306</v>
      </c>
      <c r="AQ7" s="6" t="s">
        <v>2307</v>
      </c>
      <c r="AR7" s="6" t="s">
        <v>2308</v>
      </c>
      <c r="BF7" t="s">
        <v>2287</v>
      </c>
      <c r="BG7" t="s">
        <v>2288</v>
      </c>
      <c r="BH7" t="s">
        <v>2309</v>
      </c>
      <c r="BI7" t="s">
        <v>2310</v>
      </c>
      <c r="BJ7" t="s">
        <v>2311</v>
      </c>
      <c r="BK7" t="s">
        <v>2312</v>
      </c>
      <c r="BL7" t="s">
        <v>2275</v>
      </c>
      <c r="BM7" t="s">
        <v>2314</v>
      </c>
      <c r="BN7" t="s">
        <v>2315</v>
      </c>
      <c r="BO7" t="s">
        <v>2252</v>
      </c>
      <c r="BU7" t="str">
        <f t="shared" si="805"/>
        <v>3.01.050_Demolition of existing structures and support to adjacent structures</v>
      </c>
      <c r="BV7" t="str">
        <f t="shared" si="415"/>
        <v>3.02.040_Drilling/boring</v>
      </c>
      <c r="BW7" t="str">
        <f t="shared" si="415"/>
        <v>3.03.050_Tunnel lining</v>
      </c>
      <c r="BX7" t="str">
        <f t="shared" si="415"/>
        <v>3.04.050_Gantries and the like</v>
      </c>
      <c r="BY7" t="str">
        <f t="shared" si="415"/>
        <v>3.05.040_Low-voltage power supply</v>
      </c>
      <c r="BZ7" t="str">
        <f t="shared" si="415"/>
        <v>3.06.050_Drainage connections</v>
      </c>
      <c r="CA7" t="str">
        <f t="shared" si="415"/>
        <v>3.07.050_Fittings and equipment</v>
      </c>
      <c r="CB7" t="str">
        <f t="shared" si="415"/>
        <v>3.08.040_Commonly shared construction plant</v>
      </c>
      <c r="CC7" t="str">
        <f t="shared" si="415"/>
        <v/>
      </c>
      <c r="CD7" t="str">
        <f t="shared" si="415"/>
        <v/>
      </c>
      <c r="CE7" t="str">
        <f t="shared" si="415"/>
        <v/>
      </c>
      <c r="CF7" t="str">
        <f t="shared" si="415"/>
        <v/>
      </c>
      <c r="CG7" t="str">
        <f t="shared" si="415"/>
        <v/>
      </c>
      <c r="CP7" t="str">
        <f t="shared" si="806"/>
        <v>5.01.050_Demolition of existing structures and support to adjacent structures</v>
      </c>
      <c r="CQ7" t="str">
        <f t="shared" si="416"/>
        <v>5.02.040_Drilling/boring</v>
      </c>
      <c r="CR7" t="str">
        <f t="shared" si="416"/>
        <v>5.03.050_Tunnel lining</v>
      </c>
      <c r="CS7" t="str">
        <f t="shared" si="416"/>
        <v>5.04.050_Gantries and the like</v>
      </c>
      <c r="CT7" t="str">
        <f t="shared" si="416"/>
        <v>5.05.040_Low-voltage power supply</v>
      </c>
      <c r="CU7" t="str">
        <f t="shared" si="416"/>
        <v>5.06.050_Drainage connections</v>
      </c>
      <c r="CV7" t="str">
        <f t="shared" si="416"/>
        <v>5.07.050_Fittings and equipment</v>
      </c>
      <c r="CW7" t="str">
        <f t="shared" si="416"/>
        <v>5.08.040_Commonly shared construction plant</v>
      </c>
      <c r="CX7" t="str">
        <f t="shared" si="416"/>
        <v/>
      </c>
      <c r="CY7" t="str">
        <f t="shared" si="416"/>
        <v/>
      </c>
      <c r="CZ7" t="str">
        <f t="shared" si="416"/>
        <v/>
      </c>
      <c r="DA7" t="str">
        <f t="shared" si="416"/>
        <v/>
      </c>
      <c r="DB7" t="str">
        <f t="shared" si="416"/>
        <v/>
      </c>
      <c r="DK7" t="s">
        <v>2287</v>
      </c>
      <c r="DL7" t="s">
        <v>2288</v>
      </c>
      <c r="DM7" t="s">
        <v>2309</v>
      </c>
      <c r="DN7"/>
      <c r="DO7"/>
      <c r="DP7" t="s">
        <v>2312</v>
      </c>
      <c r="DQ7" t="s">
        <v>2275</v>
      </c>
      <c r="DR7" t="s">
        <v>2314</v>
      </c>
      <c r="DS7" t="s">
        <v>2315</v>
      </c>
      <c r="DT7"/>
      <c r="DZ7" t="s">
        <v>2316</v>
      </c>
      <c r="EA7" t="s">
        <v>119</v>
      </c>
      <c r="EB7" t="s">
        <v>119</v>
      </c>
      <c r="EC7" t="s">
        <v>2318</v>
      </c>
      <c r="ED7" t="s">
        <v>2279</v>
      </c>
      <c r="EE7" t="s">
        <v>2320</v>
      </c>
      <c r="EF7" t="s">
        <v>2321</v>
      </c>
      <c r="EG7" t="s">
        <v>119</v>
      </c>
      <c r="EH7" t="s">
        <v>119</v>
      </c>
      <c r="EI7"/>
      <c r="EJ7" t="s">
        <v>119</v>
      </c>
      <c r="EK7" t="s">
        <v>119</v>
      </c>
      <c r="EL7" t="s">
        <v>119</v>
      </c>
      <c r="EU7" t="s">
        <v>2322</v>
      </c>
      <c r="EV7" t="s">
        <v>119</v>
      </c>
      <c r="EW7" t="s">
        <v>119</v>
      </c>
      <c r="EX7" t="s">
        <v>2324</v>
      </c>
      <c r="EY7" t="s">
        <v>2283</v>
      </c>
      <c r="EZ7" t="s">
        <v>2326</v>
      </c>
      <c r="FA7" t="s">
        <v>2327</v>
      </c>
      <c r="FB7" t="s">
        <v>119</v>
      </c>
      <c r="FC7" t="s">
        <v>119</v>
      </c>
      <c r="FD7" t="s">
        <v>119</v>
      </c>
      <c r="FE7" t="s">
        <v>119</v>
      </c>
      <c r="FF7" t="s">
        <v>119</v>
      </c>
      <c r="FG7" t="s">
        <v>119</v>
      </c>
      <c r="FS7" t="s">
        <v>2287</v>
      </c>
      <c r="FT7" t="s">
        <v>2288</v>
      </c>
      <c r="FU7" t="s">
        <v>2309</v>
      </c>
      <c r="FV7" t="s">
        <v>2310</v>
      </c>
      <c r="FW7"/>
      <c r="FX7" t="s">
        <v>2312</v>
      </c>
      <c r="FY7" t="s">
        <v>2275</v>
      </c>
      <c r="FZ7" t="s">
        <v>2314</v>
      </c>
      <c r="GA7" t="s">
        <v>2315</v>
      </c>
      <c r="GB7" t="s">
        <v>2252</v>
      </c>
      <c r="GH7" t="str">
        <f t="shared" si="807"/>
        <v>3.01.050_Demolition of existing structures and support to adjacent structures</v>
      </c>
      <c r="GI7" t="str">
        <f t="shared" si="417"/>
        <v>3.02.040_Drilling/boring</v>
      </c>
      <c r="GJ7" t="str">
        <f t="shared" si="418"/>
        <v/>
      </c>
      <c r="GK7" t="str">
        <f t="shared" si="419"/>
        <v>3.04.050_Gantries and the like</v>
      </c>
      <c r="GL7" t="str">
        <f t="shared" si="420"/>
        <v>3.05.040_Low-voltage power supply</v>
      </c>
      <c r="GM7" t="str">
        <f t="shared" si="421"/>
        <v>3.06.050_Drainage connections</v>
      </c>
      <c r="GN7" t="str">
        <f t="shared" si="422"/>
        <v>3.07.050_Fittings and equipment</v>
      </c>
      <c r="GO7" t="str">
        <f t="shared" si="423"/>
        <v>3.08.040_Commonly shared construction plant</v>
      </c>
      <c r="GP7" t="str">
        <f t="shared" si="424"/>
        <v/>
      </c>
      <c r="GQ7" t="str">
        <f t="shared" si="425"/>
        <v/>
      </c>
      <c r="GR7" t="str">
        <f t="shared" si="426"/>
        <v/>
      </c>
      <c r="GS7" t="str">
        <f t="shared" si="860"/>
        <v/>
      </c>
      <c r="GT7" t="str">
        <f t="shared" si="428"/>
        <v/>
      </c>
      <c r="HC7" t="str">
        <f t="shared" si="808"/>
        <v>5.01.050_Demolition of existing structures and support to adjacent structures</v>
      </c>
      <c r="HD7" t="str">
        <f t="shared" si="429"/>
        <v>5.02.040_Drilling/boring</v>
      </c>
      <c r="HE7" t="str">
        <f t="shared" si="430"/>
        <v/>
      </c>
      <c r="HF7" t="str">
        <f t="shared" si="431"/>
        <v>5.04.050_Gantries and the like</v>
      </c>
      <c r="HG7" t="str">
        <f t="shared" si="432"/>
        <v>5.05.040_Low-voltage power supply</v>
      </c>
      <c r="HH7" t="str">
        <f t="shared" si="433"/>
        <v>5.06.050_Drainage connections</v>
      </c>
      <c r="HI7" t="str">
        <f t="shared" si="434"/>
        <v>5.07.050_Fittings and equipment</v>
      </c>
      <c r="HJ7" t="str">
        <f t="shared" si="435"/>
        <v>5.08.040_Commonly shared construction plant</v>
      </c>
      <c r="HK7" t="str">
        <f t="shared" si="436"/>
        <v/>
      </c>
      <c r="HL7" t="str">
        <f t="shared" si="437"/>
        <v/>
      </c>
      <c r="HM7" t="str">
        <f t="shared" si="438"/>
        <v/>
      </c>
      <c r="HN7" t="str">
        <f t="shared" si="439"/>
        <v/>
      </c>
      <c r="HO7" t="str">
        <f t="shared" si="440"/>
        <v/>
      </c>
      <c r="IB7" t="s">
        <v>2287</v>
      </c>
      <c r="IC7" t="s">
        <v>2288</v>
      </c>
      <c r="ID7" t="s">
        <v>2309</v>
      </c>
      <c r="IE7"/>
      <c r="IF7"/>
      <c r="IG7" t="s">
        <v>2312</v>
      </c>
      <c r="IH7" t="s">
        <v>2275</v>
      </c>
      <c r="II7" t="s">
        <v>2314</v>
      </c>
      <c r="IJ7" t="s">
        <v>2315</v>
      </c>
      <c r="IK7" t="s">
        <v>2252</v>
      </c>
      <c r="IQ7" t="str">
        <f t="shared" si="809"/>
        <v>3.01.050_Demolition of existing structures and support to adjacent structures</v>
      </c>
      <c r="IR7" t="str">
        <f t="shared" si="441"/>
        <v/>
      </c>
      <c r="IS7" t="str">
        <f t="shared" si="442"/>
        <v/>
      </c>
      <c r="IT7" t="str">
        <f t="shared" si="443"/>
        <v>3.04.050_Gantries and the like</v>
      </c>
      <c r="IU7" t="str">
        <f t="shared" si="444"/>
        <v>3.05.040_Low-voltage power supply</v>
      </c>
      <c r="IV7" t="str">
        <f t="shared" si="445"/>
        <v>3.06.050_Drainage connections</v>
      </c>
      <c r="IW7" t="str">
        <f t="shared" si="446"/>
        <v>3.07.050_Fittings and equipment</v>
      </c>
      <c r="IX7" t="str">
        <f t="shared" si="447"/>
        <v>3.08.040_Commonly shared construction plant</v>
      </c>
      <c r="IY7" t="str">
        <f t="shared" si="448"/>
        <v/>
      </c>
      <c r="IZ7" t="str">
        <f t="shared" si="449"/>
        <v/>
      </c>
      <c r="JA7" t="str">
        <f t="shared" si="450"/>
        <v/>
      </c>
      <c r="JB7" t="str">
        <f t="shared" si="861"/>
        <v/>
      </c>
      <c r="JC7" t="str">
        <f t="shared" si="451"/>
        <v/>
      </c>
      <c r="JL7" t="str">
        <f t="shared" si="810"/>
        <v>5.01.050_Demolition of existing structures and support to adjacent structures</v>
      </c>
      <c r="JM7" t="str">
        <f t="shared" si="452"/>
        <v/>
      </c>
      <c r="JN7" t="str">
        <f t="shared" si="453"/>
        <v/>
      </c>
      <c r="JO7" t="str">
        <f t="shared" si="454"/>
        <v>5.04.050_Gantries and the like</v>
      </c>
      <c r="JP7" t="str">
        <f t="shared" si="455"/>
        <v>5.05.040_Low-voltage power supply</v>
      </c>
      <c r="JQ7" t="str">
        <f t="shared" si="456"/>
        <v>5.06.050_Drainage connections</v>
      </c>
      <c r="JR7" t="str">
        <f t="shared" si="457"/>
        <v>5.07.050_Fittings and equipment</v>
      </c>
      <c r="JS7" t="str">
        <f t="shared" si="458"/>
        <v>5.08.040_Commonly shared construction plant</v>
      </c>
      <c r="JT7" t="str">
        <f t="shared" si="459"/>
        <v/>
      </c>
      <c r="JU7" t="str">
        <f t="shared" si="460"/>
        <v/>
      </c>
      <c r="JV7" t="str">
        <f t="shared" si="461"/>
        <v/>
      </c>
      <c r="JW7" t="str">
        <f t="shared" si="462"/>
        <v/>
      </c>
      <c r="JX7" t="str">
        <f t="shared" si="463"/>
        <v/>
      </c>
      <c r="KJ7" t="s">
        <v>2287</v>
      </c>
      <c r="KK7" t="s">
        <v>2288</v>
      </c>
      <c r="KL7" t="s">
        <v>2309</v>
      </c>
      <c r="KM7"/>
      <c r="KN7"/>
      <c r="KO7" t="s">
        <v>2312</v>
      </c>
      <c r="KP7" t="s">
        <v>2275</v>
      </c>
      <c r="KQ7" t="s">
        <v>2314</v>
      </c>
      <c r="KR7" t="s">
        <v>2315</v>
      </c>
      <c r="KS7" t="s">
        <v>2252</v>
      </c>
      <c r="KY7" t="str">
        <f t="shared" si="811"/>
        <v>3.01.050_Demolition of existing structures and support to adjacent structures</v>
      </c>
      <c r="KZ7" t="str">
        <f t="shared" si="464"/>
        <v/>
      </c>
      <c r="LA7" t="str">
        <f t="shared" si="465"/>
        <v/>
      </c>
      <c r="LB7" t="str">
        <f t="shared" si="466"/>
        <v>3.04.050_Gantries and the like</v>
      </c>
      <c r="LC7" t="str">
        <f t="shared" si="467"/>
        <v>3.05.040_Low-voltage power supply</v>
      </c>
      <c r="LD7" t="str">
        <f t="shared" si="468"/>
        <v>3.06.050_Drainage connections</v>
      </c>
      <c r="LE7" t="str">
        <f t="shared" si="469"/>
        <v>3.07.050_Fittings and equipment</v>
      </c>
      <c r="LF7" t="str">
        <f t="shared" si="470"/>
        <v>3.08.040_Commonly shared construction plant</v>
      </c>
      <c r="LG7" t="str">
        <f t="shared" si="471"/>
        <v/>
      </c>
      <c r="LH7" t="str">
        <f t="shared" si="472"/>
        <v/>
      </c>
      <c r="LI7" t="str">
        <f t="shared" si="473"/>
        <v/>
      </c>
      <c r="LJ7" t="str">
        <f t="shared" si="862"/>
        <v/>
      </c>
      <c r="LK7" t="str">
        <f t="shared" si="475"/>
        <v/>
      </c>
      <c r="LT7" t="str">
        <f t="shared" si="812"/>
        <v>5.01.050_Demolition of existing structures and support to adjacent structures</v>
      </c>
      <c r="LU7" t="str">
        <f t="shared" si="476"/>
        <v/>
      </c>
      <c r="LV7" t="str">
        <f t="shared" si="477"/>
        <v/>
      </c>
      <c r="LW7" t="str">
        <f t="shared" si="478"/>
        <v>5.04.050_Gantries and the like</v>
      </c>
      <c r="LX7" t="str">
        <f t="shared" si="479"/>
        <v>5.05.040_Low-voltage power supply</v>
      </c>
      <c r="LY7" t="str">
        <f t="shared" si="480"/>
        <v>5.06.050_Drainage connections</v>
      </c>
      <c r="LZ7" t="str">
        <f t="shared" si="481"/>
        <v>5.07.050_Fittings and equipment</v>
      </c>
      <c r="MA7" t="str">
        <f t="shared" si="482"/>
        <v>5.08.040_Commonly shared construction plant</v>
      </c>
      <c r="MB7" t="str">
        <f t="shared" si="483"/>
        <v/>
      </c>
      <c r="MC7" t="str">
        <f t="shared" si="484"/>
        <v/>
      </c>
      <c r="MD7" t="str">
        <f t="shared" si="485"/>
        <v/>
      </c>
      <c r="ME7" t="str">
        <f t="shared" si="486"/>
        <v/>
      </c>
      <c r="MF7" t="str">
        <f t="shared" si="487"/>
        <v/>
      </c>
      <c r="MR7" t="s">
        <v>2287</v>
      </c>
      <c r="MS7" t="s">
        <v>2288</v>
      </c>
      <c r="MT7" t="s">
        <v>2309</v>
      </c>
      <c r="MU7"/>
      <c r="MV7"/>
      <c r="MW7"/>
      <c r="MX7" t="s">
        <v>2275</v>
      </c>
      <c r="MY7" t="s">
        <v>2314</v>
      </c>
      <c r="MZ7" t="s">
        <v>2315</v>
      </c>
      <c r="NA7" t="s">
        <v>2252</v>
      </c>
      <c r="NG7" t="str">
        <f t="shared" si="813"/>
        <v>3.01.050_Demolition of existing structures and support to adjacent structures</v>
      </c>
      <c r="NH7" t="str">
        <f t="shared" si="488"/>
        <v/>
      </c>
      <c r="NI7" t="str">
        <f t="shared" si="489"/>
        <v/>
      </c>
      <c r="NJ7" t="str">
        <f t="shared" si="490"/>
        <v/>
      </c>
      <c r="NK7" t="str">
        <f t="shared" si="491"/>
        <v>3.05.040_Low-voltage power supply</v>
      </c>
      <c r="NL7" t="str">
        <f t="shared" si="492"/>
        <v>3.06.050_Drainage connections</v>
      </c>
      <c r="NM7" t="str">
        <f t="shared" si="493"/>
        <v>3.07.050_Fittings and equipment</v>
      </c>
      <c r="NN7" t="str">
        <f t="shared" si="494"/>
        <v>3.08.040_Commonly shared construction plant</v>
      </c>
      <c r="NO7" t="str">
        <f t="shared" si="495"/>
        <v/>
      </c>
      <c r="NP7" t="str">
        <f t="shared" si="496"/>
        <v/>
      </c>
      <c r="NQ7" t="str">
        <f t="shared" si="497"/>
        <v/>
      </c>
      <c r="NR7" t="str">
        <f t="shared" si="863"/>
        <v/>
      </c>
      <c r="NS7" t="str">
        <f>IF(ISBLANK(NF7),"","3"&amp;MID(NF7,2,999))</f>
        <v/>
      </c>
      <c r="OB7" t="str">
        <f t="shared" si="814"/>
        <v>5.01.050_Demolition of existing structures and support to adjacent structures</v>
      </c>
      <c r="OC7" t="str">
        <f t="shared" si="500"/>
        <v/>
      </c>
      <c r="OD7" t="str">
        <f t="shared" si="501"/>
        <v/>
      </c>
      <c r="OE7" t="str">
        <f t="shared" si="502"/>
        <v/>
      </c>
      <c r="OF7" t="str">
        <f t="shared" si="503"/>
        <v>5.05.040_Low-voltage power supply</v>
      </c>
      <c r="OG7" t="str">
        <f t="shared" si="504"/>
        <v>5.06.050_Drainage connections</v>
      </c>
      <c r="OH7" t="str">
        <f t="shared" si="505"/>
        <v>5.07.050_Fittings and equipment</v>
      </c>
      <c r="OI7" t="str">
        <f t="shared" si="506"/>
        <v>5.08.040_Commonly shared construction plant</v>
      </c>
      <c r="OJ7" t="str">
        <f t="shared" si="507"/>
        <v/>
      </c>
      <c r="OK7" t="str">
        <f t="shared" si="508"/>
        <v/>
      </c>
      <c r="OL7" t="str">
        <f t="shared" si="509"/>
        <v/>
      </c>
      <c r="OM7" t="str">
        <f t="shared" si="510"/>
        <v/>
      </c>
      <c r="ON7" t="str">
        <f>IF(ISBLANK(NF7),"","5"&amp;MID(NF7,2,999))</f>
        <v/>
      </c>
      <c r="OZ7" t="s">
        <v>2287</v>
      </c>
      <c r="PA7" t="s">
        <v>2288</v>
      </c>
      <c r="PB7" t="s">
        <v>2309</v>
      </c>
      <c r="PC7"/>
      <c r="PD7"/>
      <c r="PE7"/>
      <c r="PF7" t="s">
        <v>2275</v>
      </c>
      <c r="PG7" t="s">
        <v>2314</v>
      </c>
      <c r="PH7" t="s">
        <v>2315</v>
      </c>
      <c r="PI7" t="s">
        <v>2252</v>
      </c>
      <c r="PO7" t="str">
        <f t="shared" si="815"/>
        <v>3.01.050_Demolition of existing structures and support to adjacent structures</v>
      </c>
      <c r="PP7" t="str">
        <f t="shared" si="512"/>
        <v/>
      </c>
      <c r="PQ7" t="str">
        <f t="shared" si="513"/>
        <v/>
      </c>
      <c r="PR7" t="str">
        <f t="shared" si="514"/>
        <v/>
      </c>
      <c r="PS7" t="str">
        <f t="shared" si="515"/>
        <v>3.05.040_Low-voltage power supply</v>
      </c>
      <c r="PT7" t="str">
        <f t="shared" si="516"/>
        <v>3.06.050_Drainage connections</v>
      </c>
      <c r="PU7" t="str">
        <f t="shared" si="517"/>
        <v>3.07.050_Fittings and equipment</v>
      </c>
      <c r="PV7" t="str">
        <f t="shared" si="816"/>
        <v>3.08.040_Commonly shared construction plant</v>
      </c>
      <c r="PW7" t="str">
        <f t="shared" si="518"/>
        <v/>
      </c>
      <c r="PX7" t="str">
        <f t="shared" si="519"/>
        <v/>
      </c>
      <c r="PY7" t="str">
        <f t="shared" si="520"/>
        <v/>
      </c>
      <c r="PZ7" t="str">
        <f t="shared" si="864"/>
        <v/>
      </c>
      <c r="QA7" t="str">
        <f t="shared" si="522"/>
        <v/>
      </c>
      <c r="QJ7" t="str">
        <f t="shared" si="817"/>
        <v>5.01.050_Demolition of existing structures and support to adjacent structures</v>
      </c>
      <c r="QK7" t="str">
        <f t="shared" si="523"/>
        <v/>
      </c>
      <c r="QL7" t="str">
        <f t="shared" si="524"/>
        <v/>
      </c>
      <c r="QM7" t="str">
        <f t="shared" si="525"/>
        <v/>
      </c>
      <c r="QN7" t="str">
        <f t="shared" si="526"/>
        <v>5.05.040_Low-voltage power supply</v>
      </c>
      <c r="QO7" t="str">
        <f t="shared" si="527"/>
        <v>5.06.050_Drainage connections</v>
      </c>
      <c r="QP7" t="str">
        <f t="shared" si="528"/>
        <v>5.07.050_Fittings and equipment</v>
      </c>
      <c r="QQ7" t="str">
        <f t="shared" si="529"/>
        <v>5.08.040_Commonly shared construction plant</v>
      </c>
      <c r="QR7" t="str">
        <f t="shared" si="530"/>
        <v/>
      </c>
      <c r="QS7" t="str">
        <f t="shared" si="531"/>
        <v/>
      </c>
      <c r="QT7" t="str">
        <f t="shared" si="532"/>
        <v/>
      </c>
      <c r="QU7" t="str">
        <f t="shared" si="533"/>
        <v/>
      </c>
      <c r="QV7" t="str">
        <f t="shared" si="534"/>
        <v/>
      </c>
      <c r="RH7" t="s">
        <v>2287</v>
      </c>
      <c r="RI7" t="s">
        <v>2288</v>
      </c>
      <c r="RJ7" t="s">
        <v>2309</v>
      </c>
      <c r="RK7" t="s">
        <v>2310</v>
      </c>
      <c r="RL7"/>
      <c r="RM7"/>
      <c r="RN7" t="s">
        <v>2275</v>
      </c>
      <c r="RO7" t="s">
        <v>2314</v>
      </c>
      <c r="RP7" t="s">
        <v>2315</v>
      </c>
      <c r="RQ7" t="s">
        <v>2252</v>
      </c>
      <c r="RW7" t="str">
        <f t="shared" si="818"/>
        <v>3.01.050_Demolition of existing structures and support to adjacent structures</v>
      </c>
      <c r="RX7" t="str">
        <f t="shared" si="535"/>
        <v>3.02.040_Drilling/boring</v>
      </c>
      <c r="RY7" t="str">
        <f t="shared" si="536"/>
        <v/>
      </c>
      <c r="RZ7" t="str">
        <f t="shared" si="537"/>
        <v/>
      </c>
      <c r="SA7" t="str">
        <f t="shared" si="538"/>
        <v>3.05.040_Low-voltage power supply</v>
      </c>
      <c r="SB7" t="str">
        <f t="shared" si="539"/>
        <v>3.06.050_Drainage connections</v>
      </c>
      <c r="SC7" t="str">
        <f t="shared" si="540"/>
        <v>3.07.050_Fittings and equipment</v>
      </c>
      <c r="SD7" t="str">
        <f t="shared" si="541"/>
        <v>3.08.040_Commonly shared construction plant</v>
      </c>
      <c r="SE7" t="str">
        <f t="shared" si="542"/>
        <v/>
      </c>
      <c r="SF7" t="str">
        <f t="shared" si="543"/>
        <v/>
      </c>
      <c r="SG7" t="str">
        <f t="shared" si="544"/>
        <v/>
      </c>
      <c r="SH7" t="str">
        <f t="shared" si="865"/>
        <v/>
      </c>
      <c r="SI7" t="str">
        <f t="shared" si="546"/>
        <v/>
      </c>
      <c r="SR7" t="str">
        <f t="shared" si="819"/>
        <v>5.01.050_Demolition of existing structures and support to adjacent structures</v>
      </c>
      <c r="SS7" t="str">
        <f t="shared" si="547"/>
        <v>5.02.040_Drilling/boring</v>
      </c>
      <c r="ST7" t="str">
        <f t="shared" si="548"/>
        <v/>
      </c>
      <c r="SU7" t="str">
        <f t="shared" si="549"/>
        <v/>
      </c>
      <c r="SV7" t="str">
        <f t="shared" si="550"/>
        <v>5.05.040_Low-voltage power supply</v>
      </c>
      <c r="SW7" t="str">
        <f t="shared" si="551"/>
        <v>5.06.050_Drainage connections</v>
      </c>
      <c r="SX7" t="str">
        <f t="shared" si="552"/>
        <v>5.07.050_Fittings and equipment</v>
      </c>
      <c r="SY7" t="str">
        <f t="shared" si="553"/>
        <v>5.08.040_Commonly shared construction plant</v>
      </c>
      <c r="SZ7" t="str">
        <f t="shared" si="554"/>
        <v/>
      </c>
      <c r="TA7" t="str">
        <f t="shared" si="555"/>
        <v/>
      </c>
      <c r="TB7" t="str">
        <f t="shared" si="556"/>
        <v/>
      </c>
      <c r="TC7" t="str">
        <f t="shared" si="557"/>
        <v/>
      </c>
      <c r="TD7" t="str">
        <f t="shared" si="558"/>
        <v/>
      </c>
      <c r="TP7" t="s">
        <v>2287</v>
      </c>
      <c r="TQ7" t="s">
        <v>2288</v>
      </c>
      <c r="TR7" t="s">
        <v>2309</v>
      </c>
      <c r="TS7" t="s">
        <v>2310</v>
      </c>
      <c r="TT7"/>
      <c r="TU7"/>
      <c r="TV7" t="s">
        <v>2275</v>
      </c>
      <c r="TW7" t="s">
        <v>2314</v>
      </c>
      <c r="TX7" t="s">
        <v>2315</v>
      </c>
      <c r="TY7" t="s">
        <v>2252</v>
      </c>
      <c r="UE7" t="str">
        <f t="shared" si="820"/>
        <v>3.01.050_Demolition of existing structures and support to adjacent structures</v>
      </c>
      <c r="UF7" t="str">
        <f t="shared" si="559"/>
        <v>3.02.040_Drilling/boring</v>
      </c>
      <c r="UG7" t="str">
        <f t="shared" si="560"/>
        <v/>
      </c>
      <c r="UH7" t="str">
        <f t="shared" si="561"/>
        <v/>
      </c>
      <c r="UI7" t="str">
        <f t="shared" si="562"/>
        <v>3.05.040_Low-voltage power supply</v>
      </c>
      <c r="UJ7" t="str">
        <f t="shared" si="563"/>
        <v>3.06.050_Drainage connections</v>
      </c>
      <c r="UK7" t="str">
        <f t="shared" si="564"/>
        <v>3.07.050_Fittings and equipment</v>
      </c>
      <c r="UL7" t="str">
        <f t="shared" si="565"/>
        <v>3.08.040_Commonly shared construction plant</v>
      </c>
      <c r="UM7" t="str">
        <f t="shared" si="566"/>
        <v/>
      </c>
      <c r="UN7" t="str">
        <f t="shared" si="567"/>
        <v/>
      </c>
      <c r="UO7" t="str">
        <f t="shared" si="568"/>
        <v/>
      </c>
      <c r="UP7" t="str">
        <f t="shared" si="866"/>
        <v/>
      </c>
      <c r="UQ7" t="str">
        <f t="shared" si="570"/>
        <v/>
      </c>
      <c r="UZ7" t="str">
        <f t="shared" si="821"/>
        <v>5.01.050_Demolition of existing structures and support to adjacent structures</v>
      </c>
      <c r="VA7" t="str">
        <f t="shared" si="571"/>
        <v>5.02.040_Drilling/boring</v>
      </c>
      <c r="VB7" t="str">
        <f t="shared" si="572"/>
        <v/>
      </c>
      <c r="VC7" t="str">
        <f t="shared" si="573"/>
        <v/>
      </c>
      <c r="VD7" t="str">
        <f t="shared" si="574"/>
        <v>5.05.040_Low-voltage power supply</v>
      </c>
      <c r="VE7" t="str">
        <f t="shared" si="575"/>
        <v>5.06.050_Drainage connections</v>
      </c>
      <c r="VF7" t="str">
        <f t="shared" si="576"/>
        <v>5.07.050_Fittings and equipment</v>
      </c>
      <c r="VG7" t="str">
        <f t="shared" si="577"/>
        <v>5.08.040_Commonly shared construction plant</v>
      </c>
      <c r="VH7" t="str">
        <f t="shared" si="578"/>
        <v/>
      </c>
      <c r="VI7" t="str">
        <f t="shared" si="579"/>
        <v/>
      </c>
      <c r="VJ7" t="str">
        <f t="shared" si="580"/>
        <v/>
      </c>
      <c r="VK7" t="str">
        <f t="shared" si="581"/>
        <v/>
      </c>
      <c r="VL7" t="str">
        <f t="shared" si="582"/>
        <v/>
      </c>
      <c r="VX7" t="s">
        <v>2287</v>
      </c>
      <c r="VY7" t="s">
        <v>2288</v>
      </c>
      <c r="VZ7" t="s">
        <v>2309</v>
      </c>
      <c r="WA7"/>
      <c r="WB7"/>
      <c r="WC7"/>
      <c r="WD7" t="s">
        <v>2275</v>
      </c>
      <c r="WE7" t="s">
        <v>2314</v>
      </c>
      <c r="WF7" t="s">
        <v>2315</v>
      </c>
      <c r="WG7" t="s">
        <v>2252</v>
      </c>
      <c r="WM7" t="str">
        <f t="shared" si="822"/>
        <v>3.01.050_Demolition of existing structures and support to adjacent structures</v>
      </c>
      <c r="WN7" t="str">
        <f t="shared" si="583"/>
        <v/>
      </c>
      <c r="WO7" t="str">
        <f t="shared" si="584"/>
        <v/>
      </c>
      <c r="WP7" t="str">
        <f t="shared" si="585"/>
        <v/>
      </c>
      <c r="WQ7" t="str">
        <f t="shared" si="586"/>
        <v>3.05.040_Low-voltage power supply</v>
      </c>
      <c r="WR7" t="str">
        <f t="shared" si="587"/>
        <v>3.06.050_Drainage connections</v>
      </c>
      <c r="WS7" t="str">
        <f t="shared" si="588"/>
        <v>3.07.050_Fittings and equipment</v>
      </c>
      <c r="WT7" t="str">
        <f t="shared" si="589"/>
        <v>3.08.040_Commonly shared construction plant</v>
      </c>
      <c r="WU7" t="str">
        <f t="shared" si="590"/>
        <v/>
      </c>
      <c r="WV7" t="str">
        <f t="shared" si="591"/>
        <v/>
      </c>
      <c r="WW7" t="str">
        <f t="shared" si="592"/>
        <v/>
      </c>
      <c r="WX7" t="str">
        <f t="shared" si="867"/>
        <v/>
      </c>
      <c r="WY7" t="str">
        <f t="shared" si="594"/>
        <v/>
      </c>
      <c r="XH7" t="str">
        <f t="shared" si="823"/>
        <v>5.01.050_Demolition of existing structures and support to adjacent structures</v>
      </c>
      <c r="XI7" t="str">
        <f t="shared" si="595"/>
        <v/>
      </c>
      <c r="XJ7" t="str">
        <f t="shared" si="596"/>
        <v/>
      </c>
      <c r="XK7" t="str">
        <f t="shared" si="597"/>
        <v/>
      </c>
      <c r="XL7" t="str">
        <f t="shared" si="598"/>
        <v>5.05.040_Low-voltage power supply</v>
      </c>
      <c r="XM7" t="str">
        <f t="shared" si="599"/>
        <v>5.06.050_Drainage connections</v>
      </c>
      <c r="XN7" t="str">
        <f t="shared" si="600"/>
        <v>5.07.050_Fittings and equipment</v>
      </c>
      <c r="XO7" t="str">
        <f t="shared" si="601"/>
        <v>5.08.040_Commonly shared construction plant</v>
      </c>
      <c r="XP7" t="str">
        <f t="shared" si="602"/>
        <v/>
      </c>
      <c r="XQ7" t="str">
        <f t="shared" si="603"/>
        <v/>
      </c>
      <c r="XR7" t="str">
        <f t="shared" si="604"/>
        <v/>
      </c>
      <c r="XS7" t="str">
        <f t="shared" si="605"/>
        <v/>
      </c>
      <c r="XT7" t="str">
        <f t="shared" si="606"/>
        <v/>
      </c>
      <c r="YG7" t="s">
        <v>2287</v>
      </c>
      <c r="YH7" t="s">
        <v>2288</v>
      </c>
      <c r="YI7" t="s">
        <v>2309</v>
      </c>
      <c r="YJ7"/>
      <c r="YK7"/>
      <c r="YL7"/>
      <c r="YM7" t="s">
        <v>2275</v>
      </c>
      <c r="YN7" t="s">
        <v>2314</v>
      </c>
      <c r="YO7" t="s">
        <v>2315</v>
      </c>
      <c r="YP7" t="s">
        <v>2252</v>
      </c>
      <c r="YV7" t="str">
        <f t="shared" si="824"/>
        <v>3.01.050_Demolition of existing structures and support to adjacent structures</v>
      </c>
      <c r="YW7" t="str">
        <f t="shared" si="607"/>
        <v/>
      </c>
      <c r="YX7" t="str">
        <f t="shared" si="608"/>
        <v/>
      </c>
      <c r="YY7" t="str">
        <f t="shared" si="609"/>
        <v/>
      </c>
      <c r="YZ7" t="str">
        <f t="shared" si="610"/>
        <v>3.05.040_Low-voltage power supply</v>
      </c>
      <c r="ZA7" t="str">
        <f t="shared" si="611"/>
        <v>3.06.050_Drainage connections</v>
      </c>
      <c r="ZB7" t="str">
        <f t="shared" si="612"/>
        <v>3.07.050_Fittings and equipment</v>
      </c>
      <c r="ZC7" t="str">
        <f t="shared" si="613"/>
        <v>3.08.040_Commonly shared construction plant</v>
      </c>
      <c r="ZD7" t="str">
        <f t="shared" si="614"/>
        <v/>
      </c>
      <c r="ZE7" t="str">
        <f t="shared" si="615"/>
        <v/>
      </c>
      <c r="ZF7" t="str">
        <f t="shared" si="616"/>
        <v/>
      </c>
      <c r="ZG7" t="str">
        <f t="shared" si="868"/>
        <v/>
      </c>
      <c r="ZH7" t="str">
        <f t="shared" si="618"/>
        <v/>
      </c>
      <c r="ZQ7" t="str">
        <f t="shared" si="825"/>
        <v>5.01.050_Demolition of existing structures and support to adjacent structures</v>
      </c>
      <c r="ZR7" t="str">
        <f t="shared" si="619"/>
        <v/>
      </c>
      <c r="ZS7" t="str">
        <f t="shared" si="620"/>
        <v/>
      </c>
      <c r="ZT7" t="str">
        <f t="shared" si="621"/>
        <v/>
      </c>
      <c r="ZU7" t="str">
        <f t="shared" si="622"/>
        <v>5.05.040_Low-voltage power supply</v>
      </c>
      <c r="ZV7" t="str">
        <f t="shared" si="623"/>
        <v>5.06.050_Drainage connections</v>
      </c>
      <c r="ZW7" t="str">
        <f t="shared" si="624"/>
        <v>5.07.050_Fittings and equipment</v>
      </c>
      <c r="ZX7" t="str">
        <f t="shared" si="625"/>
        <v>5.08.040_Commonly shared construction plant</v>
      </c>
      <c r="ZY7" t="str">
        <f t="shared" si="626"/>
        <v/>
      </c>
      <c r="ZZ7" t="str">
        <f t="shared" si="627"/>
        <v/>
      </c>
      <c r="AAA7" t="str">
        <f t="shared" si="628"/>
        <v/>
      </c>
      <c r="AAB7" t="str">
        <f t="shared" si="629"/>
        <v/>
      </c>
      <c r="AAC7" t="str">
        <f t="shared" si="630"/>
        <v/>
      </c>
      <c r="AAQ7" t="s">
        <v>2287</v>
      </c>
      <c r="AAR7" t="s">
        <v>2288</v>
      </c>
      <c r="AAS7" t="s">
        <v>2309</v>
      </c>
      <c r="AAT7"/>
      <c r="AAU7"/>
      <c r="AAV7"/>
      <c r="AAW7" t="s">
        <v>2275</v>
      </c>
      <c r="AAX7" t="s">
        <v>2314</v>
      </c>
      <c r="AAY7" t="s">
        <v>2315</v>
      </c>
      <c r="AAZ7" t="s">
        <v>2252</v>
      </c>
      <c r="ABF7" t="str">
        <f t="shared" si="826"/>
        <v>3.01.050_Demolition of existing structures and support to adjacent structures</v>
      </c>
      <c r="ABG7" t="str">
        <f t="shared" si="631"/>
        <v/>
      </c>
      <c r="ABH7" t="str">
        <f t="shared" si="632"/>
        <v/>
      </c>
      <c r="ABI7" t="str">
        <f t="shared" si="633"/>
        <v/>
      </c>
      <c r="ABJ7" t="str">
        <f t="shared" si="634"/>
        <v>3.05.040_Low-voltage power supply</v>
      </c>
      <c r="ABK7" t="str">
        <f t="shared" si="635"/>
        <v>3.06.050_Drainage connections</v>
      </c>
      <c r="ABL7" t="str">
        <f t="shared" si="636"/>
        <v>3.07.050_Fittings and equipment</v>
      </c>
      <c r="ABM7" t="str">
        <f t="shared" si="637"/>
        <v>3.08.040_Commonly shared construction plant</v>
      </c>
      <c r="ABN7" t="str">
        <f t="shared" si="638"/>
        <v/>
      </c>
      <c r="ABO7" t="str">
        <f t="shared" si="639"/>
        <v/>
      </c>
      <c r="ABP7" t="str">
        <f t="shared" si="640"/>
        <v/>
      </c>
      <c r="ABQ7" t="str">
        <f t="shared" si="869"/>
        <v/>
      </c>
      <c r="ABR7" t="str">
        <f t="shared" si="642"/>
        <v/>
      </c>
      <c r="ACA7" t="str">
        <f t="shared" si="827"/>
        <v>5.01.050_Demolition of existing structures and support to adjacent structures</v>
      </c>
      <c r="ACB7" t="str">
        <f t="shared" si="643"/>
        <v/>
      </c>
      <c r="ACC7" t="str">
        <f t="shared" si="644"/>
        <v/>
      </c>
      <c r="ACD7" t="str">
        <f t="shared" si="645"/>
        <v/>
      </c>
      <c r="ACE7" t="str">
        <f t="shared" si="646"/>
        <v>5.05.040_Low-voltage power supply</v>
      </c>
      <c r="ACF7" t="str">
        <f t="shared" si="647"/>
        <v>5.06.050_Drainage connections</v>
      </c>
      <c r="ACG7" t="str">
        <f t="shared" si="648"/>
        <v>5.07.050_Fittings and equipment</v>
      </c>
      <c r="ACH7" t="str">
        <f t="shared" si="649"/>
        <v>5.08.040_Commonly shared construction plant</v>
      </c>
      <c r="ACI7" t="str">
        <f t="shared" si="650"/>
        <v/>
      </c>
      <c r="ACJ7" t="str">
        <f t="shared" si="651"/>
        <v/>
      </c>
      <c r="ACK7" t="str">
        <f t="shared" si="652"/>
        <v/>
      </c>
      <c r="ACL7" t="str">
        <f t="shared" si="653"/>
        <v/>
      </c>
      <c r="ACM7" t="str">
        <f t="shared" si="654"/>
        <v/>
      </c>
      <c r="ACZ7" t="s">
        <v>2287</v>
      </c>
      <c r="ADA7" t="s">
        <v>2288</v>
      </c>
      <c r="ADB7" t="s">
        <v>2309</v>
      </c>
      <c r="ADC7" t="s">
        <v>2310</v>
      </c>
      <c r="ADD7"/>
      <c r="ADE7"/>
      <c r="ADF7"/>
      <c r="ADG7" t="s">
        <v>2314</v>
      </c>
      <c r="ADH7" t="s">
        <v>2315</v>
      </c>
      <c r="ADI7" t="s">
        <v>2252</v>
      </c>
      <c r="ADO7" t="str">
        <f t="shared" si="828"/>
        <v>3.01.050_Demolition of existing structures and support to adjacent structures</v>
      </c>
      <c r="ADP7" t="str">
        <f t="shared" si="655"/>
        <v>3.02.040_Drilling/boring</v>
      </c>
      <c r="ADQ7" t="str">
        <f t="shared" si="656"/>
        <v/>
      </c>
      <c r="ADR7" t="str">
        <f t="shared" si="657"/>
        <v/>
      </c>
      <c r="ADS7" t="str">
        <f t="shared" si="658"/>
        <v/>
      </c>
      <c r="ADT7" t="str">
        <f t="shared" si="659"/>
        <v>3.06.050_Drainage connections</v>
      </c>
      <c r="ADU7" t="str">
        <f t="shared" si="660"/>
        <v>3.07.050_Fittings and equipment</v>
      </c>
      <c r="ADV7" t="str">
        <f t="shared" si="661"/>
        <v>3.08.040_Commonly shared construction plant</v>
      </c>
      <c r="ADW7" t="str">
        <f t="shared" si="662"/>
        <v/>
      </c>
      <c r="ADX7" t="str">
        <f t="shared" si="663"/>
        <v/>
      </c>
      <c r="ADY7" t="str">
        <f t="shared" si="664"/>
        <v/>
      </c>
      <c r="ADZ7" t="str">
        <f t="shared" si="870"/>
        <v/>
      </c>
      <c r="AEA7" t="str">
        <f t="shared" si="666"/>
        <v/>
      </c>
      <c r="AEJ7" t="str">
        <f t="shared" si="829"/>
        <v>5.01.050_Demolition of existing structures and support to adjacent structures</v>
      </c>
      <c r="AEK7" t="str">
        <f t="shared" si="667"/>
        <v>5.02.040_Drilling/boring</v>
      </c>
      <c r="AEL7" t="str">
        <f t="shared" si="668"/>
        <v/>
      </c>
      <c r="AEM7" t="str">
        <f t="shared" si="669"/>
        <v/>
      </c>
      <c r="AEN7" t="str">
        <f t="shared" si="670"/>
        <v/>
      </c>
      <c r="AEO7" t="str">
        <f t="shared" si="671"/>
        <v>5.06.050_Drainage connections</v>
      </c>
      <c r="AEP7" t="str">
        <f t="shared" si="672"/>
        <v>5.07.050_Fittings and equipment</v>
      </c>
      <c r="AEQ7" t="str">
        <f t="shared" si="673"/>
        <v>5.08.040_Commonly shared construction plant</v>
      </c>
      <c r="AER7" t="str">
        <f t="shared" si="674"/>
        <v/>
      </c>
      <c r="AES7" t="str">
        <f t="shared" si="675"/>
        <v/>
      </c>
      <c r="AET7" t="str">
        <f t="shared" si="676"/>
        <v/>
      </c>
      <c r="AEU7" t="str">
        <f t="shared" si="677"/>
        <v/>
      </c>
      <c r="AEV7" t="str">
        <f t="shared" si="678"/>
        <v/>
      </c>
      <c r="AFI7" t="s">
        <v>2287</v>
      </c>
      <c r="AFJ7" t="s">
        <v>2288</v>
      </c>
      <c r="AFK7" t="s">
        <v>2309</v>
      </c>
      <c r="AFL7" t="s">
        <v>2310</v>
      </c>
      <c r="AFM7" t="s">
        <v>2311</v>
      </c>
      <c r="AFN7" t="s">
        <v>2312</v>
      </c>
      <c r="AFO7" t="s">
        <v>2275</v>
      </c>
      <c r="AFP7" t="s">
        <v>2314</v>
      </c>
      <c r="AFQ7" t="s">
        <v>2315</v>
      </c>
      <c r="AFR7" t="s">
        <v>2252</v>
      </c>
      <c r="AFX7" t="str">
        <f t="shared" si="830"/>
        <v>3.01.050_Demolition of existing structures and support to adjacent structures</v>
      </c>
      <c r="AFY7" t="str">
        <f t="shared" si="679"/>
        <v>3.02.040_Drilling/boring</v>
      </c>
      <c r="AFZ7" t="str">
        <f t="shared" si="680"/>
        <v>3.03.050_Tunnel lining</v>
      </c>
      <c r="AGA7" t="str">
        <f t="shared" si="681"/>
        <v>3.04.050_Gantries and the like</v>
      </c>
      <c r="AGB7" t="str">
        <f t="shared" si="682"/>
        <v>3.05.040_Low-voltage power supply</v>
      </c>
      <c r="AGC7" t="str">
        <f t="shared" si="683"/>
        <v>3.06.050_Drainage connections</v>
      </c>
      <c r="AGD7" t="str">
        <f t="shared" si="684"/>
        <v>3.07.050_Fittings and equipment</v>
      </c>
      <c r="AGE7" t="str">
        <f t="shared" si="831"/>
        <v>3.08.040_Commonly shared construction plant</v>
      </c>
      <c r="AGF7" t="str">
        <f t="shared" si="685"/>
        <v/>
      </c>
      <c r="AGG7" t="str">
        <f t="shared" si="686"/>
        <v/>
      </c>
      <c r="AGH7" t="str">
        <f t="shared" si="687"/>
        <v/>
      </c>
      <c r="AGI7" t="str">
        <f t="shared" si="871"/>
        <v/>
      </c>
      <c r="AGJ7" t="str">
        <f t="shared" si="689"/>
        <v/>
      </c>
      <c r="AGS7" t="str">
        <f t="shared" si="832"/>
        <v>5.01.050_Demolition of existing structures and support to adjacent structures</v>
      </c>
      <c r="AGT7" t="str">
        <f t="shared" si="690"/>
        <v>5.02.040_Drilling/boring</v>
      </c>
      <c r="AGU7" t="str">
        <f t="shared" si="691"/>
        <v>5.03.050_Tunnel lining</v>
      </c>
      <c r="AGV7" t="str">
        <f t="shared" si="692"/>
        <v>5.04.050_Gantries and the like</v>
      </c>
      <c r="AGW7" t="str">
        <f t="shared" si="693"/>
        <v>5.05.040_Low-voltage power supply</v>
      </c>
      <c r="AGX7" t="str">
        <f t="shared" si="694"/>
        <v>5.06.050_Drainage connections</v>
      </c>
      <c r="AGY7" t="str">
        <f t="shared" si="695"/>
        <v>5.07.050_Fittings and equipment</v>
      </c>
      <c r="AGZ7" t="str">
        <f t="shared" si="696"/>
        <v>5.08.040_Commonly shared construction plant</v>
      </c>
      <c r="AHA7" t="str">
        <f t="shared" si="697"/>
        <v/>
      </c>
      <c r="AHB7" t="str">
        <f t="shared" si="698"/>
        <v/>
      </c>
      <c r="AHC7" t="str">
        <f t="shared" si="699"/>
        <v/>
      </c>
      <c r="AHD7" t="str">
        <f t="shared" si="700"/>
        <v/>
      </c>
      <c r="AHE7" t="str">
        <f t="shared" si="701"/>
        <v/>
      </c>
      <c r="AHT7" t="s">
        <v>2287</v>
      </c>
      <c r="AHU7" t="s">
        <v>2288</v>
      </c>
      <c r="AHV7"/>
      <c r="AHW7" t="s">
        <v>2310</v>
      </c>
      <c r="AHX7"/>
      <c r="AHY7"/>
      <c r="AHZ7"/>
      <c r="AIA7"/>
      <c r="AIB7"/>
      <c r="AIC7"/>
      <c r="AII7" t="str">
        <f t="shared" si="833"/>
        <v/>
      </c>
      <c r="AIJ7" t="str">
        <f t="shared" si="702"/>
        <v>3.02.040_Drilling/boring</v>
      </c>
      <c r="AIK7" t="str">
        <f t="shared" si="703"/>
        <v/>
      </c>
      <c r="AIL7" t="str">
        <f t="shared" si="834"/>
        <v/>
      </c>
      <c r="AIM7" t="str">
        <f t="shared" si="704"/>
        <v/>
      </c>
      <c r="AIN7" t="str">
        <f t="shared" si="835"/>
        <v/>
      </c>
      <c r="AIO7" t="str">
        <f t="shared" si="836"/>
        <v/>
      </c>
      <c r="AIP7" t="str">
        <f t="shared" si="705"/>
        <v/>
      </c>
      <c r="AIQ7" t="str">
        <f t="shared" si="706"/>
        <v/>
      </c>
      <c r="AIR7" t="str">
        <f t="shared" si="707"/>
        <v/>
      </c>
      <c r="AIS7" t="str">
        <f t="shared" si="708"/>
        <v/>
      </c>
      <c r="AIT7" t="str">
        <f t="shared" si="872"/>
        <v/>
      </c>
      <c r="AIU7" t="str">
        <f t="shared" si="710"/>
        <v/>
      </c>
      <c r="AJD7" t="str">
        <f t="shared" si="837"/>
        <v/>
      </c>
      <c r="AJE7" t="str">
        <f t="shared" si="711"/>
        <v>5.02.040_Drilling/boring</v>
      </c>
      <c r="AJF7" t="str">
        <f t="shared" si="712"/>
        <v/>
      </c>
      <c r="AJG7" t="str">
        <f t="shared" si="838"/>
        <v/>
      </c>
      <c r="AJH7" t="str">
        <f t="shared" si="713"/>
        <v/>
      </c>
      <c r="AJI7" t="str">
        <f t="shared" si="839"/>
        <v/>
      </c>
      <c r="AJJ7" t="str">
        <f t="shared" si="840"/>
        <v/>
      </c>
      <c r="AJK7" t="str">
        <f t="shared" si="714"/>
        <v/>
      </c>
      <c r="AJL7" t="str">
        <f t="shared" si="715"/>
        <v/>
      </c>
      <c r="AJM7" t="str">
        <f t="shared" si="716"/>
        <v/>
      </c>
      <c r="AJN7" t="str">
        <f t="shared" si="717"/>
        <v/>
      </c>
      <c r="AJO7" t="str">
        <f t="shared" si="718"/>
        <v/>
      </c>
      <c r="AJP7" t="str">
        <f t="shared" si="719"/>
        <v/>
      </c>
      <c r="AKD7" t="s">
        <v>2287</v>
      </c>
      <c r="AKE7" t="s">
        <v>2288</v>
      </c>
      <c r="AKF7" t="s">
        <v>2309</v>
      </c>
      <c r="AKG7" t="s">
        <v>2310</v>
      </c>
      <c r="AKH7"/>
      <c r="AKI7"/>
      <c r="AKJ7"/>
      <c r="AKK7"/>
      <c r="AKL7"/>
      <c r="AKM7" t="s">
        <v>2252</v>
      </c>
      <c r="AKS7" t="str">
        <f t="shared" si="841"/>
        <v>3.01.050_Demolition of existing structures and support to adjacent structures</v>
      </c>
      <c r="AKT7" t="str">
        <f t="shared" si="720"/>
        <v>3.02.040_Drilling/boring</v>
      </c>
      <c r="AKU7" t="str">
        <f t="shared" si="721"/>
        <v/>
      </c>
      <c r="AKV7" t="str">
        <f t="shared" si="842"/>
        <v/>
      </c>
      <c r="AKW7" t="str">
        <f t="shared" si="722"/>
        <v/>
      </c>
      <c r="AKX7" t="str">
        <f t="shared" si="723"/>
        <v/>
      </c>
      <c r="AKY7" t="str">
        <f t="shared" si="843"/>
        <v/>
      </c>
      <c r="AKZ7" t="str">
        <f t="shared" si="724"/>
        <v>3.08.040_Commonly shared construction plant</v>
      </c>
      <c r="ALA7" t="str">
        <f t="shared" si="725"/>
        <v/>
      </c>
      <c r="ALB7" t="str">
        <f t="shared" si="726"/>
        <v/>
      </c>
      <c r="ALC7" t="str">
        <f t="shared" si="727"/>
        <v/>
      </c>
      <c r="ALD7" t="str">
        <f t="shared" si="873"/>
        <v/>
      </c>
      <c r="ALE7" t="str">
        <f t="shared" si="729"/>
        <v/>
      </c>
      <c r="ALN7" t="str">
        <f t="shared" si="844"/>
        <v>5.01.050_Demolition of existing structures and support to adjacent structures</v>
      </c>
      <c r="ALO7" t="str">
        <f t="shared" si="730"/>
        <v>5.02.040_Drilling/boring</v>
      </c>
      <c r="ALP7" t="str">
        <f t="shared" si="731"/>
        <v/>
      </c>
      <c r="ALQ7" t="str">
        <f t="shared" si="845"/>
        <v/>
      </c>
      <c r="ALR7" t="str">
        <f t="shared" si="732"/>
        <v/>
      </c>
      <c r="ALS7" t="str">
        <f t="shared" si="733"/>
        <v/>
      </c>
      <c r="ALT7" t="str">
        <f t="shared" si="846"/>
        <v/>
      </c>
      <c r="ALU7" t="str">
        <f t="shared" si="734"/>
        <v>5.08.040_Commonly shared construction plant</v>
      </c>
      <c r="ALV7" t="str">
        <f t="shared" si="735"/>
        <v/>
      </c>
      <c r="ALW7" t="str">
        <f t="shared" si="736"/>
        <v/>
      </c>
      <c r="ALX7" t="str">
        <f t="shared" si="737"/>
        <v/>
      </c>
      <c r="ALY7" t="str">
        <f t="shared" si="738"/>
        <v/>
      </c>
      <c r="ALZ7" t="str">
        <f t="shared" si="739"/>
        <v/>
      </c>
      <c r="AML7" t="s">
        <v>2287</v>
      </c>
      <c r="AMM7" t="s">
        <v>2288</v>
      </c>
      <c r="AMN7" t="s">
        <v>2309</v>
      </c>
      <c r="AMO7" t="s">
        <v>2310</v>
      </c>
      <c r="AMP7" t="s">
        <v>2311</v>
      </c>
      <c r="AMQ7"/>
      <c r="AMR7" t="s">
        <v>2275</v>
      </c>
      <c r="AMS7" t="s">
        <v>2314</v>
      </c>
      <c r="AMT7" t="s">
        <v>2315</v>
      </c>
      <c r="AMU7" t="s">
        <v>2252</v>
      </c>
      <c r="ANA7" t="str">
        <f t="shared" si="847"/>
        <v>3.01.050_Demolition of existing structures and support to adjacent structures</v>
      </c>
      <c r="ANB7" t="str">
        <f t="shared" si="740"/>
        <v>3.02.040_Drilling/boring</v>
      </c>
      <c r="ANC7" t="str">
        <f t="shared" si="741"/>
        <v>3.03.050_Tunnel lining</v>
      </c>
      <c r="AND7" t="str">
        <f t="shared" si="848"/>
        <v/>
      </c>
      <c r="ANE7" t="str">
        <f t="shared" si="742"/>
        <v>3.05.040_Low-voltage power supply</v>
      </c>
      <c r="ANF7" t="str">
        <f t="shared" si="743"/>
        <v>3.06.050_Drainage connections</v>
      </c>
      <c r="ANG7" t="str">
        <f t="shared" si="744"/>
        <v>3.07.050_Fittings and equipment</v>
      </c>
      <c r="ANH7" t="str">
        <f t="shared" si="745"/>
        <v>3.08.040_Commonly shared construction plant</v>
      </c>
      <c r="ANI7" t="str">
        <f t="shared" si="746"/>
        <v/>
      </c>
      <c r="ANJ7" t="str">
        <f t="shared" si="747"/>
        <v/>
      </c>
      <c r="ANK7" t="str">
        <f t="shared" si="748"/>
        <v/>
      </c>
      <c r="ANL7" t="str">
        <f t="shared" si="874"/>
        <v/>
      </c>
      <c r="ANM7" t="str">
        <f t="shared" si="750"/>
        <v/>
      </c>
      <c r="ANV7" t="str">
        <f t="shared" si="849"/>
        <v>5.01.050_Demolition of existing structures and support to adjacent structures</v>
      </c>
      <c r="ANW7" t="str">
        <f t="shared" si="850"/>
        <v>5.02.040_Drilling/boring</v>
      </c>
      <c r="ANX7" t="str">
        <f t="shared" si="751"/>
        <v>5.03.050_Tunnel lining</v>
      </c>
      <c r="ANY7" t="str">
        <f t="shared" si="851"/>
        <v/>
      </c>
      <c r="ANZ7" t="str">
        <f t="shared" si="752"/>
        <v>5.05.040_Low-voltage power supply</v>
      </c>
      <c r="AOA7" t="str">
        <f t="shared" si="753"/>
        <v>5.06.050_Drainage connections</v>
      </c>
      <c r="AOB7" t="str">
        <f t="shared" si="754"/>
        <v>5.07.050_Fittings and equipment</v>
      </c>
      <c r="AOC7" t="str">
        <f t="shared" si="755"/>
        <v>5.08.040_Commonly shared construction plant</v>
      </c>
      <c r="AOD7" t="str">
        <f t="shared" si="756"/>
        <v/>
      </c>
      <c r="AOE7" t="str">
        <f t="shared" si="757"/>
        <v/>
      </c>
      <c r="AOF7" t="str">
        <f t="shared" si="758"/>
        <v/>
      </c>
      <c r="AOG7" t="str">
        <f t="shared" si="759"/>
        <v/>
      </c>
      <c r="AOH7" t="str">
        <f t="shared" si="760"/>
        <v/>
      </c>
      <c r="AOU7" t="s">
        <v>2287</v>
      </c>
      <c r="AOV7" t="s">
        <v>2288</v>
      </c>
      <c r="AOW7" t="s">
        <v>2309</v>
      </c>
      <c r="AOX7" t="s">
        <v>2310</v>
      </c>
      <c r="AOY7" t="s">
        <v>2311</v>
      </c>
      <c r="AOZ7"/>
      <c r="APA7" t="s">
        <v>2275</v>
      </c>
      <c r="APB7" t="s">
        <v>2314</v>
      </c>
      <c r="APC7" t="s">
        <v>2315</v>
      </c>
      <c r="APD7" t="s">
        <v>2252</v>
      </c>
      <c r="APJ7" t="str">
        <f t="shared" si="852"/>
        <v>3.01.050_Demolition of existing structures and support to adjacent structures</v>
      </c>
      <c r="APK7" t="str">
        <f t="shared" si="761"/>
        <v>3.02.040_Drilling/boring</v>
      </c>
      <c r="APL7" t="str">
        <f t="shared" si="762"/>
        <v>3.03.050_Tunnel lining</v>
      </c>
      <c r="APM7" t="str">
        <f t="shared" si="859"/>
        <v/>
      </c>
      <c r="APN7" t="str">
        <f t="shared" si="763"/>
        <v>3.05.040_Low-voltage power supply</v>
      </c>
      <c r="APO7" t="str">
        <f t="shared" si="764"/>
        <v>3.06.050_Drainage connections</v>
      </c>
      <c r="APP7" t="str">
        <f t="shared" si="765"/>
        <v>3.07.050_Fittings and equipment</v>
      </c>
      <c r="APQ7" t="str">
        <f t="shared" si="766"/>
        <v>3.08.040_Commonly shared construction plant</v>
      </c>
      <c r="APR7" t="str">
        <f t="shared" si="767"/>
        <v/>
      </c>
      <c r="APS7" t="str">
        <f t="shared" si="768"/>
        <v/>
      </c>
      <c r="APT7" t="str">
        <f t="shared" si="769"/>
        <v/>
      </c>
      <c r="APU7" t="str">
        <f t="shared" si="875"/>
        <v/>
      </c>
      <c r="APV7" t="str">
        <f t="shared" si="771"/>
        <v/>
      </c>
      <c r="AQE7" t="str">
        <f t="shared" si="853"/>
        <v>5.01.050_Demolition of existing structures and support to adjacent structures</v>
      </c>
      <c r="AQF7" t="str">
        <f t="shared" si="772"/>
        <v>5.02.040_Drilling/boring</v>
      </c>
      <c r="AQG7" t="str">
        <f t="shared" si="773"/>
        <v>5.03.050_Tunnel lining</v>
      </c>
      <c r="AQH7" t="str">
        <f t="shared" si="854"/>
        <v/>
      </c>
      <c r="AQI7" t="str">
        <f t="shared" si="774"/>
        <v>5.05.040_Low-voltage power supply</v>
      </c>
      <c r="AQJ7" t="str">
        <f t="shared" si="775"/>
        <v>5.06.050_Drainage connections</v>
      </c>
      <c r="AQK7" t="str">
        <f t="shared" si="776"/>
        <v>5.07.050_Fittings and equipment</v>
      </c>
      <c r="AQL7" t="str">
        <f t="shared" si="777"/>
        <v>5.08.040_Commonly shared construction plant</v>
      </c>
      <c r="AQM7" t="str">
        <f t="shared" si="778"/>
        <v/>
      </c>
      <c r="AQN7" t="str">
        <f t="shared" si="779"/>
        <v/>
      </c>
      <c r="AQO7" t="str">
        <f t="shared" si="780"/>
        <v/>
      </c>
      <c r="AQP7" t="str">
        <f t="shared" si="781"/>
        <v/>
      </c>
      <c r="AQQ7" t="str">
        <f t="shared" si="782"/>
        <v/>
      </c>
      <c r="ARE7" t="s">
        <v>2287</v>
      </c>
      <c r="ARF7" t="s">
        <v>2288</v>
      </c>
      <c r="ARG7" t="s">
        <v>2309</v>
      </c>
      <c r="ARH7" t="s">
        <v>2310</v>
      </c>
      <c r="ARI7"/>
      <c r="ARJ7"/>
      <c r="ARK7"/>
      <c r="ARL7" t="s">
        <v>2314</v>
      </c>
      <c r="ARM7" t="s">
        <v>2315</v>
      </c>
      <c r="ARN7" t="s">
        <v>2252</v>
      </c>
      <c r="ART7" t="str">
        <f t="shared" si="855"/>
        <v>3.01.050_Demolition of existing structures and support to adjacent structures</v>
      </c>
      <c r="ARU7" t="str">
        <f t="shared" si="783"/>
        <v>3.02.040_Drilling/boring</v>
      </c>
      <c r="ARV7" t="str">
        <f t="shared" si="784"/>
        <v/>
      </c>
      <c r="ARW7" t="str">
        <f t="shared" si="856"/>
        <v/>
      </c>
      <c r="ARX7" t="str">
        <f t="shared" si="785"/>
        <v/>
      </c>
      <c r="ARY7" t="str">
        <f t="shared" si="786"/>
        <v>3.06.050_Drainage connections</v>
      </c>
      <c r="ARZ7" t="str">
        <f t="shared" si="787"/>
        <v>3.07.050_Fittings and equipment</v>
      </c>
      <c r="ASA7" t="str">
        <f t="shared" si="788"/>
        <v>3.08.040_Commonly shared construction plant</v>
      </c>
      <c r="ASB7" t="str">
        <f t="shared" si="789"/>
        <v/>
      </c>
      <c r="ASC7" t="str">
        <f t="shared" si="790"/>
        <v/>
      </c>
      <c r="ASD7" t="str">
        <f t="shared" si="791"/>
        <v/>
      </c>
      <c r="ASE7" t="str">
        <f t="shared" si="876"/>
        <v/>
      </c>
      <c r="ASF7" t="str">
        <f t="shared" si="793"/>
        <v/>
      </c>
      <c r="ASO7" t="str">
        <f t="shared" si="857"/>
        <v>5.01.050_Demolition of existing structures and support to adjacent structures</v>
      </c>
      <c r="ASP7" t="str">
        <f t="shared" si="794"/>
        <v>5.02.040_Drilling/boring</v>
      </c>
      <c r="ASQ7" t="str">
        <f t="shared" si="795"/>
        <v/>
      </c>
      <c r="ASR7" t="str">
        <f t="shared" si="858"/>
        <v/>
      </c>
      <c r="ASS7" t="str">
        <f t="shared" si="796"/>
        <v/>
      </c>
      <c r="AST7" t="str">
        <f t="shared" si="797"/>
        <v>5.06.050_Drainage connections</v>
      </c>
      <c r="ASU7" t="str">
        <f t="shared" si="798"/>
        <v>5.07.050_Fittings and equipment</v>
      </c>
      <c r="ASV7" t="str">
        <f t="shared" si="799"/>
        <v>5.08.040_Commonly shared construction plant</v>
      </c>
      <c r="ASW7" t="str">
        <f t="shared" si="800"/>
        <v/>
      </c>
      <c r="ASX7" t="str">
        <f t="shared" si="801"/>
        <v/>
      </c>
      <c r="ASY7" t="str">
        <f t="shared" si="802"/>
        <v/>
      </c>
      <c r="ASZ7" t="str">
        <f t="shared" si="803"/>
        <v/>
      </c>
      <c r="ATA7" t="str">
        <f t="shared" si="804"/>
        <v/>
      </c>
    </row>
    <row r="8" spans="1:1021 1026:1204" s="6" customFormat="1" x14ac:dyDescent="0.35">
      <c r="A8" s="6" t="s">
        <v>2328</v>
      </c>
      <c r="B8" s="6" t="s">
        <v>2329</v>
      </c>
      <c r="C8" s="6" t="s">
        <v>2330</v>
      </c>
      <c r="F8" s="6" t="s">
        <v>2331</v>
      </c>
      <c r="G8" s="6" t="s">
        <v>2332</v>
      </c>
      <c r="H8" s="6" t="s">
        <v>2333</v>
      </c>
      <c r="I8" s="6" t="s">
        <v>2334</v>
      </c>
      <c r="J8" s="6" t="s">
        <v>2335</v>
      </c>
      <c r="P8" s="6" t="s">
        <v>2336</v>
      </c>
      <c r="S8" s="6" t="s">
        <v>2337</v>
      </c>
      <c r="T8" s="6" t="s">
        <v>2338</v>
      </c>
      <c r="U8" s="6" t="s">
        <v>2339</v>
      </c>
      <c r="V8" s="6" t="s">
        <v>2340</v>
      </c>
      <c r="W8" s="6" t="s">
        <v>2341</v>
      </c>
      <c r="AK8" s="6" t="s">
        <v>2342</v>
      </c>
      <c r="AN8" s="6" t="s">
        <v>2343</v>
      </c>
      <c r="AO8" s="6" t="s">
        <v>2344</v>
      </c>
      <c r="AP8" s="6" t="s">
        <v>2345</v>
      </c>
      <c r="AQ8" s="6" t="s">
        <v>2346</v>
      </c>
      <c r="AR8" s="6" t="s">
        <v>2347</v>
      </c>
      <c r="BF8" t="s">
        <v>2328</v>
      </c>
      <c r="BG8" t="s">
        <v>2329</v>
      </c>
      <c r="BH8" t="s">
        <v>2330</v>
      </c>
      <c r="BI8" t="s">
        <v>2348</v>
      </c>
      <c r="BJ8" t="s">
        <v>2349</v>
      </c>
      <c r="BK8" t="s">
        <v>2350</v>
      </c>
      <c r="BL8" t="s">
        <v>2313</v>
      </c>
      <c r="BO8" t="s">
        <v>2599</v>
      </c>
      <c r="BU8" t="str">
        <f t="shared" si="805"/>
        <v>3.01.060_Site surface clearance (clearing, grubbing, topsoil stripping, tree felling, minor earthwork, removal)</v>
      </c>
      <c r="BV8" t="str">
        <f t="shared" si="415"/>
        <v>3.02.050_Piling/anchoring</v>
      </c>
      <c r="BW8" t="str">
        <f t="shared" si="415"/>
        <v>3.03.060_Road/track base</v>
      </c>
      <c r="BX8" t="str">
        <f t="shared" si="415"/>
        <v>3.04.060_Safety facilities</v>
      </c>
      <c r="BY8" t="str">
        <f t="shared" si="415"/>
        <v>3.05.050_High-voltage power supply</v>
      </c>
      <c r="BZ8" t="str">
        <f t="shared" si="415"/>
        <v/>
      </c>
      <c r="CA8" t="str">
        <f t="shared" si="415"/>
        <v/>
      </c>
      <c r="CB8" t="str">
        <f t="shared" si="415"/>
        <v>3.08.045_Marine plant and equipment (e.g. ships
/ barges / vessels, floating cranes, dredgers, floating drill rigs, cofferdams, caissons, etc.)</v>
      </c>
      <c r="CC8" t="str">
        <f t="shared" si="415"/>
        <v/>
      </c>
      <c r="CD8" t="str">
        <f t="shared" si="415"/>
        <v/>
      </c>
      <c r="CE8" t="str">
        <f t="shared" si="415"/>
        <v/>
      </c>
      <c r="CF8" t="str">
        <f t="shared" si="415"/>
        <v/>
      </c>
      <c r="CG8" t="str">
        <f t="shared" si="415"/>
        <v/>
      </c>
      <c r="CP8" t="str">
        <f t="shared" si="806"/>
        <v>5.01.060_Site surface clearance (clearing, grubbing, topsoil stripping, tree felling, minor earthwork, removal)</v>
      </c>
      <c r="CQ8" t="str">
        <f t="shared" si="416"/>
        <v>5.02.050_Piling/anchoring</v>
      </c>
      <c r="CR8" t="str">
        <f t="shared" si="416"/>
        <v>5.03.060_Road/track base</v>
      </c>
      <c r="CS8" t="str">
        <f t="shared" si="416"/>
        <v>5.04.060_Safety facilities</v>
      </c>
      <c r="CT8" t="str">
        <f t="shared" si="416"/>
        <v>5.05.050_High-voltage power supply</v>
      </c>
      <c r="CU8" t="str">
        <f t="shared" si="416"/>
        <v/>
      </c>
      <c r="CV8" t="str">
        <f t="shared" si="416"/>
        <v/>
      </c>
      <c r="CW8" t="str">
        <f t="shared" si="416"/>
        <v>5.08.045_Marine plant and equipment (e.g. ships
/ barges / vessels, floating cranes, dredgers, floating drill rigs, cofferdams, caissons, etc.)</v>
      </c>
      <c r="CX8" t="str">
        <f t="shared" si="416"/>
        <v/>
      </c>
      <c r="CY8" t="str">
        <f t="shared" si="416"/>
        <v/>
      </c>
      <c r="CZ8" t="str">
        <f t="shared" si="416"/>
        <v/>
      </c>
      <c r="DA8" t="str">
        <f t="shared" si="416"/>
        <v/>
      </c>
      <c r="DB8" t="str">
        <f t="shared" si="416"/>
        <v/>
      </c>
      <c r="DK8" t="s">
        <v>2328</v>
      </c>
      <c r="DL8" t="s">
        <v>2329</v>
      </c>
      <c r="DM8" t="s">
        <v>2330</v>
      </c>
      <c r="DN8" t="s">
        <v>2348</v>
      </c>
      <c r="DO8" t="s">
        <v>2349</v>
      </c>
      <c r="DP8" t="s">
        <v>2350</v>
      </c>
      <c r="DQ8" t="s">
        <v>2313</v>
      </c>
      <c r="DT8" t="s">
        <v>2294</v>
      </c>
      <c r="DZ8" t="s">
        <v>2336</v>
      </c>
      <c r="EA8" t="s">
        <v>2317</v>
      </c>
      <c r="EB8" t="s">
        <v>2353</v>
      </c>
      <c r="EC8" t="s">
        <v>2354</v>
      </c>
      <c r="ED8" t="s">
        <v>2319</v>
      </c>
      <c r="EE8" t="s">
        <v>119</v>
      </c>
      <c r="EF8" t="s">
        <v>119</v>
      </c>
      <c r="EG8" t="s">
        <v>2301</v>
      </c>
      <c r="EH8" t="s">
        <v>119</v>
      </c>
      <c r="EI8"/>
      <c r="EJ8" t="s">
        <v>119</v>
      </c>
      <c r="EK8" t="s">
        <v>119</v>
      </c>
      <c r="EL8" t="s">
        <v>119</v>
      </c>
      <c r="EU8" t="s">
        <v>2342</v>
      </c>
      <c r="EV8" t="s">
        <v>2323</v>
      </c>
      <c r="EW8" t="s">
        <v>2357</v>
      </c>
      <c r="EX8" t="s">
        <v>2358</v>
      </c>
      <c r="EY8" t="s">
        <v>2325</v>
      </c>
      <c r="EZ8" t="s">
        <v>119</v>
      </c>
      <c r="FA8" t="s">
        <v>119</v>
      </c>
      <c r="FB8" t="s">
        <v>2308</v>
      </c>
      <c r="FC8" t="s">
        <v>119</v>
      </c>
      <c r="FD8" t="s">
        <v>119</v>
      </c>
      <c r="FE8" t="s">
        <v>119</v>
      </c>
      <c r="FF8" t="s">
        <v>119</v>
      </c>
      <c r="FG8" t="s">
        <v>119</v>
      </c>
      <c r="FS8" t="s">
        <v>2328</v>
      </c>
      <c r="FT8" t="s">
        <v>2329</v>
      </c>
      <c r="FU8" t="s">
        <v>2330</v>
      </c>
      <c r="FV8" t="s">
        <v>2348</v>
      </c>
      <c r="FW8" t="s">
        <v>2349</v>
      </c>
      <c r="FX8" t="s">
        <v>2350</v>
      </c>
      <c r="FY8" t="s">
        <v>2313</v>
      </c>
      <c r="GB8"/>
      <c r="GH8" t="str">
        <f t="shared" si="807"/>
        <v>3.01.060_Site surface clearance (clearing, grubbing, topsoil stripping, tree felling, minor earthwork, removal)</v>
      </c>
      <c r="GI8" t="str">
        <f t="shared" si="417"/>
        <v>3.02.050_Piling/anchoring</v>
      </c>
      <c r="GJ8" t="str">
        <f t="shared" si="418"/>
        <v>3.03.060_Road/track base</v>
      </c>
      <c r="GK8" t="str">
        <f t="shared" si="419"/>
        <v>3.04.060_Safety facilities</v>
      </c>
      <c r="GL8" t="str">
        <f t="shared" si="420"/>
        <v>3.05.050_High-voltage power supply</v>
      </c>
      <c r="GM8" t="str">
        <f t="shared" si="421"/>
        <v/>
      </c>
      <c r="GN8" t="str">
        <f t="shared" si="422"/>
        <v/>
      </c>
      <c r="GO8" t="str">
        <f t="shared" si="423"/>
        <v/>
      </c>
      <c r="GP8" t="str">
        <f t="shared" si="424"/>
        <v/>
      </c>
      <c r="GQ8" t="str">
        <f t="shared" si="425"/>
        <v/>
      </c>
      <c r="GR8" t="str">
        <f t="shared" si="426"/>
        <v/>
      </c>
      <c r="GS8" t="str">
        <f t="shared" si="860"/>
        <v/>
      </c>
      <c r="GT8" t="str">
        <f t="shared" si="428"/>
        <v/>
      </c>
      <c r="HC8" t="str">
        <f t="shared" si="808"/>
        <v>5.01.060_Site surface clearance (clearing, grubbing, topsoil stripping, tree felling, minor earthwork, removal)</v>
      </c>
      <c r="HD8" t="str">
        <f t="shared" si="429"/>
        <v>5.02.050_Piling/anchoring</v>
      </c>
      <c r="HE8" t="str">
        <f t="shared" si="430"/>
        <v>5.03.060_Road/track base</v>
      </c>
      <c r="HF8" t="str">
        <f t="shared" si="431"/>
        <v>5.04.060_Safety facilities</v>
      </c>
      <c r="HG8" t="str">
        <f t="shared" si="432"/>
        <v>5.05.050_High-voltage power supply</v>
      </c>
      <c r="HH8" t="str">
        <f t="shared" si="433"/>
        <v/>
      </c>
      <c r="HI8" t="str">
        <f t="shared" si="434"/>
        <v/>
      </c>
      <c r="HJ8" t="str">
        <f t="shared" si="435"/>
        <v/>
      </c>
      <c r="HK8" t="str">
        <f t="shared" si="436"/>
        <v/>
      </c>
      <c r="HL8" t="str">
        <f t="shared" si="437"/>
        <v/>
      </c>
      <c r="HM8" t="str">
        <f t="shared" si="438"/>
        <v/>
      </c>
      <c r="HN8" t="str">
        <f t="shared" si="439"/>
        <v/>
      </c>
      <c r="HO8" t="str">
        <f t="shared" si="440"/>
        <v/>
      </c>
      <c r="IB8" t="s">
        <v>2328</v>
      </c>
      <c r="IC8" t="s">
        <v>2329</v>
      </c>
      <c r="ID8" t="s">
        <v>2330</v>
      </c>
      <c r="IE8" t="s">
        <v>2348</v>
      </c>
      <c r="IF8" t="s">
        <v>2349</v>
      </c>
      <c r="IG8" t="s">
        <v>2350</v>
      </c>
      <c r="IH8" t="s">
        <v>2313</v>
      </c>
      <c r="IK8"/>
      <c r="IQ8" t="str">
        <f t="shared" si="809"/>
        <v>3.01.060_Site surface clearance (clearing, grubbing, topsoil stripping, tree felling, minor earthwork, removal)</v>
      </c>
      <c r="IR8" t="str">
        <f t="shared" si="441"/>
        <v>3.02.050_Piling/anchoring</v>
      </c>
      <c r="IS8" t="str">
        <f t="shared" si="442"/>
        <v>3.03.060_Road/track base</v>
      </c>
      <c r="IT8" t="str">
        <f t="shared" si="443"/>
        <v>3.04.060_Safety facilities</v>
      </c>
      <c r="IU8" t="str">
        <f t="shared" si="444"/>
        <v>3.05.050_High-voltage power supply</v>
      </c>
      <c r="IV8" t="str">
        <f t="shared" si="445"/>
        <v/>
      </c>
      <c r="IW8" t="str">
        <f t="shared" si="446"/>
        <v/>
      </c>
      <c r="IX8" t="str">
        <f t="shared" si="447"/>
        <v/>
      </c>
      <c r="IY8" t="str">
        <f t="shared" si="448"/>
        <v/>
      </c>
      <c r="IZ8" t="str">
        <f t="shared" si="449"/>
        <v/>
      </c>
      <c r="JA8" t="str">
        <f t="shared" si="450"/>
        <v/>
      </c>
      <c r="JB8" t="str">
        <f t="shared" si="861"/>
        <v/>
      </c>
      <c r="JC8" t="str">
        <f t="shared" si="451"/>
        <v/>
      </c>
      <c r="JL8" t="str">
        <f t="shared" si="810"/>
        <v>5.01.060_Site surface clearance (clearing, grubbing, topsoil stripping, tree felling, minor earthwork, removal)</v>
      </c>
      <c r="JM8" t="str">
        <f t="shared" si="452"/>
        <v>5.02.050_Piling/anchoring</v>
      </c>
      <c r="JN8" t="str">
        <f t="shared" si="453"/>
        <v>5.03.060_Road/track base</v>
      </c>
      <c r="JO8" t="str">
        <f t="shared" si="454"/>
        <v>5.04.060_Safety facilities</v>
      </c>
      <c r="JP8" t="str">
        <f t="shared" si="455"/>
        <v>5.05.050_High-voltage power supply</v>
      </c>
      <c r="JQ8" t="str">
        <f t="shared" si="456"/>
        <v/>
      </c>
      <c r="JR8" t="str">
        <f t="shared" si="457"/>
        <v/>
      </c>
      <c r="JS8" t="str">
        <f t="shared" si="458"/>
        <v/>
      </c>
      <c r="JT8" t="str">
        <f t="shared" si="459"/>
        <v/>
      </c>
      <c r="JU8" t="str">
        <f t="shared" si="460"/>
        <v/>
      </c>
      <c r="JV8" t="str">
        <f t="shared" si="461"/>
        <v/>
      </c>
      <c r="JW8" t="str">
        <f t="shared" si="462"/>
        <v/>
      </c>
      <c r="JX8" t="str">
        <f t="shared" si="463"/>
        <v/>
      </c>
      <c r="KJ8" t="s">
        <v>2328</v>
      </c>
      <c r="KK8" t="s">
        <v>2329</v>
      </c>
      <c r="KL8" t="s">
        <v>2330</v>
      </c>
      <c r="KM8" t="s">
        <v>2348</v>
      </c>
      <c r="KN8" t="s">
        <v>2349</v>
      </c>
      <c r="KO8" t="s">
        <v>2350</v>
      </c>
      <c r="KP8" t="s">
        <v>2313</v>
      </c>
      <c r="KS8"/>
      <c r="KY8" t="str">
        <f t="shared" si="811"/>
        <v>3.01.060_Site surface clearance (clearing, grubbing, topsoil stripping, tree felling, minor earthwork, removal)</v>
      </c>
      <c r="KZ8" t="str">
        <f t="shared" si="464"/>
        <v>3.02.050_Piling/anchoring</v>
      </c>
      <c r="LA8" t="str">
        <f t="shared" si="465"/>
        <v>3.03.060_Road/track base</v>
      </c>
      <c r="LB8" t="str">
        <f t="shared" si="466"/>
        <v>3.04.060_Safety facilities</v>
      </c>
      <c r="LC8" t="str">
        <f t="shared" si="467"/>
        <v>3.05.050_High-voltage power supply</v>
      </c>
      <c r="LD8" t="str">
        <f t="shared" si="468"/>
        <v/>
      </c>
      <c r="LE8" t="str">
        <f t="shared" si="469"/>
        <v/>
      </c>
      <c r="LF8" t="str">
        <f t="shared" si="470"/>
        <v/>
      </c>
      <c r="LG8" t="str">
        <f t="shared" si="471"/>
        <v/>
      </c>
      <c r="LH8" t="str">
        <f t="shared" si="472"/>
        <v/>
      </c>
      <c r="LI8" t="str">
        <f t="shared" si="473"/>
        <v/>
      </c>
      <c r="LJ8" t="str">
        <f t="shared" si="862"/>
        <v/>
      </c>
      <c r="LK8" t="str">
        <f t="shared" si="475"/>
        <v/>
      </c>
      <c r="LT8" t="str">
        <f t="shared" si="812"/>
        <v>5.01.060_Site surface clearance (clearing, grubbing, topsoil stripping, tree felling, minor earthwork, removal)</v>
      </c>
      <c r="LU8" t="str">
        <f t="shared" si="476"/>
        <v>5.02.050_Piling/anchoring</v>
      </c>
      <c r="LV8" t="str">
        <f t="shared" si="477"/>
        <v>5.03.060_Road/track base</v>
      </c>
      <c r="LW8" t="str">
        <f t="shared" si="478"/>
        <v>5.04.060_Safety facilities</v>
      </c>
      <c r="LX8" t="str">
        <f t="shared" si="479"/>
        <v>5.05.050_High-voltage power supply</v>
      </c>
      <c r="LY8" t="str">
        <f t="shared" si="480"/>
        <v/>
      </c>
      <c r="LZ8" t="str">
        <f t="shared" si="481"/>
        <v/>
      </c>
      <c r="MA8" t="str">
        <f t="shared" si="482"/>
        <v/>
      </c>
      <c r="MB8" t="str">
        <f t="shared" si="483"/>
        <v/>
      </c>
      <c r="MC8" t="str">
        <f t="shared" si="484"/>
        <v/>
      </c>
      <c r="MD8" t="str">
        <f t="shared" si="485"/>
        <v/>
      </c>
      <c r="ME8" t="str">
        <f t="shared" si="486"/>
        <v/>
      </c>
      <c r="MF8" t="str">
        <f t="shared" si="487"/>
        <v/>
      </c>
      <c r="MR8" t="s">
        <v>2328</v>
      </c>
      <c r="MS8" t="s">
        <v>2329</v>
      </c>
      <c r="MT8" t="s">
        <v>2330</v>
      </c>
      <c r="MU8" t="s">
        <v>2348</v>
      </c>
      <c r="MV8"/>
      <c r="MW8" t="s">
        <v>2350</v>
      </c>
      <c r="MX8" t="s">
        <v>2313</v>
      </c>
      <c r="NA8"/>
      <c r="NG8" t="str">
        <f t="shared" si="813"/>
        <v>3.01.060_Site surface clearance (clearing, grubbing, topsoil stripping, tree felling, minor earthwork, removal)</v>
      </c>
      <c r="NH8" t="str">
        <f t="shared" si="488"/>
        <v>3.02.050_Piling/anchoring</v>
      </c>
      <c r="NI8" t="str">
        <f t="shared" si="489"/>
        <v/>
      </c>
      <c r="NJ8" t="str">
        <f t="shared" si="490"/>
        <v>3.04.060_Safety facilities</v>
      </c>
      <c r="NK8" t="str">
        <f t="shared" si="491"/>
        <v>3.05.050_High-voltage power supply</v>
      </c>
      <c r="NL8" t="str">
        <f t="shared" si="492"/>
        <v/>
      </c>
      <c r="NM8" t="str">
        <f t="shared" si="493"/>
        <v/>
      </c>
      <c r="NN8" t="str">
        <f t="shared" si="494"/>
        <v/>
      </c>
      <c r="NO8" t="str">
        <f t="shared" si="495"/>
        <v/>
      </c>
      <c r="NP8" t="str">
        <f t="shared" si="496"/>
        <v/>
      </c>
      <c r="NQ8" t="str">
        <f t="shared" si="497"/>
        <v/>
      </c>
      <c r="NR8" t="str">
        <f t="shared" si="863"/>
        <v/>
      </c>
      <c r="NS8" t="str">
        <f t="shared" si="499"/>
        <v/>
      </c>
      <c r="OB8" t="str">
        <f t="shared" si="814"/>
        <v>5.01.060_Site surface clearance (clearing, grubbing, topsoil stripping, tree felling, minor earthwork, removal)</v>
      </c>
      <c r="OC8" t="str">
        <f t="shared" si="500"/>
        <v>5.02.050_Piling/anchoring</v>
      </c>
      <c r="OD8" t="str">
        <f t="shared" si="501"/>
        <v/>
      </c>
      <c r="OE8" t="str">
        <f t="shared" si="502"/>
        <v>5.04.060_Safety facilities</v>
      </c>
      <c r="OF8" t="str">
        <f t="shared" si="503"/>
        <v>5.05.050_High-voltage power supply</v>
      </c>
      <c r="OG8" t="str">
        <f t="shared" si="504"/>
        <v/>
      </c>
      <c r="OH8" t="str">
        <f t="shared" si="505"/>
        <v/>
      </c>
      <c r="OI8" t="str">
        <f t="shared" si="506"/>
        <v/>
      </c>
      <c r="OJ8" t="str">
        <f t="shared" si="507"/>
        <v/>
      </c>
      <c r="OK8" t="str">
        <f t="shared" si="508"/>
        <v/>
      </c>
      <c r="OL8" t="str">
        <f t="shared" si="509"/>
        <v/>
      </c>
      <c r="OM8" t="str">
        <f t="shared" si="510"/>
        <v/>
      </c>
      <c r="ON8" t="str">
        <f t="shared" si="511"/>
        <v/>
      </c>
      <c r="OZ8" t="s">
        <v>2328</v>
      </c>
      <c r="PA8" t="s">
        <v>2329</v>
      </c>
      <c r="PB8" t="s">
        <v>2330</v>
      </c>
      <c r="PC8" t="s">
        <v>2348</v>
      </c>
      <c r="PD8"/>
      <c r="PE8" t="s">
        <v>2350</v>
      </c>
      <c r="PF8" t="s">
        <v>2313</v>
      </c>
      <c r="PI8"/>
      <c r="PO8" t="str">
        <f t="shared" si="815"/>
        <v>3.01.060_Site surface clearance (clearing, grubbing, topsoil stripping, tree felling, minor earthwork, removal)</v>
      </c>
      <c r="PP8" t="str">
        <f t="shared" si="512"/>
        <v>3.02.050_Piling/anchoring</v>
      </c>
      <c r="PQ8" t="str">
        <f t="shared" si="513"/>
        <v/>
      </c>
      <c r="PR8" t="str">
        <f t="shared" si="514"/>
        <v>3.04.060_Safety facilities</v>
      </c>
      <c r="PS8" t="str">
        <f t="shared" si="515"/>
        <v>3.05.050_High-voltage power supply</v>
      </c>
      <c r="PT8" t="str">
        <f t="shared" si="516"/>
        <v/>
      </c>
      <c r="PU8" t="str">
        <f t="shared" si="517"/>
        <v/>
      </c>
      <c r="PV8" t="str">
        <f t="shared" si="816"/>
        <v/>
      </c>
      <c r="PW8" t="str">
        <f t="shared" si="518"/>
        <v/>
      </c>
      <c r="PX8" t="str">
        <f t="shared" si="519"/>
        <v/>
      </c>
      <c r="PY8" t="str">
        <f t="shared" si="520"/>
        <v/>
      </c>
      <c r="PZ8" t="str">
        <f t="shared" si="864"/>
        <v/>
      </c>
      <c r="QA8" t="str">
        <f t="shared" si="522"/>
        <v/>
      </c>
      <c r="QJ8" t="str">
        <f t="shared" si="817"/>
        <v>5.01.060_Site surface clearance (clearing, grubbing, topsoil stripping, tree felling, minor earthwork, removal)</v>
      </c>
      <c r="QK8" t="str">
        <f t="shared" si="523"/>
        <v>5.02.050_Piling/anchoring</v>
      </c>
      <c r="QL8" t="str">
        <f t="shared" si="524"/>
        <v/>
      </c>
      <c r="QM8" t="str">
        <f t="shared" si="525"/>
        <v>5.04.060_Safety facilities</v>
      </c>
      <c r="QN8" t="str">
        <f t="shared" si="526"/>
        <v>5.05.050_High-voltage power supply</v>
      </c>
      <c r="QO8" t="str">
        <f t="shared" si="527"/>
        <v/>
      </c>
      <c r="QP8" t="str">
        <f t="shared" si="528"/>
        <v/>
      </c>
      <c r="QQ8" t="str">
        <f t="shared" si="529"/>
        <v/>
      </c>
      <c r="QR8" t="str">
        <f t="shared" si="530"/>
        <v/>
      </c>
      <c r="QS8" t="str">
        <f t="shared" si="531"/>
        <v/>
      </c>
      <c r="QT8" t="str">
        <f t="shared" si="532"/>
        <v/>
      </c>
      <c r="QU8" t="str">
        <f t="shared" si="533"/>
        <v/>
      </c>
      <c r="QV8" t="str">
        <f t="shared" si="534"/>
        <v/>
      </c>
      <c r="RH8" t="s">
        <v>2328</v>
      </c>
      <c r="RI8" t="s">
        <v>2329</v>
      </c>
      <c r="RJ8" t="s">
        <v>2330</v>
      </c>
      <c r="RK8"/>
      <c r="RL8"/>
      <c r="RM8" t="s">
        <v>2350</v>
      </c>
      <c r="RN8" t="s">
        <v>2313</v>
      </c>
      <c r="RQ8"/>
      <c r="RW8" t="str">
        <f t="shared" si="818"/>
        <v>3.01.060_Site surface clearance (clearing, grubbing, topsoil stripping, tree felling, minor earthwork, removal)</v>
      </c>
      <c r="RX8" t="str">
        <f t="shared" si="535"/>
        <v/>
      </c>
      <c r="RY8" t="str">
        <f t="shared" si="536"/>
        <v/>
      </c>
      <c r="RZ8" t="str">
        <f t="shared" si="537"/>
        <v>3.04.060_Safety facilities</v>
      </c>
      <c r="SA8" t="str">
        <f t="shared" si="538"/>
        <v>3.05.050_High-voltage power supply</v>
      </c>
      <c r="SB8" t="str">
        <f t="shared" si="539"/>
        <v/>
      </c>
      <c r="SC8" t="str">
        <f t="shared" si="540"/>
        <v/>
      </c>
      <c r="SD8" t="str">
        <f t="shared" si="541"/>
        <v/>
      </c>
      <c r="SE8" t="str">
        <f t="shared" si="542"/>
        <v/>
      </c>
      <c r="SF8" t="str">
        <f t="shared" si="543"/>
        <v/>
      </c>
      <c r="SG8" t="str">
        <f t="shared" si="544"/>
        <v/>
      </c>
      <c r="SH8" t="str">
        <f t="shared" si="865"/>
        <v/>
      </c>
      <c r="SI8" t="str">
        <f t="shared" si="546"/>
        <v/>
      </c>
      <c r="SR8" t="str">
        <f t="shared" si="819"/>
        <v>5.01.060_Site surface clearance (clearing, grubbing, topsoil stripping, tree felling, minor earthwork, removal)</v>
      </c>
      <c r="SS8" t="str">
        <f t="shared" si="547"/>
        <v/>
      </c>
      <c r="ST8" t="str">
        <f t="shared" si="548"/>
        <v/>
      </c>
      <c r="SU8" t="str">
        <f t="shared" si="549"/>
        <v>5.04.060_Safety facilities</v>
      </c>
      <c r="SV8" t="str">
        <f t="shared" si="550"/>
        <v>5.05.050_High-voltage power supply</v>
      </c>
      <c r="SW8" t="str">
        <f t="shared" si="551"/>
        <v/>
      </c>
      <c r="SX8" t="str">
        <f t="shared" si="552"/>
        <v/>
      </c>
      <c r="SY8" t="str">
        <f t="shared" si="553"/>
        <v/>
      </c>
      <c r="SZ8" t="str">
        <f t="shared" si="554"/>
        <v/>
      </c>
      <c r="TA8" t="str">
        <f t="shared" si="555"/>
        <v/>
      </c>
      <c r="TB8" t="str">
        <f t="shared" si="556"/>
        <v/>
      </c>
      <c r="TC8" t="str">
        <f t="shared" si="557"/>
        <v/>
      </c>
      <c r="TD8" t="str">
        <f t="shared" si="558"/>
        <v/>
      </c>
      <c r="TP8" t="s">
        <v>2328</v>
      </c>
      <c r="TQ8" t="s">
        <v>2329</v>
      </c>
      <c r="TR8" t="s">
        <v>2330</v>
      </c>
      <c r="TS8"/>
      <c r="TT8"/>
      <c r="TU8" t="s">
        <v>2350</v>
      </c>
      <c r="TV8" t="s">
        <v>2313</v>
      </c>
      <c r="TY8"/>
      <c r="UE8" t="str">
        <f t="shared" si="820"/>
        <v>3.01.060_Site surface clearance (clearing, grubbing, topsoil stripping, tree felling, minor earthwork, removal)</v>
      </c>
      <c r="UF8" t="str">
        <f t="shared" si="559"/>
        <v/>
      </c>
      <c r="UG8" t="str">
        <f t="shared" si="560"/>
        <v/>
      </c>
      <c r="UH8" t="str">
        <f t="shared" si="561"/>
        <v>3.04.060_Safety facilities</v>
      </c>
      <c r="UI8" t="str">
        <f t="shared" si="562"/>
        <v>3.05.050_High-voltage power supply</v>
      </c>
      <c r="UJ8" t="str">
        <f t="shared" si="563"/>
        <v/>
      </c>
      <c r="UK8" t="str">
        <f t="shared" si="564"/>
        <v/>
      </c>
      <c r="UL8" t="str">
        <f t="shared" si="565"/>
        <v/>
      </c>
      <c r="UM8" t="str">
        <f t="shared" si="566"/>
        <v/>
      </c>
      <c r="UN8" t="str">
        <f t="shared" si="567"/>
        <v/>
      </c>
      <c r="UO8" t="str">
        <f t="shared" si="568"/>
        <v/>
      </c>
      <c r="UP8" t="str">
        <f t="shared" si="866"/>
        <v/>
      </c>
      <c r="UQ8" t="str">
        <f t="shared" si="570"/>
        <v/>
      </c>
      <c r="UZ8" t="str">
        <f t="shared" si="821"/>
        <v>5.01.060_Site surface clearance (clearing, grubbing, topsoil stripping, tree felling, minor earthwork, removal)</v>
      </c>
      <c r="VA8" t="str">
        <f t="shared" si="571"/>
        <v/>
      </c>
      <c r="VB8" t="str">
        <f t="shared" si="572"/>
        <v/>
      </c>
      <c r="VC8" t="str">
        <f t="shared" si="573"/>
        <v>5.04.060_Safety facilities</v>
      </c>
      <c r="VD8" t="str">
        <f t="shared" si="574"/>
        <v>5.05.050_High-voltage power supply</v>
      </c>
      <c r="VE8" t="str">
        <f t="shared" si="575"/>
        <v/>
      </c>
      <c r="VF8" t="str">
        <f t="shared" si="576"/>
        <v/>
      </c>
      <c r="VG8" t="str">
        <f t="shared" si="577"/>
        <v/>
      </c>
      <c r="VH8" t="str">
        <f t="shared" si="578"/>
        <v/>
      </c>
      <c r="VI8" t="str">
        <f t="shared" si="579"/>
        <v/>
      </c>
      <c r="VJ8" t="str">
        <f t="shared" si="580"/>
        <v/>
      </c>
      <c r="VK8" t="str">
        <f t="shared" si="581"/>
        <v/>
      </c>
      <c r="VL8" t="str">
        <f t="shared" si="582"/>
        <v/>
      </c>
      <c r="VX8" t="s">
        <v>2328</v>
      </c>
      <c r="VY8" t="s">
        <v>2329</v>
      </c>
      <c r="VZ8" t="s">
        <v>2330</v>
      </c>
      <c r="WA8" t="s">
        <v>2348</v>
      </c>
      <c r="WB8"/>
      <c r="WC8" t="s">
        <v>2350</v>
      </c>
      <c r="WD8" t="s">
        <v>2313</v>
      </c>
      <c r="WG8"/>
      <c r="WM8" t="str">
        <f t="shared" si="822"/>
        <v>3.01.060_Site surface clearance (clearing, grubbing, topsoil stripping, tree felling, minor earthwork, removal)</v>
      </c>
      <c r="WN8" t="str">
        <f t="shared" si="583"/>
        <v>3.02.050_Piling/anchoring</v>
      </c>
      <c r="WO8" t="str">
        <f t="shared" si="584"/>
        <v/>
      </c>
      <c r="WP8" t="str">
        <f t="shared" si="585"/>
        <v>3.04.060_Safety facilities</v>
      </c>
      <c r="WQ8" t="str">
        <f t="shared" si="586"/>
        <v>3.05.050_High-voltage power supply</v>
      </c>
      <c r="WR8" t="str">
        <f t="shared" si="587"/>
        <v/>
      </c>
      <c r="WS8" t="str">
        <f t="shared" si="588"/>
        <v/>
      </c>
      <c r="WT8" t="str">
        <f t="shared" si="589"/>
        <v/>
      </c>
      <c r="WU8" t="str">
        <f t="shared" si="590"/>
        <v/>
      </c>
      <c r="WV8" t="str">
        <f t="shared" si="591"/>
        <v/>
      </c>
      <c r="WW8" t="str">
        <f t="shared" si="592"/>
        <v/>
      </c>
      <c r="WX8" t="str">
        <f t="shared" si="867"/>
        <v/>
      </c>
      <c r="WY8" t="str">
        <f t="shared" si="594"/>
        <v/>
      </c>
      <c r="XH8" t="str">
        <f t="shared" si="823"/>
        <v>5.01.060_Site surface clearance (clearing, grubbing, topsoil stripping, tree felling, minor earthwork, removal)</v>
      </c>
      <c r="XI8" t="str">
        <f t="shared" si="595"/>
        <v>5.02.050_Piling/anchoring</v>
      </c>
      <c r="XJ8" t="str">
        <f t="shared" si="596"/>
        <v/>
      </c>
      <c r="XK8" t="str">
        <f t="shared" si="597"/>
        <v>5.04.060_Safety facilities</v>
      </c>
      <c r="XL8" t="str">
        <f t="shared" si="598"/>
        <v>5.05.050_High-voltage power supply</v>
      </c>
      <c r="XM8" t="str">
        <f t="shared" si="599"/>
        <v/>
      </c>
      <c r="XN8" t="str">
        <f t="shared" si="600"/>
        <v/>
      </c>
      <c r="XO8" t="str">
        <f t="shared" si="601"/>
        <v/>
      </c>
      <c r="XP8" t="str">
        <f t="shared" si="602"/>
        <v/>
      </c>
      <c r="XQ8" t="str">
        <f t="shared" si="603"/>
        <v/>
      </c>
      <c r="XR8" t="str">
        <f t="shared" si="604"/>
        <v/>
      </c>
      <c r="XS8" t="str">
        <f t="shared" si="605"/>
        <v/>
      </c>
      <c r="XT8" t="str">
        <f t="shared" si="606"/>
        <v/>
      </c>
      <c r="YG8" t="s">
        <v>2328</v>
      </c>
      <c r="YH8" t="s">
        <v>2329</v>
      </c>
      <c r="YI8" t="s">
        <v>2330</v>
      </c>
      <c r="YJ8" t="s">
        <v>2348</v>
      </c>
      <c r="YK8"/>
      <c r="YL8" t="s">
        <v>2350</v>
      </c>
      <c r="YM8" t="s">
        <v>2313</v>
      </c>
      <c r="YP8"/>
      <c r="YV8" t="str">
        <f t="shared" si="824"/>
        <v>3.01.060_Site surface clearance (clearing, grubbing, topsoil stripping, tree felling, minor earthwork, removal)</v>
      </c>
      <c r="YW8" t="str">
        <f t="shared" si="607"/>
        <v>3.02.050_Piling/anchoring</v>
      </c>
      <c r="YX8" t="str">
        <f t="shared" si="608"/>
        <v/>
      </c>
      <c r="YY8" t="str">
        <f t="shared" si="609"/>
        <v>3.04.060_Safety facilities</v>
      </c>
      <c r="YZ8" t="str">
        <f t="shared" si="610"/>
        <v>3.05.050_High-voltage power supply</v>
      </c>
      <c r="ZA8" t="str">
        <f t="shared" si="611"/>
        <v/>
      </c>
      <c r="ZB8" t="str">
        <f t="shared" si="612"/>
        <v/>
      </c>
      <c r="ZC8" t="str">
        <f t="shared" si="613"/>
        <v/>
      </c>
      <c r="ZD8" t="str">
        <f t="shared" si="614"/>
        <v/>
      </c>
      <c r="ZE8" t="str">
        <f t="shared" si="615"/>
        <v/>
      </c>
      <c r="ZF8" t="str">
        <f t="shared" si="616"/>
        <v/>
      </c>
      <c r="ZG8" t="str">
        <f t="shared" si="868"/>
        <v/>
      </c>
      <c r="ZH8" t="str">
        <f t="shared" si="618"/>
        <v/>
      </c>
      <c r="ZQ8" t="str">
        <f t="shared" si="825"/>
        <v>5.01.060_Site surface clearance (clearing, grubbing, topsoil stripping, tree felling, minor earthwork, removal)</v>
      </c>
      <c r="ZR8" t="str">
        <f t="shared" si="619"/>
        <v>5.02.050_Piling/anchoring</v>
      </c>
      <c r="ZS8" t="str">
        <f t="shared" si="620"/>
        <v/>
      </c>
      <c r="ZT8" t="str">
        <f t="shared" si="621"/>
        <v>5.04.060_Safety facilities</v>
      </c>
      <c r="ZU8" t="str">
        <f t="shared" si="622"/>
        <v>5.05.050_High-voltage power supply</v>
      </c>
      <c r="ZV8" t="str">
        <f t="shared" si="623"/>
        <v/>
      </c>
      <c r="ZW8" t="str">
        <f t="shared" si="624"/>
        <v/>
      </c>
      <c r="ZX8" t="str">
        <f t="shared" si="625"/>
        <v/>
      </c>
      <c r="ZY8" t="str">
        <f t="shared" si="626"/>
        <v/>
      </c>
      <c r="ZZ8" t="str">
        <f t="shared" si="627"/>
        <v/>
      </c>
      <c r="AAA8" t="str">
        <f t="shared" si="628"/>
        <v/>
      </c>
      <c r="AAB8" t="str">
        <f t="shared" si="629"/>
        <v/>
      </c>
      <c r="AAC8" t="str">
        <f t="shared" si="630"/>
        <v/>
      </c>
      <c r="AAQ8" t="s">
        <v>2328</v>
      </c>
      <c r="AAR8" t="s">
        <v>2329</v>
      </c>
      <c r="AAS8" t="s">
        <v>2330</v>
      </c>
      <c r="AAT8" t="s">
        <v>2348</v>
      </c>
      <c r="AAU8"/>
      <c r="AAV8" t="s">
        <v>2350</v>
      </c>
      <c r="AAW8" t="s">
        <v>2313</v>
      </c>
      <c r="AAZ8"/>
      <c r="ABF8" t="str">
        <f t="shared" si="826"/>
        <v>3.01.060_Site surface clearance (clearing, grubbing, topsoil stripping, tree felling, minor earthwork, removal)</v>
      </c>
      <c r="ABG8" t="str">
        <f t="shared" si="631"/>
        <v>3.02.050_Piling/anchoring</v>
      </c>
      <c r="ABH8" t="str">
        <f t="shared" si="632"/>
        <v/>
      </c>
      <c r="ABI8" t="str">
        <f t="shared" si="633"/>
        <v>3.04.060_Safety facilities</v>
      </c>
      <c r="ABJ8" t="str">
        <f t="shared" si="634"/>
        <v>3.05.050_High-voltage power supply</v>
      </c>
      <c r="ABK8" t="str">
        <f t="shared" si="635"/>
        <v/>
      </c>
      <c r="ABL8" t="str">
        <f t="shared" si="636"/>
        <v/>
      </c>
      <c r="ABM8" t="str">
        <f t="shared" si="637"/>
        <v/>
      </c>
      <c r="ABN8" t="str">
        <f t="shared" si="638"/>
        <v/>
      </c>
      <c r="ABO8" t="str">
        <f t="shared" si="639"/>
        <v/>
      </c>
      <c r="ABP8" t="str">
        <f t="shared" si="640"/>
        <v/>
      </c>
      <c r="ABQ8" t="str">
        <f t="shared" si="869"/>
        <v/>
      </c>
      <c r="ABR8" t="str">
        <f t="shared" si="642"/>
        <v/>
      </c>
      <c r="ACA8" t="str">
        <f t="shared" si="827"/>
        <v>5.01.060_Site surface clearance (clearing, grubbing, topsoil stripping, tree felling, minor earthwork, removal)</v>
      </c>
      <c r="ACB8" t="str">
        <f t="shared" si="643"/>
        <v>5.02.050_Piling/anchoring</v>
      </c>
      <c r="ACC8" t="str">
        <f t="shared" si="644"/>
        <v/>
      </c>
      <c r="ACD8" t="str">
        <f t="shared" si="645"/>
        <v>5.04.060_Safety facilities</v>
      </c>
      <c r="ACE8" t="str">
        <f t="shared" si="646"/>
        <v>5.05.050_High-voltage power supply</v>
      </c>
      <c r="ACF8" t="str">
        <f t="shared" si="647"/>
        <v/>
      </c>
      <c r="ACG8" t="str">
        <f t="shared" si="648"/>
        <v/>
      </c>
      <c r="ACH8" t="str">
        <f t="shared" si="649"/>
        <v/>
      </c>
      <c r="ACI8" t="str">
        <f t="shared" si="650"/>
        <v/>
      </c>
      <c r="ACJ8" t="str">
        <f t="shared" si="651"/>
        <v/>
      </c>
      <c r="ACK8" t="str">
        <f t="shared" si="652"/>
        <v/>
      </c>
      <c r="ACL8" t="str">
        <f t="shared" si="653"/>
        <v/>
      </c>
      <c r="ACM8" t="str">
        <f t="shared" si="654"/>
        <v/>
      </c>
      <c r="ACZ8" t="s">
        <v>2328</v>
      </c>
      <c r="ADA8" t="s">
        <v>2329</v>
      </c>
      <c r="ADB8" t="s">
        <v>2330</v>
      </c>
      <c r="ADC8" t="s">
        <v>2348</v>
      </c>
      <c r="ADD8"/>
      <c r="ADE8" t="s">
        <v>2350</v>
      </c>
      <c r="ADF8" t="s">
        <v>2313</v>
      </c>
      <c r="ADI8"/>
      <c r="ADO8" t="str">
        <f t="shared" si="828"/>
        <v>3.01.060_Site surface clearance (clearing, grubbing, topsoil stripping, tree felling, minor earthwork, removal)</v>
      </c>
      <c r="ADP8" t="str">
        <f t="shared" si="655"/>
        <v>3.02.050_Piling/anchoring</v>
      </c>
      <c r="ADQ8" t="str">
        <f t="shared" si="656"/>
        <v/>
      </c>
      <c r="ADR8" t="str">
        <f t="shared" si="657"/>
        <v>3.04.060_Safety facilities</v>
      </c>
      <c r="ADS8" t="str">
        <f t="shared" si="658"/>
        <v>3.05.050_High-voltage power supply</v>
      </c>
      <c r="ADT8" t="str">
        <f t="shared" si="659"/>
        <v/>
      </c>
      <c r="ADU8" t="str">
        <f t="shared" si="660"/>
        <v/>
      </c>
      <c r="ADV8" t="str">
        <f t="shared" si="661"/>
        <v/>
      </c>
      <c r="ADW8" t="str">
        <f t="shared" si="662"/>
        <v/>
      </c>
      <c r="ADX8" t="str">
        <f t="shared" si="663"/>
        <v/>
      </c>
      <c r="ADY8" t="str">
        <f t="shared" si="664"/>
        <v/>
      </c>
      <c r="ADZ8" t="str">
        <f t="shared" si="870"/>
        <v/>
      </c>
      <c r="AEA8" t="str">
        <f t="shared" si="666"/>
        <v/>
      </c>
      <c r="AEJ8" t="str">
        <f t="shared" si="829"/>
        <v>5.01.060_Site surface clearance (clearing, grubbing, topsoil stripping, tree felling, minor earthwork, removal)</v>
      </c>
      <c r="AEK8" t="str">
        <f t="shared" si="667"/>
        <v>5.02.050_Piling/anchoring</v>
      </c>
      <c r="AEL8" t="str">
        <f t="shared" si="668"/>
        <v/>
      </c>
      <c r="AEM8" t="str">
        <f t="shared" si="669"/>
        <v>5.04.060_Safety facilities</v>
      </c>
      <c r="AEN8" t="str">
        <f t="shared" si="670"/>
        <v>5.05.050_High-voltage power supply</v>
      </c>
      <c r="AEO8" t="str">
        <f t="shared" si="671"/>
        <v/>
      </c>
      <c r="AEP8" t="str">
        <f t="shared" si="672"/>
        <v/>
      </c>
      <c r="AEQ8" t="str">
        <f t="shared" si="673"/>
        <v/>
      </c>
      <c r="AER8" t="str">
        <f t="shared" si="674"/>
        <v/>
      </c>
      <c r="AES8" t="str">
        <f t="shared" si="675"/>
        <v/>
      </c>
      <c r="AET8" t="str">
        <f t="shared" si="676"/>
        <v/>
      </c>
      <c r="AEU8" t="str">
        <f t="shared" si="677"/>
        <v/>
      </c>
      <c r="AEV8" t="str">
        <f t="shared" si="678"/>
        <v/>
      </c>
      <c r="AFI8" t="s">
        <v>2328</v>
      </c>
      <c r="AFJ8" t="s">
        <v>2329</v>
      </c>
      <c r="AFK8" t="s">
        <v>2330</v>
      </c>
      <c r="AFL8" t="s">
        <v>2348</v>
      </c>
      <c r="AFM8" t="s">
        <v>2349</v>
      </c>
      <c r="AFN8" t="s">
        <v>2350</v>
      </c>
      <c r="AFO8" t="s">
        <v>2313</v>
      </c>
      <c r="AFR8"/>
      <c r="AFX8" t="str">
        <f t="shared" si="830"/>
        <v>3.01.060_Site surface clearance (clearing, grubbing, topsoil stripping, tree felling, minor earthwork, removal)</v>
      </c>
      <c r="AFY8" t="str">
        <f t="shared" si="679"/>
        <v>3.02.050_Piling/anchoring</v>
      </c>
      <c r="AFZ8" t="str">
        <f t="shared" si="680"/>
        <v>3.03.060_Road/track base</v>
      </c>
      <c r="AGA8" t="str">
        <f t="shared" si="681"/>
        <v>3.04.060_Safety facilities</v>
      </c>
      <c r="AGB8" t="str">
        <f t="shared" si="682"/>
        <v>3.05.050_High-voltage power supply</v>
      </c>
      <c r="AGC8" t="str">
        <f t="shared" si="683"/>
        <v/>
      </c>
      <c r="AGD8" t="str">
        <f t="shared" si="684"/>
        <v/>
      </c>
      <c r="AGE8" t="str">
        <f t="shared" si="831"/>
        <v/>
      </c>
      <c r="AGF8" t="str">
        <f t="shared" si="685"/>
        <v/>
      </c>
      <c r="AGG8" t="str">
        <f t="shared" si="686"/>
        <v/>
      </c>
      <c r="AGH8" t="str">
        <f t="shared" si="687"/>
        <v/>
      </c>
      <c r="AGI8" t="str">
        <f t="shared" si="871"/>
        <v/>
      </c>
      <c r="AGJ8" t="str">
        <f t="shared" si="689"/>
        <v/>
      </c>
      <c r="AGS8" t="str">
        <f t="shared" si="832"/>
        <v>5.01.060_Site surface clearance (clearing, grubbing, topsoil stripping, tree felling, minor earthwork, removal)</v>
      </c>
      <c r="AGT8" t="str">
        <f t="shared" si="690"/>
        <v>5.02.050_Piling/anchoring</v>
      </c>
      <c r="AGU8" t="str">
        <f t="shared" si="691"/>
        <v>5.03.060_Road/track base</v>
      </c>
      <c r="AGV8" t="str">
        <f t="shared" si="692"/>
        <v>5.04.060_Safety facilities</v>
      </c>
      <c r="AGW8" t="str">
        <f t="shared" si="693"/>
        <v>5.05.050_High-voltage power supply</v>
      </c>
      <c r="AGX8" t="str">
        <f t="shared" si="694"/>
        <v/>
      </c>
      <c r="AGY8" t="str">
        <f t="shared" si="695"/>
        <v/>
      </c>
      <c r="AGZ8" t="str">
        <f t="shared" si="696"/>
        <v/>
      </c>
      <c r="AHA8" t="str">
        <f t="shared" si="697"/>
        <v/>
      </c>
      <c r="AHB8" t="str">
        <f t="shared" si="698"/>
        <v/>
      </c>
      <c r="AHC8" t="str">
        <f t="shared" si="699"/>
        <v/>
      </c>
      <c r="AHD8" t="str">
        <f t="shared" si="700"/>
        <v/>
      </c>
      <c r="AHE8" t="str">
        <f t="shared" si="701"/>
        <v/>
      </c>
      <c r="AHT8" t="s">
        <v>2328</v>
      </c>
      <c r="AHU8" t="s">
        <v>2329</v>
      </c>
      <c r="AHV8"/>
      <c r="AHW8" t="s">
        <v>2348</v>
      </c>
      <c r="AHX8"/>
      <c r="AHY8"/>
      <c r="AHZ8" t="s">
        <v>2313</v>
      </c>
      <c r="AIC8" t="s">
        <v>2599</v>
      </c>
      <c r="AII8" t="str">
        <f t="shared" si="833"/>
        <v/>
      </c>
      <c r="AIJ8" t="str">
        <f t="shared" si="702"/>
        <v>3.02.050_Piling/anchoring</v>
      </c>
      <c r="AIK8" t="str">
        <f t="shared" si="703"/>
        <v/>
      </c>
      <c r="AIL8" t="str">
        <f t="shared" si="834"/>
        <v/>
      </c>
      <c r="AIM8" t="str">
        <f t="shared" si="704"/>
        <v>3.05.050_High-voltage power supply</v>
      </c>
      <c r="AIN8" t="str">
        <f t="shared" si="835"/>
        <v/>
      </c>
      <c r="AIO8" t="str">
        <f t="shared" si="836"/>
        <v/>
      </c>
      <c r="AIP8" t="str">
        <f t="shared" si="705"/>
        <v>3.08.045_Marine plant and equipment (e.g. ships
/ barges / vessels, floating cranes, dredgers, floating drill rigs, cofferdams, caissons, etc.)</v>
      </c>
      <c r="AIQ8" t="str">
        <f t="shared" si="706"/>
        <v/>
      </c>
      <c r="AIR8" t="str">
        <f t="shared" si="707"/>
        <v/>
      </c>
      <c r="AIS8" t="str">
        <f t="shared" si="708"/>
        <v/>
      </c>
      <c r="AIT8" t="str">
        <f t="shared" si="872"/>
        <v/>
      </c>
      <c r="AIU8" t="str">
        <f t="shared" si="710"/>
        <v/>
      </c>
      <c r="AJD8" t="str">
        <f t="shared" si="837"/>
        <v/>
      </c>
      <c r="AJE8" t="str">
        <f t="shared" si="711"/>
        <v>5.02.050_Piling/anchoring</v>
      </c>
      <c r="AJF8" t="str">
        <f t="shared" si="712"/>
        <v/>
      </c>
      <c r="AJG8" t="str">
        <f t="shared" si="838"/>
        <v/>
      </c>
      <c r="AJH8" t="str">
        <f t="shared" si="713"/>
        <v>5.05.050_High-voltage power supply</v>
      </c>
      <c r="AJI8" t="str">
        <f t="shared" si="839"/>
        <v/>
      </c>
      <c r="AJJ8" t="str">
        <f t="shared" si="840"/>
        <v/>
      </c>
      <c r="AJK8" t="str">
        <f t="shared" si="714"/>
        <v>5.08.045_Marine plant and equipment (e.g. ships
/ barges / vessels, floating cranes, dredgers, floating drill rigs, cofferdams, caissons, etc.)</v>
      </c>
      <c r="AJL8" t="str">
        <f t="shared" si="715"/>
        <v/>
      </c>
      <c r="AJM8" t="str">
        <f t="shared" si="716"/>
        <v/>
      </c>
      <c r="AJN8" t="str">
        <f t="shared" si="717"/>
        <v/>
      </c>
      <c r="AJO8" t="str">
        <f t="shared" si="718"/>
        <v/>
      </c>
      <c r="AJP8" t="str">
        <f t="shared" si="719"/>
        <v/>
      </c>
      <c r="AKD8" t="s">
        <v>2328</v>
      </c>
      <c r="AKE8" t="s">
        <v>2329</v>
      </c>
      <c r="AKF8" t="s">
        <v>2330</v>
      </c>
      <c r="AKG8" t="s">
        <v>2348</v>
      </c>
      <c r="AKH8"/>
      <c r="AKI8"/>
      <c r="AKJ8" t="s">
        <v>2313</v>
      </c>
      <c r="AKM8" t="s">
        <v>2599</v>
      </c>
      <c r="AKS8" t="str">
        <f t="shared" si="841"/>
        <v>3.01.060_Site surface clearance (clearing, grubbing, topsoil stripping, tree felling, minor earthwork, removal)</v>
      </c>
      <c r="AKT8" t="str">
        <f t="shared" si="720"/>
        <v>3.02.050_Piling/anchoring</v>
      </c>
      <c r="AKU8" t="str">
        <f t="shared" si="721"/>
        <v/>
      </c>
      <c r="AKV8" t="str">
        <f t="shared" si="842"/>
        <v/>
      </c>
      <c r="AKW8" t="str">
        <f t="shared" si="722"/>
        <v>3.05.050_High-voltage power supply</v>
      </c>
      <c r="AKX8" t="str">
        <f t="shared" si="723"/>
        <v/>
      </c>
      <c r="AKY8" t="str">
        <f t="shared" si="843"/>
        <v/>
      </c>
      <c r="AKZ8" t="str">
        <f t="shared" si="724"/>
        <v>3.08.045_Marine plant and equipment (e.g. ships
/ barges / vessels, floating cranes, dredgers, floating drill rigs, cofferdams, caissons, etc.)</v>
      </c>
      <c r="ALA8" t="str">
        <f t="shared" si="725"/>
        <v/>
      </c>
      <c r="ALB8" t="str">
        <f t="shared" si="726"/>
        <v/>
      </c>
      <c r="ALC8" t="str">
        <f t="shared" si="727"/>
        <v/>
      </c>
      <c r="ALD8" t="str">
        <f t="shared" si="873"/>
        <v/>
      </c>
      <c r="ALE8" t="str">
        <f t="shared" si="729"/>
        <v/>
      </c>
      <c r="ALN8" t="str">
        <f t="shared" si="844"/>
        <v>5.01.060_Site surface clearance (clearing, grubbing, topsoil stripping, tree felling, minor earthwork, removal)</v>
      </c>
      <c r="ALO8" t="str">
        <f t="shared" si="730"/>
        <v>5.02.050_Piling/anchoring</v>
      </c>
      <c r="ALP8" t="str">
        <f t="shared" si="731"/>
        <v/>
      </c>
      <c r="ALQ8" t="str">
        <f t="shared" si="845"/>
        <v/>
      </c>
      <c r="ALR8" t="str">
        <f t="shared" si="732"/>
        <v>5.05.050_High-voltage power supply</v>
      </c>
      <c r="ALS8" t="str">
        <f t="shared" si="733"/>
        <v/>
      </c>
      <c r="ALT8" t="str">
        <f t="shared" si="846"/>
        <v/>
      </c>
      <c r="ALU8" t="str">
        <f t="shared" si="734"/>
        <v>5.08.045_Marine plant and equipment (e.g. ships
/ barges / vessels, floating cranes, dredgers, floating drill rigs, cofferdams, caissons, etc.)</v>
      </c>
      <c r="ALV8" t="str">
        <f t="shared" si="735"/>
        <v/>
      </c>
      <c r="ALW8" t="str">
        <f t="shared" si="736"/>
        <v/>
      </c>
      <c r="ALX8" t="str">
        <f t="shared" si="737"/>
        <v/>
      </c>
      <c r="ALY8" t="str">
        <f t="shared" si="738"/>
        <v/>
      </c>
      <c r="ALZ8" t="str">
        <f t="shared" si="739"/>
        <v/>
      </c>
      <c r="AML8" t="s">
        <v>2328</v>
      </c>
      <c r="AMM8" t="s">
        <v>2329</v>
      </c>
      <c r="AMN8" t="s">
        <v>2330</v>
      </c>
      <c r="AMO8" t="s">
        <v>2348</v>
      </c>
      <c r="AMP8" t="s">
        <v>2349</v>
      </c>
      <c r="AMQ8"/>
      <c r="AMR8" t="s">
        <v>2313</v>
      </c>
      <c r="AMU8" t="s">
        <v>2599</v>
      </c>
      <c r="ANA8" t="str">
        <f t="shared" si="847"/>
        <v>3.01.060_Site surface clearance (clearing, grubbing, topsoil stripping, tree felling, minor earthwork, removal)</v>
      </c>
      <c r="ANB8" t="str">
        <f t="shared" si="740"/>
        <v>3.02.050_Piling/anchoring</v>
      </c>
      <c r="ANC8" t="str">
        <f t="shared" si="741"/>
        <v>3.03.060_Road/track base</v>
      </c>
      <c r="AND8" t="str">
        <f t="shared" si="848"/>
        <v/>
      </c>
      <c r="ANE8" t="str">
        <f t="shared" si="742"/>
        <v>3.05.050_High-voltage power supply</v>
      </c>
      <c r="ANF8" t="str">
        <f t="shared" si="743"/>
        <v/>
      </c>
      <c r="ANG8" t="str">
        <f t="shared" si="744"/>
        <v/>
      </c>
      <c r="ANH8" t="str">
        <f t="shared" si="745"/>
        <v>3.08.045_Marine plant and equipment (e.g. ships
/ barges / vessels, floating cranes, dredgers, floating drill rigs, cofferdams, caissons, etc.)</v>
      </c>
      <c r="ANI8" t="str">
        <f t="shared" si="746"/>
        <v/>
      </c>
      <c r="ANJ8" t="str">
        <f t="shared" si="747"/>
        <v/>
      </c>
      <c r="ANK8" t="str">
        <f t="shared" si="748"/>
        <v/>
      </c>
      <c r="ANL8" t="str">
        <f t="shared" si="874"/>
        <v/>
      </c>
      <c r="ANM8" t="str">
        <f t="shared" si="750"/>
        <v/>
      </c>
      <c r="ANV8" t="str">
        <f t="shared" si="849"/>
        <v>5.01.060_Site surface clearance (clearing, grubbing, topsoil stripping, tree felling, minor earthwork, removal)</v>
      </c>
      <c r="ANW8" t="str">
        <f t="shared" si="850"/>
        <v>5.02.050_Piling/anchoring</v>
      </c>
      <c r="ANX8" t="str">
        <f t="shared" si="751"/>
        <v>5.03.060_Road/track base</v>
      </c>
      <c r="ANY8" t="str">
        <f t="shared" si="851"/>
        <v/>
      </c>
      <c r="ANZ8" t="str">
        <f t="shared" si="752"/>
        <v>5.05.050_High-voltage power supply</v>
      </c>
      <c r="AOA8" t="str">
        <f t="shared" si="753"/>
        <v/>
      </c>
      <c r="AOB8" t="str">
        <f t="shared" si="754"/>
        <v/>
      </c>
      <c r="AOC8" t="str">
        <f t="shared" si="755"/>
        <v>5.08.045_Marine plant and equipment (e.g. ships
/ barges / vessels, floating cranes, dredgers, floating drill rigs, cofferdams, caissons, etc.)</v>
      </c>
      <c r="AOD8" t="str">
        <f t="shared" si="756"/>
        <v/>
      </c>
      <c r="AOE8" t="str">
        <f t="shared" si="757"/>
        <v/>
      </c>
      <c r="AOF8" t="str">
        <f t="shared" si="758"/>
        <v/>
      </c>
      <c r="AOG8" t="str">
        <f t="shared" si="759"/>
        <v/>
      </c>
      <c r="AOH8" t="str">
        <f t="shared" si="760"/>
        <v/>
      </c>
      <c r="AOU8" t="s">
        <v>2328</v>
      </c>
      <c r="AOV8" t="s">
        <v>2329</v>
      </c>
      <c r="AOW8" t="s">
        <v>2330</v>
      </c>
      <c r="AOX8" t="s">
        <v>2348</v>
      </c>
      <c r="AOY8" t="s">
        <v>2349</v>
      </c>
      <c r="AOZ8"/>
      <c r="APA8" t="s">
        <v>2313</v>
      </c>
      <c r="APD8" t="s">
        <v>2599</v>
      </c>
      <c r="APJ8" t="str">
        <f t="shared" si="852"/>
        <v>3.01.060_Site surface clearance (clearing, grubbing, topsoil stripping, tree felling, minor earthwork, removal)</v>
      </c>
      <c r="APK8" t="str">
        <f t="shared" si="761"/>
        <v>3.02.050_Piling/anchoring</v>
      </c>
      <c r="APL8" t="str">
        <f t="shared" si="762"/>
        <v>3.03.060_Road/track base</v>
      </c>
      <c r="APM8" t="str">
        <f t="shared" si="859"/>
        <v/>
      </c>
      <c r="APN8" t="str">
        <f t="shared" si="763"/>
        <v>3.05.050_High-voltage power supply</v>
      </c>
      <c r="APO8" t="str">
        <f t="shared" si="764"/>
        <v/>
      </c>
      <c r="APP8" t="str">
        <f t="shared" si="765"/>
        <v/>
      </c>
      <c r="APQ8" t="str">
        <f t="shared" si="766"/>
        <v>3.08.045_Marine plant and equipment (e.g. ships
/ barges / vessels, floating cranes, dredgers, floating drill rigs, cofferdams, caissons, etc.)</v>
      </c>
      <c r="APR8" t="str">
        <f t="shared" si="767"/>
        <v/>
      </c>
      <c r="APS8" t="str">
        <f t="shared" si="768"/>
        <v/>
      </c>
      <c r="APT8" t="str">
        <f t="shared" si="769"/>
        <v/>
      </c>
      <c r="APU8" t="str">
        <f t="shared" si="875"/>
        <v/>
      </c>
      <c r="APV8" t="str">
        <f t="shared" si="771"/>
        <v/>
      </c>
      <c r="AQE8" t="str">
        <f t="shared" si="853"/>
        <v>5.01.060_Site surface clearance (clearing, grubbing, topsoil stripping, tree felling, minor earthwork, removal)</v>
      </c>
      <c r="AQF8" t="str">
        <f t="shared" si="772"/>
        <v>5.02.050_Piling/anchoring</v>
      </c>
      <c r="AQG8" t="str">
        <f t="shared" si="773"/>
        <v>5.03.060_Road/track base</v>
      </c>
      <c r="AQH8" t="str">
        <f t="shared" si="854"/>
        <v/>
      </c>
      <c r="AQI8" t="str">
        <f t="shared" si="774"/>
        <v>5.05.050_High-voltage power supply</v>
      </c>
      <c r="AQJ8" t="str">
        <f t="shared" si="775"/>
        <v/>
      </c>
      <c r="AQK8" t="str">
        <f t="shared" si="776"/>
        <v/>
      </c>
      <c r="AQL8" t="str">
        <f t="shared" si="777"/>
        <v>5.08.045_Marine plant and equipment (e.g. ships
/ barges / vessels, floating cranes, dredgers, floating drill rigs, cofferdams, caissons, etc.)</v>
      </c>
      <c r="AQM8" t="str">
        <f t="shared" si="778"/>
        <v/>
      </c>
      <c r="AQN8" t="str">
        <f t="shared" si="779"/>
        <v/>
      </c>
      <c r="AQO8" t="str">
        <f t="shared" si="780"/>
        <v/>
      </c>
      <c r="AQP8" t="str">
        <f t="shared" si="781"/>
        <v/>
      </c>
      <c r="AQQ8" t="str">
        <f t="shared" si="782"/>
        <v/>
      </c>
      <c r="ARE8" t="s">
        <v>2328</v>
      </c>
      <c r="ARF8" t="s">
        <v>2329</v>
      </c>
      <c r="ARG8" t="s">
        <v>2330</v>
      </c>
      <c r="ARH8" t="s">
        <v>2348</v>
      </c>
      <c r="ARI8"/>
      <c r="ARJ8"/>
      <c r="ARK8"/>
      <c r="ARN8"/>
      <c r="ART8" t="str">
        <f t="shared" si="855"/>
        <v>3.01.060_Site surface clearance (clearing, grubbing, topsoil stripping, tree felling, minor earthwork, removal)</v>
      </c>
      <c r="ARU8" t="str">
        <f t="shared" si="783"/>
        <v>3.02.050_Piling/anchoring</v>
      </c>
      <c r="ARV8" t="str">
        <f t="shared" si="784"/>
        <v/>
      </c>
      <c r="ARW8" t="str">
        <f t="shared" si="856"/>
        <v/>
      </c>
      <c r="ARX8" t="str">
        <f t="shared" si="785"/>
        <v/>
      </c>
      <c r="ARY8" t="str">
        <f t="shared" si="786"/>
        <v/>
      </c>
      <c r="ARZ8" t="str">
        <f t="shared" si="787"/>
        <v/>
      </c>
      <c r="ASA8" t="str">
        <f t="shared" si="788"/>
        <v/>
      </c>
      <c r="ASB8" t="str">
        <f t="shared" si="789"/>
        <v/>
      </c>
      <c r="ASC8" t="str">
        <f t="shared" si="790"/>
        <v/>
      </c>
      <c r="ASD8" t="str">
        <f t="shared" si="791"/>
        <v/>
      </c>
      <c r="ASE8" t="str">
        <f t="shared" si="876"/>
        <v/>
      </c>
      <c r="ASF8" t="str">
        <f t="shared" si="793"/>
        <v/>
      </c>
      <c r="ASO8" t="str">
        <f t="shared" si="857"/>
        <v>5.01.060_Site surface clearance (clearing, grubbing, topsoil stripping, tree felling, minor earthwork, removal)</v>
      </c>
      <c r="ASP8" t="str">
        <f t="shared" si="794"/>
        <v>5.02.050_Piling/anchoring</v>
      </c>
      <c r="ASQ8" t="str">
        <f t="shared" si="795"/>
        <v/>
      </c>
      <c r="ASR8" t="str">
        <f t="shared" si="858"/>
        <v/>
      </c>
      <c r="ASS8" t="str">
        <f t="shared" si="796"/>
        <v/>
      </c>
      <c r="AST8" t="str">
        <f t="shared" si="797"/>
        <v/>
      </c>
      <c r="ASU8" t="str">
        <f t="shared" si="798"/>
        <v/>
      </c>
      <c r="ASV8" t="str">
        <f t="shared" si="799"/>
        <v/>
      </c>
      <c r="ASW8" t="str">
        <f t="shared" si="800"/>
        <v/>
      </c>
      <c r="ASX8" t="str">
        <f t="shared" si="801"/>
        <v/>
      </c>
      <c r="ASY8" t="str">
        <f t="shared" si="802"/>
        <v/>
      </c>
      <c r="ASZ8" t="str">
        <f t="shared" si="803"/>
        <v/>
      </c>
      <c r="ATA8" t="str">
        <f t="shared" si="804"/>
        <v/>
      </c>
    </row>
    <row r="9" spans="1:1021 1026:1204" s="6" customFormat="1" x14ac:dyDescent="0.35">
      <c r="B9" s="6" t="s">
        <v>2360</v>
      </c>
      <c r="C9" s="6" t="s">
        <v>2361</v>
      </c>
      <c r="F9" s="6" t="s">
        <v>2362</v>
      </c>
      <c r="G9" s="6" t="s">
        <v>2363</v>
      </c>
      <c r="I9" s="6" t="s">
        <v>2364</v>
      </c>
      <c r="J9" s="6" t="s">
        <v>2365</v>
      </c>
      <c r="P9" s="6" t="s">
        <v>2366</v>
      </c>
      <c r="S9" s="6" t="s">
        <v>2367</v>
      </c>
      <c r="T9" s="6" t="s">
        <v>2368</v>
      </c>
      <c r="V9" s="6" t="s">
        <v>2369</v>
      </c>
      <c r="W9" s="6" t="s">
        <v>2370</v>
      </c>
      <c r="AK9" s="6" t="s">
        <v>2371</v>
      </c>
      <c r="AN9" s="6" t="s">
        <v>2372</v>
      </c>
      <c r="AO9" s="6" t="s">
        <v>2373</v>
      </c>
      <c r="AQ9" s="6" t="s">
        <v>2374</v>
      </c>
      <c r="AR9" s="6" t="s">
        <v>2375</v>
      </c>
      <c r="BG9" t="s">
        <v>2360</v>
      </c>
      <c r="BH9" t="s">
        <v>2361</v>
      </c>
      <c r="BI9" t="s">
        <v>2376</v>
      </c>
      <c r="BJ9" t="s">
        <v>2377</v>
      </c>
      <c r="BK9" t="s">
        <v>2378</v>
      </c>
      <c r="BL9" t="s">
        <v>2351</v>
      </c>
      <c r="BO9" t="s">
        <v>2294</v>
      </c>
      <c r="BU9" t="str">
        <f t="shared" si="805"/>
        <v>3.01.070_Tree transplant</v>
      </c>
      <c r="BV9" t="str">
        <f t="shared" si="415"/>
        <v>3.02.060_Structural backfill/ground remediation</v>
      </c>
      <c r="BW9" t="str">
        <f t="shared" si="415"/>
        <v>3.03.070_Pavement</v>
      </c>
      <c r="BX9" t="str">
        <f t="shared" si="415"/>
        <v>3.04.070_Barriers/rails and means of access</v>
      </c>
      <c r="BY9" t="str">
        <f t="shared" si="415"/>
        <v>3.05.060_Cables/cable trays</v>
      </c>
      <c r="BZ9" t="str">
        <f t="shared" si="415"/>
        <v/>
      </c>
      <c r="CA9" t="str">
        <f t="shared" si="415"/>
        <v/>
      </c>
      <c r="CB9" t="str">
        <f t="shared" si="415"/>
        <v>3.08.050_Commonly shared scaffolding</v>
      </c>
      <c r="CC9" t="str">
        <f t="shared" si="415"/>
        <v/>
      </c>
      <c r="CD9" t="str">
        <f t="shared" si="415"/>
        <v/>
      </c>
      <c r="CE9" t="str">
        <f t="shared" si="415"/>
        <v/>
      </c>
      <c r="CF9" t="str">
        <f t="shared" si="415"/>
        <v/>
      </c>
      <c r="CG9" t="str">
        <f t="shared" si="415"/>
        <v/>
      </c>
      <c r="CP9" t="str">
        <f t="shared" si="806"/>
        <v>5.01.070_Tree transplant</v>
      </c>
      <c r="CQ9" t="str">
        <f t="shared" si="416"/>
        <v>5.02.060_Structural backfill/ground remediation</v>
      </c>
      <c r="CR9" t="str">
        <f t="shared" si="416"/>
        <v>5.03.070_Pavement</v>
      </c>
      <c r="CS9" t="str">
        <f t="shared" si="416"/>
        <v>5.04.070_Barriers/rails and means of access</v>
      </c>
      <c r="CT9" t="str">
        <f t="shared" si="416"/>
        <v>5.05.060_Cables/cable trays</v>
      </c>
      <c r="CU9" t="str">
        <f t="shared" si="416"/>
        <v/>
      </c>
      <c r="CV9" t="str">
        <f t="shared" si="416"/>
        <v/>
      </c>
      <c r="CW9" t="str">
        <f t="shared" si="416"/>
        <v>5.08.050_Commonly shared scaffolding</v>
      </c>
      <c r="CX9" t="str">
        <f t="shared" si="416"/>
        <v/>
      </c>
      <c r="CY9" t="str">
        <f t="shared" si="416"/>
        <v/>
      </c>
      <c r="CZ9" t="str">
        <f t="shared" si="416"/>
        <v/>
      </c>
      <c r="DA9" t="str">
        <f t="shared" si="416"/>
        <v/>
      </c>
      <c r="DB9" t="str">
        <f t="shared" si="416"/>
        <v/>
      </c>
      <c r="DL9" t="s">
        <v>2360</v>
      </c>
      <c r="DM9" t="s">
        <v>2361</v>
      </c>
      <c r="DN9" t="s">
        <v>2376</v>
      </c>
      <c r="DO9" t="s">
        <v>2377</v>
      </c>
      <c r="DP9" t="s">
        <v>2378</v>
      </c>
      <c r="DQ9" t="s">
        <v>2351</v>
      </c>
      <c r="DT9" t="s">
        <v>2600</v>
      </c>
      <c r="DZ9" t="s">
        <v>2366</v>
      </c>
      <c r="EA9" t="s">
        <v>2352</v>
      </c>
      <c r="EB9" t="s">
        <v>2381</v>
      </c>
      <c r="EC9" t="s">
        <v>2382</v>
      </c>
      <c r="ED9" t="s">
        <v>2355</v>
      </c>
      <c r="EE9" t="s">
        <v>119</v>
      </c>
      <c r="EF9" t="s">
        <v>119</v>
      </c>
      <c r="EG9" t="s">
        <v>2454</v>
      </c>
      <c r="EH9" t="s">
        <v>119</v>
      </c>
      <c r="EI9" t="s">
        <v>119</v>
      </c>
      <c r="EJ9" t="s">
        <v>119</v>
      </c>
      <c r="EK9" t="s">
        <v>119</v>
      </c>
      <c r="EL9" t="s">
        <v>119</v>
      </c>
      <c r="EU9" t="s">
        <v>2371</v>
      </c>
      <c r="EV9" t="s">
        <v>2356</v>
      </c>
      <c r="EW9" t="s">
        <v>2385</v>
      </c>
      <c r="EX9" t="s">
        <v>2386</v>
      </c>
      <c r="EY9" t="s">
        <v>2359</v>
      </c>
      <c r="EZ9" t="s">
        <v>119</v>
      </c>
      <c r="FA9" t="s">
        <v>119</v>
      </c>
      <c r="FB9" t="s">
        <v>2607</v>
      </c>
      <c r="FC9" t="s">
        <v>119</v>
      </c>
      <c r="FD9" t="s">
        <v>119</v>
      </c>
      <c r="FE9" t="s">
        <v>119</v>
      </c>
      <c r="FF9" t="s">
        <v>119</v>
      </c>
      <c r="FG9" t="s">
        <v>119</v>
      </c>
      <c r="FT9" t="s">
        <v>2360</v>
      </c>
      <c r="FU9" t="s">
        <v>2361</v>
      </c>
      <c r="FV9" t="s">
        <v>2376</v>
      </c>
      <c r="FW9" t="s">
        <v>2377</v>
      </c>
      <c r="FX9" t="s">
        <v>2378</v>
      </c>
      <c r="FY9" t="s">
        <v>2351</v>
      </c>
      <c r="GB9" t="s">
        <v>2294</v>
      </c>
      <c r="GH9" t="str">
        <f t="shared" si="807"/>
        <v>3.01.070_Tree transplant</v>
      </c>
      <c r="GI9" t="str">
        <f t="shared" si="417"/>
        <v>3.02.060_Structural backfill/ground remediation</v>
      </c>
      <c r="GJ9" t="str">
        <f t="shared" si="418"/>
        <v>3.03.070_Pavement</v>
      </c>
      <c r="GK9" t="str">
        <f t="shared" si="419"/>
        <v>3.04.070_Barriers/rails and means of access</v>
      </c>
      <c r="GL9" t="str">
        <f t="shared" si="420"/>
        <v>3.05.060_Cables/cable trays</v>
      </c>
      <c r="GM9" t="str">
        <f t="shared" si="421"/>
        <v/>
      </c>
      <c r="GN9" t="str">
        <f t="shared" si="422"/>
        <v/>
      </c>
      <c r="GO9" t="str">
        <f t="shared" si="423"/>
        <v>3.08.050_Commonly shared scaffolding</v>
      </c>
      <c r="GP9" t="str">
        <f t="shared" si="424"/>
        <v/>
      </c>
      <c r="GQ9" t="str">
        <f t="shared" si="425"/>
        <v/>
      </c>
      <c r="GR9" t="str">
        <f t="shared" si="426"/>
        <v/>
      </c>
      <c r="GS9" t="str">
        <f t="shared" si="860"/>
        <v/>
      </c>
      <c r="GT9" t="str">
        <f t="shared" si="428"/>
        <v/>
      </c>
      <c r="HC9" t="str">
        <f t="shared" si="808"/>
        <v>5.01.070_Tree transplant</v>
      </c>
      <c r="HD9" t="str">
        <f t="shared" si="429"/>
        <v>5.02.060_Structural backfill/ground remediation</v>
      </c>
      <c r="HE9" t="str">
        <f t="shared" si="430"/>
        <v>5.03.070_Pavement</v>
      </c>
      <c r="HF9" t="str">
        <f t="shared" si="431"/>
        <v>5.04.070_Barriers/rails and means of access</v>
      </c>
      <c r="HG9" t="str">
        <f t="shared" si="432"/>
        <v>5.05.060_Cables/cable trays</v>
      </c>
      <c r="HH9" t="str">
        <f t="shared" si="433"/>
        <v/>
      </c>
      <c r="HI9" t="str">
        <f t="shared" si="434"/>
        <v/>
      </c>
      <c r="HJ9" t="str">
        <f t="shared" si="435"/>
        <v>5.08.050_Commonly shared scaffolding</v>
      </c>
      <c r="HK9" t="str">
        <f t="shared" si="436"/>
        <v/>
      </c>
      <c r="HL9" t="str">
        <f t="shared" si="437"/>
        <v/>
      </c>
      <c r="HM9" t="str">
        <f t="shared" si="438"/>
        <v/>
      </c>
      <c r="HN9" t="str">
        <f t="shared" si="439"/>
        <v/>
      </c>
      <c r="HO9" t="str">
        <f t="shared" si="440"/>
        <v/>
      </c>
      <c r="IC9" t="s">
        <v>2360</v>
      </c>
      <c r="ID9" t="s">
        <v>2361</v>
      </c>
      <c r="IE9" t="s">
        <v>2376</v>
      </c>
      <c r="IF9" t="s">
        <v>2377</v>
      </c>
      <c r="IG9" t="s">
        <v>2378</v>
      </c>
      <c r="IH9" t="s">
        <v>2351</v>
      </c>
      <c r="IK9" t="s">
        <v>2294</v>
      </c>
      <c r="IQ9" t="str">
        <f t="shared" si="809"/>
        <v>3.01.070_Tree transplant</v>
      </c>
      <c r="IR9" t="str">
        <f t="shared" si="441"/>
        <v>3.02.060_Structural backfill/ground remediation</v>
      </c>
      <c r="IS9" t="str">
        <f t="shared" si="442"/>
        <v>3.03.070_Pavement</v>
      </c>
      <c r="IT9" t="str">
        <f t="shared" si="443"/>
        <v>3.04.070_Barriers/rails and means of access</v>
      </c>
      <c r="IU9" t="str">
        <f t="shared" si="444"/>
        <v>3.05.060_Cables/cable trays</v>
      </c>
      <c r="IV9" t="str">
        <f t="shared" si="445"/>
        <v/>
      </c>
      <c r="IW9" t="str">
        <f t="shared" si="446"/>
        <v/>
      </c>
      <c r="IX9" t="str">
        <f t="shared" si="447"/>
        <v>3.08.050_Commonly shared scaffolding</v>
      </c>
      <c r="IY9" t="str">
        <f t="shared" si="448"/>
        <v/>
      </c>
      <c r="IZ9" t="str">
        <f t="shared" si="449"/>
        <v/>
      </c>
      <c r="JA9" t="str">
        <f t="shared" si="450"/>
        <v/>
      </c>
      <c r="JB9" t="str">
        <f t="shared" si="861"/>
        <v/>
      </c>
      <c r="JC9" t="str">
        <f t="shared" si="451"/>
        <v/>
      </c>
      <c r="JL9" t="str">
        <f t="shared" si="810"/>
        <v>5.01.070_Tree transplant</v>
      </c>
      <c r="JM9" t="str">
        <f t="shared" si="452"/>
        <v>5.02.060_Structural backfill/ground remediation</v>
      </c>
      <c r="JN9" t="str">
        <f t="shared" si="453"/>
        <v>5.03.070_Pavement</v>
      </c>
      <c r="JO9" t="str">
        <f t="shared" si="454"/>
        <v>5.04.070_Barriers/rails and means of access</v>
      </c>
      <c r="JP9" t="str">
        <f t="shared" si="455"/>
        <v>5.05.060_Cables/cable trays</v>
      </c>
      <c r="JQ9" t="str">
        <f t="shared" si="456"/>
        <v/>
      </c>
      <c r="JR9" t="str">
        <f t="shared" si="457"/>
        <v/>
      </c>
      <c r="JS9" t="str">
        <f t="shared" si="458"/>
        <v>5.08.050_Commonly shared scaffolding</v>
      </c>
      <c r="JT9" t="str">
        <f t="shared" si="459"/>
        <v/>
      </c>
      <c r="JU9" t="str">
        <f t="shared" si="460"/>
        <v/>
      </c>
      <c r="JV9" t="str">
        <f t="shared" si="461"/>
        <v/>
      </c>
      <c r="JW9" t="str">
        <f t="shared" si="462"/>
        <v/>
      </c>
      <c r="JX9" t="str">
        <f t="shared" si="463"/>
        <v/>
      </c>
      <c r="KK9" t="s">
        <v>2360</v>
      </c>
      <c r="KL9" t="s">
        <v>2361</v>
      </c>
      <c r="KM9" t="s">
        <v>2376</v>
      </c>
      <c r="KN9" t="s">
        <v>2377</v>
      </c>
      <c r="KO9" t="s">
        <v>2378</v>
      </c>
      <c r="KP9" t="s">
        <v>2351</v>
      </c>
      <c r="KS9" t="s">
        <v>2294</v>
      </c>
      <c r="KY9" t="str">
        <f t="shared" si="811"/>
        <v>3.01.070_Tree transplant</v>
      </c>
      <c r="KZ9" t="str">
        <f t="shared" si="464"/>
        <v>3.02.060_Structural backfill/ground remediation</v>
      </c>
      <c r="LA9" t="str">
        <f t="shared" si="465"/>
        <v>3.03.070_Pavement</v>
      </c>
      <c r="LB9" t="str">
        <f t="shared" si="466"/>
        <v>3.04.070_Barriers/rails and means of access</v>
      </c>
      <c r="LC9" t="str">
        <f t="shared" si="467"/>
        <v>3.05.060_Cables/cable trays</v>
      </c>
      <c r="LD9" t="str">
        <f t="shared" si="468"/>
        <v/>
      </c>
      <c r="LE9" t="str">
        <f t="shared" si="469"/>
        <v/>
      </c>
      <c r="LF9" t="str">
        <f t="shared" si="470"/>
        <v>3.08.050_Commonly shared scaffolding</v>
      </c>
      <c r="LG9" t="str">
        <f t="shared" si="471"/>
        <v/>
      </c>
      <c r="LH9" t="str">
        <f t="shared" si="472"/>
        <v/>
      </c>
      <c r="LI9" t="str">
        <f t="shared" si="473"/>
        <v/>
      </c>
      <c r="LJ9" t="str">
        <f t="shared" si="862"/>
        <v/>
      </c>
      <c r="LK9" t="str">
        <f t="shared" si="475"/>
        <v/>
      </c>
      <c r="LT9" t="str">
        <f t="shared" si="812"/>
        <v>5.01.070_Tree transplant</v>
      </c>
      <c r="LU9" t="str">
        <f t="shared" si="476"/>
        <v>5.02.060_Structural backfill/ground remediation</v>
      </c>
      <c r="LV9" t="str">
        <f t="shared" si="477"/>
        <v>5.03.070_Pavement</v>
      </c>
      <c r="LW9" t="str">
        <f t="shared" si="478"/>
        <v>5.04.070_Barriers/rails and means of access</v>
      </c>
      <c r="LX9" t="str">
        <f t="shared" si="479"/>
        <v>5.05.060_Cables/cable trays</v>
      </c>
      <c r="LY9" t="str">
        <f t="shared" si="480"/>
        <v/>
      </c>
      <c r="LZ9" t="str">
        <f t="shared" si="481"/>
        <v/>
      </c>
      <c r="MA9" t="str">
        <f t="shared" si="482"/>
        <v>5.08.050_Commonly shared scaffolding</v>
      </c>
      <c r="MB9" t="str">
        <f t="shared" si="483"/>
        <v/>
      </c>
      <c r="MC9" t="str">
        <f t="shared" si="484"/>
        <v/>
      </c>
      <c r="MD9" t="str">
        <f t="shared" si="485"/>
        <v/>
      </c>
      <c r="ME9" t="str">
        <f t="shared" si="486"/>
        <v/>
      </c>
      <c r="MF9" t="str">
        <f t="shared" si="487"/>
        <v/>
      </c>
      <c r="MS9" t="s">
        <v>2360</v>
      </c>
      <c r="MT9" t="s">
        <v>2361</v>
      </c>
      <c r="MU9" t="s">
        <v>2376</v>
      </c>
      <c r="MV9"/>
      <c r="MW9" t="s">
        <v>2378</v>
      </c>
      <c r="MX9" t="s">
        <v>2351</v>
      </c>
      <c r="NA9" t="s">
        <v>2294</v>
      </c>
      <c r="NG9" t="str">
        <f t="shared" si="813"/>
        <v>3.01.070_Tree transplant</v>
      </c>
      <c r="NH9" t="str">
        <f t="shared" si="488"/>
        <v>3.02.060_Structural backfill/ground remediation</v>
      </c>
      <c r="NI9" t="str">
        <f t="shared" si="489"/>
        <v/>
      </c>
      <c r="NJ9" t="str">
        <f t="shared" si="490"/>
        <v>3.04.070_Barriers/rails and means of access</v>
      </c>
      <c r="NK9" t="str">
        <f t="shared" si="491"/>
        <v>3.05.060_Cables/cable trays</v>
      </c>
      <c r="NL9" t="str">
        <f t="shared" si="492"/>
        <v/>
      </c>
      <c r="NM9" t="str">
        <f t="shared" si="493"/>
        <v/>
      </c>
      <c r="NN9" t="str">
        <f t="shared" si="494"/>
        <v>3.08.050_Commonly shared scaffolding</v>
      </c>
      <c r="NO9" t="str">
        <f t="shared" si="495"/>
        <v/>
      </c>
      <c r="NP9" t="str">
        <f t="shared" si="496"/>
        <v/>
      </c>
      <c r="NQ9" t="str">
        <f t="shared" si="497"/>
        <v/>
      </c>
      <c r="NR9" t="str">
        <f t="shared" si="863"/>
        <v/>
      </c>
      <c r="NS9" t="str">
        <f t="shared" si="499"/>
        <v/>
      </c>
      <c r="OB9" t="str">
        <f t="shared" si="814"/>
        <v>5.01.070_Tree transplant</v>
      </c>
      <c r="OC9" t="str">
        <f t="shared" si="500"/>
        <v>5.02.060_Structural backfill/ground remediation</v>
      </c>
      <c r="OD9" t="str">
        <f t="shared" si="501"/>
        <v/>
      </c>
      <c r="OE9" t="str">
        <f t="shared" si="502"/>
        <v>5.04.070_Barriers/rails and means of access</v>
      </c>
      <c r="OF9" t="str">
        <f t="shared" si="503"/>
        <v>5.05.060_Cables/cable trays</v>
      </c>
      <c r="OG9" t="str">
        <f t="shared" si="504"/>
        <v/>
      </c>
      <c r="OH9" t="str">
        <f t="shared" si="505"/>
        <v/>
      </c>
      <c r="OI9" t="str">
        <f t="shared" si="506"/>
        <v>5.08.050_Commonly shared scaffolding</v>
      </c>
      <c r="OJ9" t="str">
        <f t="shared" si="507"/>
        <v/>
      </c>
      <c r="OK9" t="str">
        <f t="shared" si="508"/>
        <v/>
      </c>
      <c r="OL9" t="str">
        <f t="shared" si="509"/>
        <v/>
      </c>
      <c r="OM9" t="str">
        <f t="shared" si="510"/>
        <v/>
      </c>
      <c r="ON9" t="str">
        <f t="shared" si="511"/>
        <v/>
      </c>
      <c r="PA9" t="s">
        <v>2360</v>
      </c>
      <c r="PB9" t="s">
        <v>2361</v>
      </c>
      <c r="PC9" t="s">
        <v>2376</v>
      </c>
      <c r="PD9"/>
      <c r="PE9" t="s">
        <v>2378</v>
      </c>
      <c r="PF9" t="s">
        <v>2351</v>
      </c>
      <c r="PI9" t="s">
        <v>2294</v>
      </c>
      <c r="PO9" t="str">
        <f t="shared" si="815"/>
        <v>3.01.070_Tree transplant</v>
      </c>
      <c r="PP9" t="str">
        <f t="shared" si="512"/>
        <v>3.02.060_Structural backfill/ground remediation</v>
      </c>
      <c r="PQ9" t="str">
        <f t="shared" si="513"/>
        <v/>
      </c>
      <c r="PR9" t="str">
        <f t="shared" si="514"/>
        <v>3.04.070_Barriers/rails and means of access</v>
      </c>
      <c r="PS9" t="str">
        <f t="shared" si="515"/>
        <v>3.05.060_Cables/cable trays</v>
      </c>
      <c r="PT9" t="str">
        <f t="shared" si="516"/>
        <v/>
      </c>
      <c r="PU9" t="str">
        <f t="shared" si="517"/>
        <v/>
      </c>
      <c r="PV9" t="str">
        <f t="shared" si="816"/>
        <v>3.08.050_Commonly shared scaffolding</v>
      </c>
      <c r="PW9" t="str">
        <f t="shared" si="518"/>
        <v/>
      </c>
      <c r="PX9" t="str">
        <f t="shared" si="519"/>
        <v/>
      </c>
      <c r="PY9" t="str">
        <f t="shared" si="520"/>
        <v/>
      </c>
      <c r="PZ9" t="str">
        <f t="shared" si="864"/>
        <v/>
      </c>
      <c r="QA9" t="str">
        <f t="shared" si="522"/>
        <v/>
      </c>
      <c r="QJ9" t="str">
        <f t="shared" si="817"/>
        <v>5.01.070_Tree transplant</v>
      </c>
      <c r="QK9" t="str">
        <f t="shared" si="523"/>
        <v>5.02.060_Structural backfill/ground remediation</v>
      </c>
      <c r="QL9" t="str">
        <f t="shared" si="524"/>
        <v/>
      </c>
      <c r="QM9" t="str">
        <f t="shared" si="525"/>
        <v>5.04.070_Barriers/rails and means of access</v>
      </c>
      <c r="QN9" t="str">
        <f t="shared" si="526"/>
        <v>5.05.060_Cables/cable trays</v>
      </c>
      <c r="QO9" t="str">
        <f t="shared" si="527"/>
        <v/>
      </c>
      <c r="QP9" t="str">
        <f t="shared" si="528"/>
        <v/>
      </c>
      <c r="QQ9" t="str">
        <f t="shared" si="529"/>
        <v>5.08.050_Commonly shared scaffolding</v>
      </c>
      <c r="QR9" t="str">
        <f t="shared" si="530"/>
        <v/>
      </c>
      <c r="QS9" t="str">
        <f t="shared" si="531"/>
        <v/>
      </c>
      <c r="QT9" t="str">
        <f t="shared" si="532"/>
        <v/>
      </c>
      <c r="QU9" t="str">
        <f t="shared" si="533"/>
        <v/>
      </c>
      <c r="QV9" t="str">
        <f t="shared" si="534"/>
        <v/>
      </c>
      <c r="RI9" t="s">
        <v>2360</v>
      </c>
      <c r="RJ9" t="s">
        <v>2361</v>
      </c>
      <c r="RK9" t="s">
        <v>2376</v>
      </c>
      <c r="RL9"/>
      <c r="RM9" t="s">
        <v>2378</v>
      </c>
      <c r="RN9" t="s">
        <v>2351</v>
      </c>
      <c r="RQ9" t="s">
        <v>2294</v>
      </c>
      <c r="RW9" t="str">
        <f t="shared" si="818"/>
        <v>3.01.070_Tree transplant</v>
      </c>
      <c r="RX9" t="str">
        <f t="shared" si="535"/>
        <v>3.02.060_Structural backfill/ground remediation</v>
      </c>
      <c r="RY9" t="str">
        <f t="shared" si="536"/>
        <v/>
      </c>
      <c r="RZ9" t="str">
        <f t="shared" si="537"/>
        <v>3.04.070_Barriers/rails and means of access</v>
      </c>
      <c r="SA9" t="str">
        <f t="shared" si="538"/>
        <v>3.05.060_Cables/cable trays</v>
      </c>
      <c r="SB9" t="str">
        <f t="shared" si="539"/>
        <v/>
      </c>
      <c r="SC9" t="str">
        <f t="shared" si="540"/>
        <v/>
      </c>
      <c r="SD9" t="str">
        <f t="shared" si="541"/>
        <v>3.08.050_Commonly shared scaffolding</v>
      </c>
      <c r="SE9" t="str">
        <f t="shared" si="542"/>
        <v/>
      </c>
      <c r="SF9" t="str">
        <f t="shared" si="543"/>
        <v/>
      </c>
      <c r="SG9" t="str">
        <f t="shared" si="544"/>
        <v/>
      </c>
      <c r="SH9" t="str">
        <f t="shared" si="865"/>
        <v/>
      </c>
      <c r="SI9" t="str">
        <f t="shared" si="546"/>
        <v/>
      </c>
      <c r="SR9" t="str">
        <f t="shared" si="819"/>
        <v>5.01.070_Tree transplant</v>
      </c>
      <c r="SS9" t="str">
        <f t="shared" si="547"/>
        <v>5.02.060_Structural backfill/ground remediation</v>
      </c>
      <c r="ST9" t="str">
        <f t="shared" si="548"/>
        <v/>
      </c>
      <c r="SU9" t="str">
        <f t="shared" si="549"/>
        <v>5.04.070_Barriers/rails and means of access</v>
      </c>
      <c r="SV9" t="str">
        <f t="shared" si="550"/>
        <v>5.05.060_Cables/cable trays</v>
      </c>
      <c r="SW9" t="str">
        <f t="shared" si="551"/>
        <v/>
      </c>
      <c r="SX9" t="str">
        <f t="shared" si="552"/>
        <v/>
      </c>
      <c r="SY9" t="str">
        <f t="shared" si="553"/>
        <v>5.08.050_Commonly shared scaffolding</v>
      </c>
      <c r="SZ9" t="str">
        <f t="shared" si="554"/>
        <v/>
      </c>
      <c r="TA9" t="str">
        <f t="shared" si="555"/>
        <v/>
      </c>
      <c r="TB9" t="str">
        <f t="shared" si="556"/>
        <v/>
      </c>
      <c r="TC9" t="str">
        <f t="shared" si="557"/>
        <v/>
      </c>
      <c r="TD9" t="str">
        <f t="shared" si="558"/>
        <v/>
      </c>
      <c r="TQ9" t="s">
        <v>2360</v>
      </c>
      <c r="TR9" t="s">
        <v>2361</v>
      </c>
      <c r="TS9" t="s">
        <v>2376</v>
      </c>
      <c r="TT9"/>
      <c r="TU9" t="s">
        <v>2378</v>
      </c>
      <c r="TV9" t="s">
        <v>2351</v>
      </c>
      <c r="TY9" t="s">
        <v>2294</v>
      </c>
      <c r="UE9" t="str">
        <f t="shared" si="820"/>
        <v>3.01.070_Tree transplant</v>
      </c>
      <c r="UF9" t="str">
        <f t="shared" si="559"/>
        <v>3.02.060_Structural backfill/ground remediation</v>
      </c>
      <c r="UG9" t="str">
        <f t="shared" si="560"/>
        <v/>
      </c>
      <c r="UH9" t="str">
        <f t="shared" si="561"/>
        <v>3.04.070_Barriers/rails and means of access</v>
      </c>
      <c r="UI9" t="str">
        <f t="shared" si="562"/>
        <v>3.05.060_Cables/cable trays</v>
      </c>
      <c r="UJ9" t="str">
        <f t="shared" si="563"/>
        <v/>
      </c>
      <c r="UK9" t="str">
        <f t="shared" si="564"/>
        <v/>
      </c>
      <c r="UL9" t="str">
        <f t="shared" si="565"/>
        <v>3.08.050_Commonly shared scaffolding</v>
      </c>
      <c r="UM9" t="str">
        <f t="shared" si="566"/>
        <v/>
      </c>
      <c r="UN9" t="str">
        <f t="shared" si="567"/>
        <v/>
      </c>
      <c r="UO9" t="str">
        <f t="shared" si="568"/>
        <v/>
      </c>
      <c r="UP9" t="str">
        <f t="shared" si="866"/>
        <v/>
      </c>
      <c r="UQ9" t="str">
        <f t="shared" si="570"/>
        <v/>
      </c>
      <c r="UZ9" t="str">
        <f t="shared" si="821"/>
        <v>5.01.070_Tree transplant</v>
      </c>
      <c r="VA9" t="str">
        <f t="shared" si="571"/>
        <v>5.02.060_Structural backfill/ground remediation</v>
      </c>
      <c r="VB9" t="str">
        <f t="shared" si="572"/>
        <v/>
      </c>
      <c r="VC9" t="str">
        <f t="shared" si="573"/>
        <v>5.04.070_Barriers/rails and means of access</v>
      </c>
      <c r="VD9" t="str">
        <f t="shared" si="574"/>
        <v>5.05.060_Cables/cable trays</v>
      </c>
      <c r="VE9" t="str">
        <f t="shared" si="575"/>
        <v/>
      </c>
      <c r="VF9" t="str">
        <f t="shared" si="576"/>
        <v/>
      </c>
      <c r="VG9" t="str">
        <f t="shared" si="577"/>
        <v>5.08.050_Commonly shared scaffolding</v>
      </c>
      <c r="VH9" t="str">
        <f t="shared" si="578"/>
        <v/>
      </c>
      <c r="VI9" t="str">
        <f t="shared" si="579"/>
        <v/>
      </c>
      <c r="VJ9" t="str">
        <f t="shared" si="580"/>
        <v/>
      </c>
      <c r="VK9" t="str">
        <f t="shared" si="581"/>
        <v/>
      </c>
      <c r="VL9" t="str">
        <f t="shared" si="582"/>
        <v/>
      </c>
      <c r="VY9" t="s">
        <v>2360</v>
      </c>
      <c r="VZ9" t="s">
        <v>2361</v>
      </c>
      <c r="WA9" t="s">
        <v>2376</v>
      </c>
      <c r="WB9"/>
      <c r="WC9" t="s">
        <v>2378</v>
      </c>
      <c r="WD9" t="s">
        <v>2351</v>
      </c>
      <c r="WG9" t="s">
        <v>2294</v>
      </c>
      <c r="WM9" t="str">
        <f t="shared" si="822"/>
        <v>3.01.070_Tree transplant</v>
      </c>
      <c r="WN9" t="str">
        <f t="shared" si="583"/>
        <v>3.02.060_Structural backfill/ground remediation</v>
      </c>
      <c r="WO9" t="str">
        <f t="shared" si="584"/>
        <v/>
      </c>
      <c r="WP9" t="str">
        <f t="shared" si="585"/>
        <v>3.04.070_Barriers/rails and means of access</v>
      </c>
      <c r="WQ9" t="str">
        <f t="shared" si="586"/>
        <v>3.05.060_Cables/cable trays</v>
      </c>
      <c r="WR9" t="str">
        <f t="shared" si="587"/>
        <v/>
      </c>
      <c r="WS9" t="str">
        <f t="shared" si="588"/>
        <v/>
      </c>
      <c r="WT9" t="str">
        <f t="shared" si="589"/>
        <v>3.08.050_Commonly shared scaffolding</v>
      </c>
      <c r="WU9" t="str">
        <f t="shared" si="590"/>
        <v/>
      </c>
      <c r="WV9" t="str">
        <f t="shared" si="591"/>
        <v/>
      </c>
      <c r="WW9" t="str">
        <f t="shared" si="592"/>
        <v/>
      </c>
      <c r="WX9" t="str">
        <f t="shared" si="867"/>
        <v/>
      </c>
      <c r="WY9" t="str">
        <f t="shared" si="594"/>
        <v/>
      </c>
      <c r="XH9" t="str">
        <f t="shared" si="823"/>
        <v>5.01.070_Tree transplant</v>
      </c>
      <c r="XI9" t="str">
        <f t="shared" si="595"/>
        <v>5.02.060_Structural backfill/ground remediation</v>
      </c>
      <c r="XJ9" t="str">
        <f t="shared" si="596"/>
        <v/>
      </c>
      <c r="XK9" t="str">
        <f t="shared" si="597"/>
        <v>5.04.070_Barriers/rails and means of access</v>
      </c>
      <c r="XL9" t="str">
        <f t="shared" si="598"/>
        <v>5.05.060_Cables/cable trays</v>
      </c>
      <c r="XM9" t="str">
        <f t="shared" si="599"/>
        <v/>
      </c>
      <c r="XN9" t="str">
        <f t="shared" si="600"/>
        <v/>
      </c>
      <c r="XO9" t="str">
        <f t="shared" si="601"/>
        <v>5.08.050_Commonly shared scaffolding</v>
      </c>
      <c r="XP9" t="str">
        <f t="shared" si="602"/>
        <v/>
      </c>
      <c r="XQ9" t="str">
        <f t="shared" si="603"/>
        <v/>
      </c>
      <c r="XR9" t="str">
        <f t="shared" si="604"/>
        <v/>
      </c>
      <c r="XS9" t="str">
        <f t="shared" si="605"/>
        <v/>
      </c>
      <c r="XT9" t="str">
        <f t="shared" si="606"/>
        <v/>
      </c>
      <c r="YH9" t="s">
        <v>2360</v>
      </c>
      <c r="YI9" t="s">
        <v>2361</v>
      </c>
      <c r="YJ9" t="s">
        <v>2376</v>
      </c>
      <c r="YK9"/>
      <c r="YL9" t="s">
        <v>2378</v>
      </c>
      <c r="YM9" t="s">
        <v>2351</v>
      </c>
      <c r="YP9" t="s">
        <v>2294</v>
      </c>
      <c r="YV9" t="str">
        <f t="shared" si="824"/>
        <v>3.01.070_Tree transplant</v>
      </c>
      <c r="YW9" t="str">
        <f t="shared" si="607"/>
        <v>3.02.060_Structural backfill/ground remediation</v>
      </c>
      <c r="YX9" t="str">
        <f t="shared" si="608"/>
        <v/>
      </c>
      <c r="YY9" t="str">
        <f t="shared" si="609"/>
        <v>3.04.070_Barriers/rails and means of access</v>
      </c>
      <c r="YZ9" t="str">
        <f t="shared" si="610"/>
        <v>3.05.060_Cables/cable trays</v>
      </c>
      <c r="ZA9" t="str">
        <f t="shared" si="611"/>
        <v/>
      </c>
      <c r="ZB9" t="str">
        <f t="shared" si="612"/>
        <v/>
      </c>
      <c r="ZC9" t="str">
        <f t="shared" si="613"/>
        <v>3.08.050_Commonly shared scaffolding</v>
      </c>
      <c r="ZD9" t="str">
        <f t="shared" si="614"/>
        <v/>
      </c>
      <c r="ZE9" t="str">
        <f t="shared" si="615"/>
        <v/>
      </c>
      <c r="ZF9" t="str">
        <f t="shared" si="616"/>
        <v/>
      </c>
      <c r="ZG9" t="str">
        <f t="shared" si="868"/>
        <v/>
      </c>
      <c r="ZH9" t="str">
        <f t="shared" si="618"/>
        <v/>
      </c>
      <c r="ZQ9" t="str">
        <f t="shared" si="825"/>
        <v>5.01.070_Tree transplant</v>
      </c>
      <c r="ZR9" t="str">
        <f t="shared" si="619"/>
        <v>5.02.060_Structural backfill/ground remediation</v>
      </c>
      <c r="ZS9" t="str">
        <f t="shared" si="620"/>
        <v/>
      </c>
      <c r="ZT9" t="str">
        <f t="shared" si="621"/>
        <v>5.04.070_Barriers/rails and means of access</v>
      </c>
      <c r="ZU9" t="str">
        <f t="shared" si="622"/>
        <v>5.05.060_Cables/cable trays</v>
      </c>
      <c r="ZV9" t="str">
        <f t="shared" si="623"/>
        <v/>
      </c>
      <c r="ZW9" t="str">
        <f t="shared" si="624"/>
        <v/>
      </c>
      <c r="ZX9" t="str">
        <f t="shared" si="625"/>
        <v>5.08.050_Commonly shared scaffolding</v>
      </c>
      <c r="ZY9" t="str">
        <f t="shared" si="626"/>
        <v/>
      </c>
      <c r="ZZ9" t="str">
        <f t="shared" si="627"/>
        <v/>
      </c>
      <c r="AAA9" t="str">
        <f t="shared" si="628"/>
        <v/>
      </c>
      <c r="AAB9" t="str">
        <f t="shared" si="629"/>
        <v/>
      </c>
      <c r="AAC9" t="str">
        <f t="shared" si="630"/>
        <v/>
      </c>
      <c r="AAR9" t="s">
        <v>2360</v>
      </c>
      <c r="AAS9" t="s">
        <v>2361</v>
      </c>
      <c r="AAT9" t="s">
        <v>2376</v>
      </c>
      <c r="AAU9"/>
      <c r="AAV9" t="s">
        <v>2378</v>
      </c>
      <c r="AAW9" t="s">
        <v>2351</v>
      </c>
      <c r="AAZ9" t="s">
        <v>2294</v>
      </c>
      <c r="ABF9" t="str">
        <f t="shared" si="826"/>
        <v>3.01.070_Tree transplant</v>
      </c>
      <c r="ABG9" t="str">
        <f t="shared" si="631"/>
        <v>3.02.060_Structural backfill/ground remediation</v>
      </c>
      <c r="ABH9" t="str">
        <f t="shared" si="632"/>
        <v/>
      </c>
      <c r="ABI9" t="str">
        <f t="shared" si="633"/>
        <v>3.04.070_Barriers/rails and means of access</v>
      </c>
      <c r="ABJ9" t="str">
        <f t="shared" si="634"/>
        <v>3.05.060_Cables/cable trays</v>
      </c>
      <c r="ABK9" t="str">
        <f t="shared" si="635"/>
        <v/>
      </c>
      <c r="ABL9" t="str">
        <f t="shared" si="636"/>
        <v/>
      </c>
      <c r="ABM9" t="str">
        <f t="shared" si="637"/>
        <v>3.08.050_Commonly shared scaffolding</v>
      </c>
      <c r="ABN9" t="str">
        <f t="shared" si="638"/>
        <v/>
      </c>
      <c r="ABO9" t="str">
        <f t="shared" si="639"/>
        <v/>
      </c>
      <c r="ABP9" t="str">
        <f t="shared" si="640"/>
        <v/>
      </c>
      <c r="ABQ9" t="str">
        <f t="shared" si="869"/>
        <v/>
      </c>
      <c r="ABR9" t="str">
        <f t="shared" si="642"/>
        <v/>
      </c>
      <c r="ACA9" t="str">
        <f t="shared" si="827"/>
        <v>5.01.070_Tree transplant</v>
      </c>
      <c r="ACB9" t="str">
        <f t="shared" si="643"/>
        <v>5.02.060_Structural backfill/ground remediation</v>
      </c>
      <c r="ACC9" t="str">
        <f t="shared" si="644"/>
        <v/>
      </c>
      <c r="ACD9" t="str">
        <f t="shared" si="645"/>
        <v>5.04.070_Barriers/rails and means of access</v>
      </c>
      <c r="ACE9" t="str">
        <f t="shared" si="646"/>
        <v>5.05.060_Cables/cable trays</v>
      </c>
      <c r="ACF9" t="str">
        <f t="shared" si="647"/>
        <v/>
      </c>
      <c r="ACG9" t="str">
        <f t="shared" si="648"/>
        <v/>
      </c>
      <c r="ACH9" t="str">
        <f t="shared" si="649"/>
        <v>5.08.050_Commonly shared scaffolding</v>
      </c>
      <c r="ACI9" t="str">
        <f t="shared" si="650"/>
        <v/>
      </c>
      <c r="ACJ9" t="str">
        <f t="shared" si="651"/>
        <v/>
      </c>
      <c r="ACK9" t="str">
        <f t="shared" si="652"/>
        <v/>
      </c>
      <c r="ACL9" t="str">
        <f t="shared" si="653"/>
        <v/>
      </c>
      <c r="ACM9" t="str">
        <f t="shared" si="654"/>
        <v/>
      </c>
      <c r="ADA9" t="s">
        <v>2360</v>
      </c>
      <c r="ADB9" t="s">
        <v>2361</v>
      </c>
      <c r="ADC9" t="s">
        <v>2376</v>
      </c>
      <c r="ADD9"/>
      <c r="ADE9" t="s">
        <v>2378</v>
      </c>
      <c r="ADF9" t="s">
        <v>2351</v>
      </c>
      <c r="ADI9" t="s">
        <v>2294</v>
      </c>
      <c r="ADO9" t="str">
        <f t="shared" si="828"/>
        <v>3.01.070_Tree transplant</v>
      </c>
      <c r="ADP9" t="str">
        <f t="shared" si="655"/>
        <v>3.02.060_Structural backfill/ground remediation</v>
      </c>
      <c r="ADQ9" t="str">
        <f t="shared" si="656"/>
        <v/>
      </c>
      <c r="ADR9" t="str">
        <f t="shared" si="657"/>
        <v>3.04.070_Barriers/rails and means of access</v>
      </c>
      <c r="ADS9" t="str">
        <f t="shared" si="658"/>
        <v>3.05.060_Cables/cable trays</v>
      </c>
      <c r="ADT9" t="str">
        <f t="shared" si="659"/>
        <v/>
      </c>
      <c r="ADU9" t="str">
        <f t="shared" si="660"/>
        <v/>
      </c>
      <c r="ADV9" t="str">
        <f t="shared" si="661"/>
        <v>3.08.050_Commonly shared scaffolding</v>
      </c>
      <c r="ADW9" t="str">
        <f t="shared" si="662"/>
        <v/>
      </c>
      <c r="ADX9" t="str">
        <f t="shared" si="663"/>
        <v/>
      </c>
      <c r="ADY9" t="str">
        <f t="shared" si="664"/>
        <v/>
      </c>
      <c r="ADZ9" t="str">
        <f t="shared" si="870"/>
        <v/>
      </c>
      <c r="AEA9" t="str">
        <f t="shared" si="666"/>
        <v/>
      </c>
      <c r="AEJ9" t="str">
        <f t="shared" si="829"/>
        <v>5.01.070_Tree transplant</v>
      </c>
      <c r="AEK9" t="str">
        <f t="shared" si="667"/>
        <v>5.02.060_Structural backfill/ground remediation</v>
      </c>
      <c r="AEL9" t="str">
        <f t="shared" si="668"/>
        <v/>
      </c>
      <c r="AEM9" t="str">
        <f t="shared" si="669"/>
        <v>5.04.070_Barriers/rails and means of access</v>
      </c>
      <c r="AEN9" t="str">
        <f t="shared" si="670"/>
        <v>5.05.060_Cables/cable trays</v>
      </c>
      <c r="AEO9" t="str">
        <f t="shared" si="671"/>
        <v/>
      </c>
      <c r="AEP9" t="str">
        <f t="shared" si="672"/>
        <v/>
      </c>
      <c r="AEQ9" t="str">
        <f t="shared" si="673"/>
        <v>5.08.050_Commonly shared scaffolding</v>
      </c>
      <c r="AER9" t="str">
        <f t="shared" si="674"/>
        <v/>
      </c>
      <c r="AES9" t="str">
        <f t="shared" si="675"/>
        <v/>
      </c>
      <c r="AET9" t="str">
        <f t="shared" si="676"/>
        <v/>
      </c>
      <c r="AEU9" t="str">
        <f t="shared" si="677"/>
        <v/>
      </c>
      <c r="AEV9" t="str">
        <f t="shared" si="678"/>
        <v/>
      </c>
      <c r="AFJ9" t="s">
        <v>2360</v>
      </c>
      <c r="AFK9" t="s">
        <v>2361</v>
      </c>
      <c r="AFL9" t="s">
        <v>2376</v>
      </c>
      <c r="AFM9"/>
      <c r="AFN9" t="s">
        <v>2378</v>
      </c>
      <c r="AFO9" t="s">
        <v>2351</v>
      </c>
      <c r="AFR9" t="s">
        <v>2294</v>
      </c>
      <c r="AFX9" t="str">
        <f t="shared" si="830"/>
        <v>3.01.070_Tree transplant</v>
      </c>
      <c r="AFY9" t="str">
        <f t="shared" si="679"/>
        <v>3.02.060_Structural backfill/ground remediation</v>
      </c>
      <c r="AFZ9" t="str">
        <f t="shared" si="680"/>
        <v/>
      </c>
      <c r="AGA9" t="str">
        <f t="shared" si="681"/>
        <v>3.04.070_Barriers/rails and means of access</v>
      </c>
      <c r="AGB9" t="str">
        <f t="shared" si="682"/>
        <v>3.05.060_Cables/cable trays</v>
      </c>
      <c r="AGC9" t="str">
        <f t="shared" si="683"/>
        <v/>
      </c>
      <c r="AGD9" t="str">
        <f t="shared" si="684"/>
        <v/>
      </c>
      <c r="AGE9" t="str">
        <f t="shared" si="831"/>
        <v>3.08.050_Commonly shared scaffolding</v>
      </c>
      <c r="AGF9" t="str">
        <f t="shared" si="685"/>
        <v/>
      </c>
      <c r="AGG9" t="str">
        <f t="shared" si="686"/>
        <v/>
      </c>
      <c r="AGH9" t="str">
        <f t="shared" si="687"/>
        <v/>
      </c>
      <c r="AGI9" t="str">
        <f t="shared" si="871"/>
        <v/>
      </c>
      <c r="AGJ9" t="str">
        <f t="shared" si="689"/>
        <v/>
      </c>
      <c r="AGS9" t="str">
        <f t="shared" si="832"/>
        <v>5.01.070_Tree transplant</v>
      </c>
      <c r="AGT9" t="str">
        <f t="shared" si="690"/>
        <v>5.02.060_Structural backfill/ground remediation</v>
      </c>
      <c r="AGU9" t="str">
        <f t="shared" si="691"/>
        <v/>
      </c>
      <c r="AGV9" t="str">
        <f t="shared" si="692"/>
        <v>5.04.070_Barriers/rails and means of access</v>
      </c>
      <c r="AGW9" t="str">
        <f t="shared" si="693"/>
        <v>5.05.060_Cables/cable trays</v>
      </c>
      <c r="AGX9" t="str">
        <f t="shared" si="694"/>
        <v/>
      </c>
      <c r="AGY9" t="str">
        <f t="shared" si="695"/>
        <v/>
      </c>
      <c r="AGZ9" t="str">
        <f t="shared" si="696"/>
        <v>5.08.050_Commonly shared scaffolding</v>
      </c>
      <c r="AHA9" t="str">
        <f t="shared" si="697"/>
        <v/>
      </c>
      <c r="AHB9" t="str">
        <f t="shared" si="698"/>
        <v/>
      </c>
      <c r="AHC9" t="str">
        <f t="shared" si="699"/>
        <v/>
      </c>
      <c r="AHD9" t="str">
        <f t="shared" si="700"/>
        <v/>
      </c>
      <c r="AHE9" t="str">
        <f t="shared" si="701"/>
        <v/>
      </c>
      <c r="AHU9" t="s">
        <v>2360</v>
      </c>
      <c r="AHV9"/>
      <c r="AHW9" t="s">
        <v>2376</v>
      </c>
      <c r="AHX9"/>
      <c r="AHY9"/>
      <c r="AHZ9" t="s">
        <v>2351</v>
      </c>
      <c r="AIC9"/>
      <c r="AII9" t="str">
        <f t="shared" si="833"/>
        <v/>
      </c>
      <c r="AIJ9" t="str">
        <f t="shared" si="702"/>
        <v>3.02.060_Structural backfill/ground remediation</v>
      </c>
      <c r="AIK9" t="str">
        <f t="shared" si="703"/>
        <v/>
      </c>
      <c r="AIL9" t="str">
        <f t="shared" si="834"/>
        <v/>
      </c>
      <c r="AIM9" t="str">
        <f t="shared" si="704"/>
        <v>3.05.060_Cables/cable trays</v>
      </c>
      <c r="AIN9" t="str">
        <f t="shared" si="835"/>
        <v/>
      </c>
      <c r="AIO9" t="str">
        <f t="shared" si="836"/>
        <v/>
      </c>
      <c r="AIP9" t="str">
        <f t="shared" si="705"/>
        <v/>
      </c>
      <c r="AIQ9" t="str">
        <f t="shared" si="706"/>
        <v/>
      </c>
      <c r="AIR9" t="str">
        <f t="shared" si="707"/>
        <v/>
      </c>
      <c r="AIS9" t="str">
        <f t="shared" si="708"/>
        <v/>
      </c>
      <c r="AIT9" t="str">
        <f t="shared" si="872"/>
        <v/>
      </c>
      <c r="AIU9" t="str">
        <f t="shared" si="710"/>
        <v/>
      </c>
      <c r="AJD9" t="str">
        <f t="shared" si="837"/>
        <v/>
      </c>
      <c r="AJE9" t="str">
        <f t="shared" si="711"/>
        <v>5.02.060_Structural backfill/ground remediation</v>
      </c>
      <c r="AJF9" t="str">
        <f t="shared" si="712"/>
        <v/>
      </c>
      <c r="AJG9" t="str">
        <f t="shared" si="838"/>
        <v/>
      </c>
      <c r="AJH9" t="str">
        <f t="shared" si="713"/>
        <v>5.05.060_Cables/cable trays</v>
      </c>
      <c r="AJI9" t="str">
        <f t="shared" si="839"/>
        <v/>
      </c>
      <c r="AJJ9" t="str">
        <f t="shared" si="840"/>
        <v/>
      </c>
      <c r="AJK9" t="str">
        <f t="shared" si="714"/>
        <v/>
      </c>
      <c r="AJL9" t="str">
        <f t="shared" si="715"/>
        <v/>
      </c>
      <c r="AJM9" t="str">
        <f t="shared" si="716"/>
        <v/>
      </c>
      <c r="AJN9" t="str">
        <f t="shared" si="717"/>
        <v/>
      </c>
      <c r="AJO9" t="str">
        <f t="shared" si="718"/>
        <v/>
      </c>
      <c r="AJP9" t="str">
        <f t="shared" si="719"/>
        <v/>
      </c>
      <c r="AKE9" t="s">
        <v>2360</v>
      </c>
      <c r="AKF9" t="s">
        <v>2361</v>
      </c>
      <c r="AKG9" t="s">
        <v>2376</v>
      </c>
      <c r="AKH9"/>
      <c r="AKI9"/>
      <c r="AKJ9" t="s">
        <v>2351</v>
      </c>
      <c r="AKM9" t="s">
        <v>2294</v>
      </c>
      <c r="AKS9" t="str">
        <f t="shared" si="841"/>
        <v>3.01.070_Tree transplant</v>
      </c>
      <c r="AKT9" t="str">
        <f t="shared" si="720"/>
        <v>3.02.060_Structural backfill/ground remediation</v>
      </c>
      <c r="AKU9" t="str">
        <f t="shared" si="721"/>
        <v/>
      </c>
      <c r="AKV9" t="str">
        <f t="shared" si="842"/>
        <v/>
      </c>
      <c r="AKW9" t="str">
        <f t="shared" si="722"/>
        <v>3.05.060_Cables/cable trays</v>
      </c>
      <c r="AKX9" t="str">
        <f t="shared" si="723"/>
        <v/>
      </c>
      <c r="AKY9" t="str">
        <f t="shared" si="843"/>
        <v/>
      </c>
      <c r="AKZ9" t="str">
        <f t="shared" si="724"/>
        <v>3.08.050_Commonly shared scaffolding</v>
      </c>
      <c r="ALA9" t="str">
        <f t="shared" si="725"/>
        <v/>
      </c>
      <c r="ALB9" t="str">
        <f t="shared" si="726"/>
        <v/>
      </c>
      <c r="ALC9" t="str">
        <f t="shared" si="727"/>
        <v/>
      </c>
      <c r="ALD9" t="str">
        <f t="shared" si="873"/>
        <v/>
      </c>
      <c r="ALE9" t="str">
        <f t="shared" si="729"/>
        <v/>
      </c>
      <c r="ALN9" t="str">
        <f t="shared" si="844"/>
        <v>5.01.070_Tree transplant</v>
      </c>
      <c r="ALO9" t="str">
        <f t="shared" si="730"/>
        <v>5.02.060_Structural backfill/ground remediation</v>
      </c>
      <c r="ALP9" t="str">
        <f t="shared" si="731"/>
        <v/>
      </c>
      <c r="ALQ9" t="str">
        <f t="shared" si="845"/>
        <v/>
      </c>
      <c r="ALR9" t="str">
        <f t="shared" si="732"/>
        <v>5.05.060_Cables/cable trays</v>
      </c>
      <c r="ALS9" t="str">
        <f t="shared" si="733"/>
        <v/>
      </c>
      <c r="ALT9" t="str">
        <f t="shared" si="846"/>
        <v/>
      </c>
      <c r="ALU9" t="str">
        <f t="shared" si="734"/>
        <v>5.08.050_Commonly shared scaffolding</v>
      </c>
      <c r="ALV9" t="str">
        <f t="shared" si="735"/>
        <v/>
      </c>
      <c r="ALW9" t="str">
        <f t="shared" si="736"/>
        <v/>
      </c>
      <c r="ALX9" t="str">
        <f t="shared" si="737"/>
        <v/>
      </c>
      <c r="ALY9" t="str">
        <f t="shared" si="738"/>
        <v/>
      </c>
      <c r="ALZ9" t="str">
        <f t="shared" si="739"/>
        <v/>
      </c>
      <c r="AMM9" t="s">
        <v>2360</v>
      </c>
      <c r="AMN9" t="s">
        <v>2361</v>
      </c>
      <c r="AMO9" t="s">
        <v>2376</v>
      </c>
      <c r="AMP9" t="s">
        <v>2377</v>
      </c>
      <c r="AMQ9"/>
      <c r="AMR9" t="s">
        <v>2351</v>
      </c>
      <c r="AMU9" t="s">
        <v>2294</v>
      </c>
      <c r="ANA9" t="str">
        <f t="shared" si="847"/>
        <v>3.01.070_Tree transplant</v>
      </c>
      <c r="ANB9" t="str">
        <f t="shared" si="740"/>
        <v>3.02.060_Structural backfill/ground remediation</v>
      </c>
      <c r="ANC9" t="str">
        <f t="shared" si="741"/>
        <v>3.03.070_Pavement</v>
      </c>
      <c r="AND9" t="str">
        <f t="shared" si="848"/>
        <v/>
      </c>
      <c r="ANE9" t="str">
        <f t="shared" si="742"/>
        <v>3.05.060_Cables/cable trays</v>
      </c>
      <c r="ANF9" t="str">
        <f t="shared" si="743"/>
        <v/>
      </c>
      <c r="ANG9" t="str">
        <f t="shared" si="744"/>
        <v/>
      </c>
      <c r="ANH9" t="str">
        <f t="shared" si="745"/>
        <v>3.08.050_Commonly shared scaffolding</v>
      </c>
      <c r="ANI9" t="str">
        <f t="shared" si="746"/>
        <v/>
      </c>
      <c r="ANJ9" t="str">
        <f t="shared" si="747"/>
        <v/>
      </c>
      <c r="ANK9" t="str">
        <f t="shared" si="748"/>
        <v/>
      </c>
      <c r="ANL9" t="str">
        <f t="shared" si="874"/>
        <v/>
      </c>
      <c r="ANM9" t="str">
        <f t="shared" si="750"/>
        <v/>
      </c>
      <c r="ANV9" t="str">
        <f t="shared" si="849"/>
        <v>5.01.070_Tree transplant</v>
      </c>
      <c r="ANW9" t="str">
        <f t="shared" si="850"/>
        <v>5.02.060_Structural backfill/ground remediation</v>
      </c>
      <c r="ANX9" t="str">
        <f t="shared" si="751"/>
        <v>5.03.070_Pavement</v>
      </c>
      <c r="ANY9" t="str">
        <f t="shared" si="851"/>
        <v/>
      </c>
      <c r="ANZ9" t="str">
        <f t="shared" si="752"/>
        <v>5.05.060_Cables/cable trays</v>
      </c>
      <c r="AOA9" t="str">
        <f t="shared" si="753"/>
        <v/>
      </c>
      <c r="AOB9" t="str">
        <f t="shared" si="754"/>
        <v/>
      </c>
      <c r="AOC9" t="str">
        <f t="shared" si="755"/>
        <v>5.08.050_Commonly shared scaffolding</v>
      </c>
      <c r="AOD9" t="str">
        <f t="shared" si="756"/>
        <v/>
      </c>
      <c r="AOE9" t="str">
        <f t="shared" si="757"/>
        <v/>
      </c>
      <c r="AOF9" t="str">
        <f t="shared" si="758"/>
        <v/>
      </c>
      <c r="AOG9" t="str">
        <f t="shared" si="759"/>
        <v/>
      </c>
      <c r="AOH9" t="str">
        <f t="shared" si="760"/>
        <v/>
      </c>
      <c r="AOV9" t="s">
        <v>2360</v>
      </c>
      <c r="AOW9" t="s">
        <v>2361</v>
      </c>
      <c r="AOX9" t="s">
        <v>2376</v>
      </c>
      <c r="AOY9" t="s">
        <v>2377</v>
      </c>
      <c r="AOZ9"/>
      <c r="APA9" t="s">
        <v>2351</v>
      </c>
      <c r="APD9" t="s">
        <v>2294</v>
      </c>
      <c r="APJ9" t="str">
        <f t="shared" si="852"/>
        <v>3.01.070_Tree transplant</v>
      </c>
      <c r="APK9" t="str">
        <f t="shared" si="761"/>
        <v>3.02.060_Structural backfill/ground remediation</v>
      </c>
      <c r="APL9" t="str">
        <f t="shared" si="762"/>
        <v>3.03.070_Pavement</v>
      </c>
      <c r="APM9" t="str">
        <f t="shared" si="859"/>
        <v/>
      </c>
      <c r="APN9" t="str">
        <f t="shared" si="763"/>
        <v>3.05.060_Cables/cable trays</v>
      </c>
      <c r="APO9" t="str">
        <f t="shared" si="764"/>
        <v/>
      </c>
      <c r="APP9" t="str">
        <f t="shared" si="765"/>
        <v/>
      </c>
      <c r="APQ9" t="str">
        <f t="shared" si="766"/>
        <v>3.08.050_Commonly shared scaffolding</v>
      </c>
      <c r="APR9" t="str">
        <f t="shared" si="767"/>
        <v/>
      </c>
      <c r="APS9" t="str">
        <f t="shared" si="768"/>
        <v/>
      </c>
      <c r="APT9" t="str">
        <f t="shared" si="769"/>
        <v/>
      </c>
      <c r="APU9" t="str">
        <f t="shared" si="875"/>
        <v/>
      </c>
      <c r="APV9" t="str">
        <f t="shared" si="771"/>
        <v/>
      </c>
      <c r="AQE9" t="str">
        <f t="shared" si="853"/>
        <v>5.01.070_Tree transplant</v>
      </c>
      <c r="AQF9" t="str">
        <f t="shared" si="772"/>
        <v>5.02.060_Structural backfill/ground remediation</v>
      </c>
      <c r="AQG9" t="str">
        <f t="shared" si="773"/>
        <v>5.03.070_Pavement</v>
      </c>
      <c r="AQH9" t="str">
        <f t="shared" si="854"/>
        <v/>
      </c>
      <c r="AQI9" t="str">
        <f t="shared" si="774"/>
        <v>5.05.060_Cables/cable trays</v>
      </c>
      <c r="AQJ9" t="str">
        <f t="shared" si="775"/>
        <v/>
      </c>
      <c r="AQK9" t="str">
        <f t="shared" si="776"/>
        <v/>
      </c>
      <c r="AQL9" t="str">
        <f t="shared" si="777"/>
        <v>5.08.050_Commonly shared scaffolding</v>
      </c>
      <c r="AQM9" t="str">
        <f t="shared" si="778"/>
        <v/>
      </c>
      <c r="AQN9" t="str">
        <f t="shared" si="779"/>
        <v/>
      </c>
      <c r="AQO9" t="str">
        <f t="shared" si="780"/>
        <v/>
      </c>
      <c r="AQP9" t="str">
        <f t="shared" si="781"/>
        <v/>
      </c>
      <c r="AQQ9" t="str">
        <f t="shared" si="782"/>
        <v/>
      </c>
      <c r="ARF9" t="s">
        <v>2360</v>
      </c>
      <c r="ARG9" t="s">
        <v>2361</v>
      </c>
      <c r="ARH9" t="s">
        <v>2376</v>
      </c>
      <c r="ARI9"/>
      <c r="ARJ9"/>
      <c r="ARK9"/>
      <c r="ARN9" t="s">
        <v>2294</v>
      </c>
      <c r="ART9" t="str">
        <f t="shared" si="855"/>
        <v>3.01.070_Tree transplant</v>
      </c>
      <c r="ARU9" t="str">
        <f t="shared" si="783"/>
        <v>3.02.060_Structural backfill/ground remediation</v>
      </c>
      <c r="ARV9" t="str">
        <f t="shared" si="784"/>
        <v/>
      </c>
      <c r="ARW9" t="str">
        <f t="shared" si="856"/>
        <v/>
      </c>
      <c r="ARX9" t="str">
        <f t="shared" si="785"/>
        <v/>
      </c>
      <c r="ARY9" t="str">
        <f t="shared" si="786"/>
        <v/>
      </c>
      <c r="ARZ9" t="str">
        <f t="shared" si="787"/>
        <v/>
      </c>
      <c r="ASA9" t="str">
        <f t="shared" si="788"/>
        <v>3.08.050_Commonly shared scaffolding</v>
      </c>
      <c r="ASB9" t="str">
        <f t="shared" si="789"/>
        <v/>
      </c>
      <c r="ASC9" t="str">
        <f t="shared" si="790"/>
        <v/>
      </c>
      <c r="ASD9" t="str">
        <f t="shared" si="791"/>
        <v/>
      </c>
      <c r="ASE9" t="str">
        <f t="shared" si="876"/>
        <v/>
      </c>
      <c r="ASF9" t="str">
        <f t="shared" si="793"/>
        <v/>
      </c>
      <c r="ASO9" t="str">
        <f t="shared" si="857"/>
        <v>5.01.070_Tree transplant</v>
      </c>
      <c r="ASP9" t="str">
        <f t="shared" si="794"/>
        <v>5.02.060_Structural backfill/ground remediation</v>
      </c>
      <c r="ASQ9" t="str">
        <f t="shared" si="795"/>
        <v/>
      </c>
      <c r="ASR9" t="str">
        <f t="shared" si="858"/>
        <v/>
      </c>
      <c r="ASS9" t="str">
        <f t="shared" si="796"/>
        <v/>
      </c>
      <c r="AST9" t="str">
        <f t="shared" si="797"/>
        <v/>
      </c>
      <c r="ASU9" t="str">
        <f t="shared" si="798"/>
        <v/>
      </c>
      <c r="ASV9" t="str">
        <f t="shared" si="799"/>
        <v>5.08.050_Commonly shared scaffolding</v>
      </c>
      <c r="ASW9" t="str">
        <f t="shared" si="800"/>
        <v/>
      </c>
      <c r="ASX9" t="str">
        <f t="shared" si="801"/>
        <v/>
      </c>
      <c r="ASY9" t="str">
        <f t="shared" si="802"/>
        <v/>
      </c>
      <c r="ASZ9" t="str">
        <f t="shared" si="803"/>
        <v/>
      </c>
      <c r="ATA9" t="str">
        <f t="shared" si="804"/>
        <v/>
      </c>
    </row>
    <row r="10" spans="1:1021 1026:1204" s="6" customFormat="1" x14ac:dyDescent="0.35">
      <c r="B10" s="6" t="s">
        <v>2388</v>
      </c>
      <c r="C10" s="6" t="s">
        <v>2389</v>
      </c>
      <c r="F10" s="6" t="s">
        <v>2390</v>
      </c>
      <c r="G10" s="6" t="s">
        <v>2391</v>
      </c>
      <c r="J10" s="6" t="s">
        <v>2392</v>
      </c>
      <c r="P10" s="6" t="s">
        <v>2393</v>
      </c>
      <c r="S10" s="6" t="s">
        <v>2394</v>
      </c>
      <c r="T10" s="6" t="s">
        <v>2395</v>
      </c>
      <c r="W10" s="6" t="s">
        <v>2396</v>
      </c>
      <c r="AK10" s="6" t="s">
        <v>2397</v>
      </c>
      <c r="AN10" s="6" t="s">
        <v>2398</v>
      </c>
      <c r="AO10" s="6" t="s">
        <v>2399</v>
      </c>
      <c r="AR10" s="6" t="s">
        <v>2400</v>
      </c>
      <c r="BG10" t="s">
        <v>2388</v>
      </c>
      <c r="BH10" t="s">
        <v>2401</v>
      </c>
      <c r="BI10" t="s">
        <v>2402</v>
      </c>
      <c r="BJ10" t="s">
        <v>2403</v>
      </c>
      <c r="BK10" t="s">
        <v>2404</v>
      </c>
      <c r="BL10" t="s">
        <v>2379</v>
      </c>
      <c r="BO10" t="s">
        <v>2600</v>
      </c>
      <c r="BU10" t="str">
        <f t="shared" si="805"/>
        <v>3.01.080_General site formation and slope treatment</v>
      </c>
      <c r="BV10" t="str">
        <f t="shared" si="415"/>
        <v>3.02.070_Earth-retaining structures</v>
      </c>
      <c r="BW10" t="str">
        <f t="shared" si="415"/>
        <v>3.03.080_Service roads and approaches</v>
      </c>
      <c r="BX10" t="str">
        <f t="shared" si="415"/>
        <v>3.04.080_Special equipment and fittings</v>
      </c>
      <c r="BY10" t="str">
        <f t="shared" si="415"/>
        <v>3.05.070_Other electrical services</v>
      </c>
      <c r="BZ10" t="str">
        <f t="shared" si="415"/>
        <v/>
      </c>
      <c r="CA10" t="str">
        <f t="shared" si="415"/>
        <v/>
      </c>
      <c r="CB10" t="str">
        <f t="shared" si="415"/>
        <v>3.08.055_Workpeople living accommodation</v>
      </c>
      <c r="CC10" t="str">
        <f t="shared" si="415"/>
        <v/>
      </c>
      <c r="CD10" t="str">
        <f t="shared" si="415"/>
        <v/>
      </c>
      <c r="CE10" t="str">
        <f t="shared" si="415"/>
        <v/>
      </c>
      <c r="CF10" t="str">
        <f t="shared" si="415"/>
        <v/>
      </c>
      <c r="CG10" t="str">
        <f t="shared" si="415"/>
        <v/>
      </c>
      <c r="CP10" t="str">
        <f t="shared" si="806"/>
        <v>5.01.080_General site formation and slope treatment</v>
      </c>
      <c r="CQ10" t="str">
        <f t="shared" si="416"/>
        <v>5.02.070_Earth-retaining structures</v>
      </c>
      <c r="CR10" t="str">
        <f t="shared" si="416"/>
        <v>5.03.080_Service roads and approaches</v>
      </c>
      <c r="CS10" t="str">
        <f t="shared" si="416"/>
        <v>5.04.080_Special equipment and fittings</v>
      </c>
      <c r="CT10" t="str">
        <f t="shared" si="416"/>
        <v>5.05.070_Other electrical services</v>
      </c>
      <c r="CU10" t="str">
        <f t="shared" si="416"/>
        <v/>
      </c>
      <c r="CV10" t="str">
        <f t="shared" si="416"/>
        <v/>
      </c>
      <c r="CW10" t="str">
        <f t="shared" si="416"/>
        <v>5.08.055_Workpeople living accommodation</v>
      </c>
      <c r="CX10" t="str">
        <f t="shared" si="416"/>
        <v/>
      </c>
      <c r="CY10" t="str">
        <f t="shared" si="416"/>
        <v/>
      </c>
      <c r="CZ10" t="str">
        <f t="shared" si="416"/>
        <v/>
      </c>
      <c r="DA10" t="str">
        <f t="shared" si="416"/>
        <v/>
      </c>
      <c r="DB10" t="str">
        <f t="shared" si="416"/>
        <v/>
      </c>
      <c r="DL10" t="s">
        <v>2388</v>
      </c>
      <c r="DM10" t="s">
        <v>2401</v>
      </c>
      <c r="DN10" t="s">
        <v>2402</v>
      </c>
      <c r="DO10" t="s">
        <v>2403</v>
      </c>
      <c r="DP10" t="s">
        <v>2404</v>
      </c>
      <c r="DQ10" t="s">
        <v>2379</v>
      </c>
      <c r="DT10" t="s">
        <v>2335</v>
      </c>
      <c r="DZ10" t="s">
        <v>2406</v>
      </c>
      <c r="EA10" t="s">
        <v>2380</v>
      </c>
      <c r="EB10" t="s">
        <v>2408</v>
      </c>
      <c r="EC10" t="s">
        <v>2409</v>
      </c>
      <c r="ED10" t="s">
        <v>2383</v>
      </c>
      <c r="EE10" t="s">
        <v>119</v>
      </c>
      <c r="EF10" t="s">
        <v>119</v>
      </c>
      <c r="EG10" t="s">
        <v>2341</v>
      </c>
      <c r="EH10" t="s">
        <v>119</v>
      </c>
      <c r="EI10" t="s">
        <v>119</v>
      </c>
      <c r="EJ10" t="s">
        <v>119</v>
      </c>
      <c r="EK10" t="s">
        <v>119</v>
      </c>
      <c r="EL10" t="s">
        <v>119</v>
      </c>
      <c r="EU10" t="s">
        <v>2411</v>
      </c>
      <c r="EV10" t="s">
        <v>2384</v>
      </c>
      <c r="EW10" t="s">
        <v>2413</v>
      </c>
      <c r="EX10" t="s">
        <v>2414</v>
      </c>
      <c r="EY10" t="s">
        <v>2387</v>
      </c>
      <c r="EZ10" t="s">
        <v>119</v>
      </c>
      <c r="FA10" t="s">
        <v>119</v>
      </c>
      <c r="FB10" t="s">
        <v>2347</v>
      </c>
      <c r="FC10" t="s">
        <v>119</v>
      </c>
      <c r="FD10" t="s">
        <v>119</v>
      </c>
      <c r="FE10" t="s">
        <v>119</v>
      </c>
      <c r="FF10" t="s">
        <v>119</v>
      </c>
      <c r="FG10" t="s">
        <v>119</v>
      </c>
      <c r="FT10" t="s">
        <v>2388</v>
      </c>
      <c r="FU10" t="s">
        <v>2401</v>
      </c>
      <c r="FV10" t="s">
        <v>2402</v>
      </c>
      <c r="FW10" t="s">
        <v>2403</v>
      </c>
      <c r="FX10" t="s">
        <v>2404</v>
      </c>
      <c r="FY10" t="s">
        <v>2379</v>
      </c>
      <c r="GB10" t="s">
        <v>2600</v>
      </c>
      <c r="GH10" t="str">
        <f t="shared" si="807"/>
        <v>3.01.080_General site formation and slope treatment</v>
      </c>
      <c r="GI10" t="str">
        <f t="shared" si="417"/>
        <v>3.02.070_Earth-retaining structures</v>
      </c>
      <c r="GJ10" t="str">
        <f t="shared" si="418"/>
        <v>3.03.080_Service roads and approaches</v>
      </c>
      <c r="GK10" t="str">
        <f t="shared" si="419"/>
        <v>3.04.080_Special equipment and fittings</v>
      </c>
      <c r="GL10" t="str">
        <f t="shared" si="420"/>
        <v>3.05.070_Other electrical services</v>
      </c>
      <c r="GM10" t="str">
        <f t="shared" si="421"/>
        <v/>
      </c>
      <c r="GN10" t="str">
        <f t="shared" si="422"/>
        <v/>
      </c>
      <c r="GO10" t="str">
        <f t="shared" si="423"/>
        <v>3.08.055_Workpeople living accommodation</v>
      </c>
      <c r="GP10" t="str">
        <f t="shared" si="424"/>
        <v/>
      </c>
      <c r="GQ10" t="str">
        <f t="shared" si="425"/>
        <v/>
      </c>
      <c r="GR10" t="str">
        <f t="shared" si="426"/>
        <v/>
      </c>
      <c r="GS10" t="str">
        <f t="shared" si="860"/>
        <v/>
      </c>
      <c r="GT10" t="str">
        <f t="shared" si="428"/>
        <v/>
      </c>
      <c r="HC10" t="str">
        <f t="shared" si="808"/>
        <v>5.01.080_General site formation and slope treatment</v>
      </c>
      <c r="HD10" t="str">
        <f t="shared" si="429"/>
        <v>5.02.070_Earth-retaining structures</v>
      </c>
      <c r="HE10" t="str">
        <f t="shared" si="430"/>
        <v>5.03.080_Service roads and approaches</v>
      </c>
      <c r="HF10" t="str">
        <f t="shared" si="431"/>
        <v>5.04.080_Special equipment and fittings</v>
      </c>
      <c r="HG10" t="str">
        <f t="shared" si="432"/>
        <v>5.05.070_Other electrical services</v>
      </c>
      <c r="HH10" t="str">
        <f t="shared" si="433"/>
        <v/>
      </c>
      <c r="HI10" t="str">
        <f t="shared" si="434"/>
        <v/>
      </c>
      <c r="HJ10" t="str">
        <f t="shared" si="435"/>
        <v>5.08.055_Workpeople living accommodation</v>
      </c>
      <c r="HK10" t="str">
        <f t="shared" si="436"/>
        <v/>
      </c>
      <c r="HL10" t="str">
        <f t="shared" si="437"/>
        <v/>
      </c>
      <c r="HM10" t="str">
        <f t="shared" si="438"/>
        <v/>
      </c>
      <c r="HN10" t="str">
        <f t="shared" si="439"/>
        <v/>
      </c>
      <c r="HO10" t="str">
        <f t="shared" si="440"/>
        <v/>
      </c>
      <c r="IC10" t="s">
        <v>2388</v>
      </c>
      <c r="ID10" t="s">
        <v>2401</v>
      </c>
      <c r="IE10" t="s">
        <v>2402</v>
      </c>
      <c r="IF10" t="s">
        <v>2403</v>
      </c>
      <c r="IG10" t="s">
        <v>2404</v>
      </c>
      <c r="IH10" t="s">
        <v>2379</v>
      </c>
      <c r="IK10" t="s">
        <v>2600</v>
      </c>
      <c r="IQ10" t="str">
        <f t="shared" si="809"/>
        <v>3.01.080_General site formation and slope treatment</v>
      </c>
      <c r="IR10" t="str">
        <f t="shared" si="441"/>
        <v>3.02.070_Earth-retaining structures</v>
      </c>
      <c r="IS10" t="str">
        <f t="shared" si="442"/>
        <v>3.03.080_Service roads and approaches</v>
      </c>
      <c r="IT10" t="str">
        <f t="shared" si="443"/>
        <v>3.04.080_Special equipment and fittings</v>
      </c>
      <c r="IU10" t="str">
        <f t="shared" si="444"/>
        <v>3.05.070_Other electrical services</v>
      </c>
      <c r="IV10" t="str">
        <f t="shared" si="445"/>
        <v/>
      </c>
      <c r="IW10" t="str">
        <f t="shared" si="446"/>
        <v/>
      </c>
      <c r="IX10" t="str">
        <f t="shared" si="447"/>
        <v>3.08.055_Workpeople living accommodation</v>
      </c>
      <c r="IY10" t="str">
        <f t="shared" si="448"/>
        <v/>
      </c>
      <c r="IZ10" t="str">
        <f t="shared" si="449"/>
        <v/>
      </c>
      <c r="JA10" t="str">
        <f t="shared" si="450"/>
        <v/>
      </c>
      <c r="JB10" t="str">
        <f t="shared" si="861"/>
        <v/>
      </c>
      <c r="JC10" t="str">
        <f t="shared" si="451"/>
        <v/>
      </c>
      <c r="JL10" t="str">
        <f t="shared" si="810"/>
        <v>5.01.080_General site formation and slope treatment</v>
      </c>
      <c r="JM10" t="str">
        <f t="shared" si="452"/>
        <v>5.02.070_Earth-retaining structures</v>
      </c>
      <c r="JN10" t="str">
        <f t="shared" si="453"/>
        <v>5.03.080_Service roads and approaches</v>
      </c>
      <c r="JO10" t="str">
        <f t="shared" si="454"/>
        <v>5.04.080_Special equipment and fittings</v>
      </c>
      <c r="JP10" t="str">
        <f t="shared" si="455"/>
        <v>5.05.070_Other electrical services</v>
      </c>
      <c r="JQ10" t="str">
        <f t="shared" si="456"/>
        <v/>
      </c>
      <c r="JR10" t="str">
        <f t="shared" si="457"/>
        <v/>
      </c>
      <c r="JS10" t="str">
        <f t="shared" si="458"/>
        <v>5.08.055_Workpeople living accommodation</v>
      </c>
      <c r="JT10" t="str">
        <f t="shared" si="459"/>
        <v/>
      </c>
      <c r="JU10" t="str">
        <f t="shared" si="460"/>
        <v/>
      </c>
      <c r="JV10" t="str">
        <f t="shared" si="461"/>
        <v/>
      </c>
      <c r="JW10" t="str">
        <f t="shared" si="462"/>
        <v/>
      </c>
      <c r="JX10" t="str">
        <f t="shared" si="463"/>
        <v/>
      </c>
      <c r="KK10" t="s">
        <v>2388</v>
      </c>
      <c r="KL10" t="s">
        <v>2401</v>
      </c>
      <c r="KM10" t="s">
        <v>2402</v>
      </c>
      <c r="KN10" t="s">
        <v>2403</v>
      </c>
      <c r="KO10" t="s">
        <v>2404</v>
      </c>
      <c r="KP10" t="s">
        <v>2379</v>
      </c>
      <c r="KS10" t="s">
        <v>2600</v>
      </c>
      <c r="KY10" t="str">
        <f t="shared" si="811"/>
        <v>3.01.080_General site formation and slope treatment</v>
      </c>
      <c r="KZ10" t="str">
        <f t="shared" si="464"/>
        <v>3.02.070_Earth-retaining structures</v>
      </c>
      <c r="LA10" t="str">
        <f t="shared" si="465"/>
        <v>3.03.080_Service roads and approaches</v>
      </c>
      <c r="LB10" t="str">
        <f t="shared" si="466"/>
        <v>3.04.080_Special equipment and fittings</v>
      </c>
      <c r="LC10" t="str">
        <f t="shared" si="467"/>
        <v>3.05.070_Other electrical services</v>
      </c>
      <c r="LD10" t="str">
        <f t="shared" si="468"/>
        <v/>
      </c>
      <c r="LE10" t="str">
        <f t="shared" si="469"/>
        <v/>
      </c>
      <c r="LF10" t="str">
        <f t="shared" si="470"/>
        <v>3.08.055_Workpeople living accommodation</v>
      </c>
      <c r="LG10" t="str">
        <f t="shared" si="471"/>
        <v/>
      </c>
      <c r="LH10" t="str">
        <f t="shared" si="472"/>
        <v/>
      </c>
      <c r="LI10" t="str">
        <f t="shared" si="473"/>
        <v/>
      </c>
      <c r="LJ10" t="str">
        <f t="shared" si="862"/>
        <v/>
      </c>
      <c r="LK10" t="str">
        <f t="shared" si="475"/>
        <v/>
      </c>
      <c r="LT10" t="str">
        <f t="shared" si="812"/>
        <v>5.01.080_General site formation and slope treatment</v>
      </c>
      <c r="LU10" t="str">
        <f t="shared" si="476"/>
        <v>5.02.070_Earth-retaining structures</v>
      </c>
      <c r="LV10" t="str">
        <f t="shared" si="477"/>
        <v>5.03.080_Service roads and approaches</v>
      </c>
      <c r="LW10" t="str">
        <f t="shared" si="478"/>
        <v>5.04.080_Special equipment and fittings</v>
      </c>
      <c r="LX10" t="str">
        <f t="shared" si="479"/>
        <v>5.05.070_Other electrical services</v>
      </c>
      <c r="LY10" t="str">
        <f t="shared" si="480"/>
        <v/>
      </c>
      <c r="LZ10" t="str">
        <f t="shared" si="481"/>
        <v/>
      </c>
      <c r="MA10" t="str">
        <f t="shared" si="482"/>
        <v>5.08.055_Workpeople living accommodation</v>
      </c>
      <c r="MB10" t="str">
        <f t="shared" si="483"/>
        <v/>
      </c>
      <c r="MC10" t="str">
        <f t="shared" si="484"/>
        <v/>
      </c>
      <c r="MD10" t="str">
        <f t="shared" si="485"/>
        <v/>
      </c>
      <c r="ME10" t="str">
        <f t="shared" si="486"/>
        <v/>
      </c>
      <c r="MF10" t="str">
        <f t="shared" si="487"/>
        <v/>
      </c>
      <c r="MS10" t="s">
        <v>2388</v>
      </c>
      <c r="MT10" t="s">
        <v>2401</v>
      </c>
      <c r="MU10"/>
      <c r="MV10"/>
      <c r="MW10" t="s">
        <v>2404</v>
      </c>
      <c r="MX10" t="s">
        <v>2379</v>
      </c>
      <c r="NA10" t="s">
        <v>2600</v>
      </c>
      <c r="NG10" t="str">
        <f t="shared" si="813"/>
        <v>3.01.080_General site formation and slope treatment</v>
      </c>
      <c r="NH10" t="str">
        <f t="shared" si="488"/>
        <v/>
      </c>
      <c r="NI10" t="str">
        <f t="shared" si="489"/>
        <v/>
      </c>
      <c r="NJ10" t="str">
        <f t="shared" si="490"/>
        <v>3.04.080_Special equipment and fittings</v>
      </c>
      <c r="NK10" t="str">
        <f t="shared" si="491"/>
        <v>3.05.070_Other electrical services</v>
      </c>
      <c r="NL10" t="str">
        <f t="shared" si="492"/>
        <v/>
      </c>
      <c r="NM10" t="str">
        <f t="shared" si="493"/>
        <v/>
      </c>
      <c r="NN10" t="str">
        <f t="shared" si="494"/>
        <v>3.08.055_Workpeople living accommodation</v>
      </c>
      <c r="NO10" t="str">
        <f t="shared" si="495"/>
        <v/>
      </c>
      <c r="NP10" t="str">
        <f t="shared" si="496"/>
        <v/>
      </c>
      <c r="NQ10" t="str">
        <f t="shared" si="497"/>
        <v/>
      </c>
      <c r="NR10" t="str">
        <f t="shared" si="863"/>
        <v/>
      </c>
      <c r="NS10" t="str">
        <f t="shared" si="499"/>
        <v/>
      </c>
      <c r="OB10" t="str">
        <f t="shared" si="814"/>
        <v>5.01.080_General site formation and slope treatment</v>
      </c>
      <c r="OC10" t="str">
        <f t="shared" si="500"/>
        <v/>
      </c>
      <c r="OD10" t="str">
        <f t="shared" si="501"/>
        <v/>
      </c>
      <c r="OE10" t="str">
        <f t="shared" si="502"/>
        <v>5.04.080_Special equipment and fittings</v>
      </c>
      <c r="OF10" t="str">
        <f t="shared" si="503"/>
        <v>5.05.070_Other electrical services</v>
      </c>
      <c r="OG10" t="str">
        <f t="shared" si="504"/>
        <v/>
      </c>
      <c r="OH10" t="str">
        <f t="shared" si="505"/>
        <v/>
      </c>
      <c r="OI10" t="str">
        <f t="shared" si="506"/>
        <v>5.08.055_Workpeople living accommodation</v>
      </c>
      <c r="OJ10" t="str">
        <f t="shared" si="507"/>
        <v/>
      </c>
      <c r="OK10" t="str">
        <f t="shared" si="508"/>
        <v/>
      </c>
      <c r="OL10" t="str">
        <f t="shared" si="509"/>
        <v/>
      </c>
      <c r="OM10" t="str">
        <f t="shared" si="510"/>
        <v/>
      </c>
      <c r="ON10" t="str">
        <f t="shared" si="511"/>
        <v/>
      </c>
      <c r="PA10" t="s">
        <v>2388</v>
      </c>
      <c r="PB10" t="s">
        <v>2401</v>
      </c>
      <c r="PC10"/>
      <c r="PD10"/>
      <c r="PE10" t="s">
        <v>2404</v>
      </c>
      <c r="PF10" t="s">
        <v>2379</v>
      </c>
      <c r="PI10" t="s">
        <v>2600</v>
      </c>
      <c r="PO10" t="str">
        <f t="shared" si="815"/>
        <v>3.01.080_General site formation and slope treatment</v>
      </c>
      <c r="PP10" t="str">
        <f t="shared" si="512"/>
        <v/>
      </c>
      <c r="PQ10" t="str">
        <f t="shared" si="513"/>
        <v/>
      </c>
      <c r="PR10" t="str">
        <f t="shared" si="514"/>
        <v>3.04.080_Special equipment and fittings</v>
      </c>
      <c r="PS10" t="str">
        <f t="shared" si="515"/>
        <v>3.05.070_Other electrical services</v>
      </c>
      <c r="PT10" t="str">
        <f t="shared" si="516"/>
        <v/>
      </c>
      <c r="PU10" t="str">
        <f t="shared" si="517"/>
        <v/>
      </c>
      <c r="PV10" t="str">
        <f t="shared" si="816"/>
        <v>3.08.055_Workpeople living accommodation</v>
      </c>
      <c r="PW10" t="str">
        <f t="shared" si="518"/>
        <v/>
      </c>
      <c r="PX10" t="str">
        <f t="shared" si="519"/>
        <v/>
      </c>
      <c r="PY10" t="str">
        <f t="shared" si="520"/>
        <v/>
      </c>
      <c r="PZ10" t="str">
        <f t="shared" si="864"/>
        <v/>
      </c>
      <c r="QA10" t="str">
        <f t="shared" si="522"/>
        <v/>
      </c>
      <c r="QJ10" t="str">
        <f t="shared" si="817"/>
        <v>5.01.080_General site formation and slope treatment</v>
      </c>
      <c r="QK10" t="str">
        <f t="shared" si="523"/>
        <v/>
      </c>
      <c r="QL10" t="str">
        <f t="shared" si="524"/>
        <v/>
      </c>
      <c r="QM10" t="str">
        <f t="shared" si="525"/>
        <v>5.04.080_Special equipment and fittings</v>
      </c>
      <c r="QN10" t="str">
        <f t="shared" si="526"/>
        <v>5.05.070_Other electrical services</v>
      </c>
      <c r="QO10" t="str">
        <f t="shared" si="527"/>
        <v/>
      </c>
      <c r="QP10" t="str">
        <f t="shared" si="528"/>
        <v/>
      </c>
      <c r="QQ10" t="str">
        <f t="shared" si="529"/>
        <v>5.08.055_Workpeople living accommodation</v>
      </c>
      <c r="QR10" t="str">
        <f t="shared" si="530"/>
        <v/>
      </c>
      <c r="QS10" t="str">
        <f t="shared" si="531"/>
        <v/>
      </c>
      <c r="QT10" t="str">
        <f t="shared" si="532"/>
        <v/>
      </c>
      <c r="QU10" t="str">
        <f t="shared" si="533"/>
        <v/>
      </c>
      <c r="QV10" t="str">
        <f t="shared" si="534"/>
        <v/>
      </c>
      <c r="RI10" t="s">
        <v>2388</v>
      </c>
      <c r="RJ10" t="s">
        <v>2401</v>
      </c>
      <c r="RK10"/>
      <c r="RL10"/>
      <c r="RM10" t="s">
        <v>2404</v>
      </c>
      <c r="RN10" t="s">
        <v>2379</v>
      </c>
      <c r="RQ10" t="s">
        <v>2600</v>
      </c>
      <c r="RW10" t="str">
        <f t="shared" si="818"/>
        <v>3.01.080_General site formation and slope treatment</v>
      </c>
      <c r="RX10" t="str">
        <f t="shared" si="535"/>
        <v/>
      </c>
      <c r="RY10" t="str">
        <f t="shared" si="536"/>
        <v/>
      </c>
      <c r="RZ10" t="str">
        <f t="shared" si="537"/>
        <v>3.04.080_Special equipment and fittings</v>
      </c>
      <c r="SA10" t="str">
        <f t="shared" si="538"/>
        <v>3.05.070_Other electrical services</v>
      </c>
      <c r="SB10" t="str">
        <f t="shared" si="539"/>
        <v/>
      </c>
      <c r="SC10" t="str">
        <f t="shared" si="540"/>
        <v/>
      </c>
      <c r="SD10" t="str">
        <f t="shared" si="541"/>
        <v>3.08.055_Workpeople living accommodation</v>
      </c>
      <c r="SE10" t="str">
        <f t="shared" si="542"/>
        <v/>
      </c>
      <c r="SF10" t="str">
        <f t="shared" si="543"/>
        <v/>
      </c>
      <c r="SG10" t="str">
        <f t="shared" si="544"/>
        <v/>
      </c>
      <c r="SH10" t="str">
        <f t="shared" si="865"/>
        <v/>
      </c>
      <c r="SI10" t="str">
        <f t="shared" si="546"/>
        <v/>
      </c>
      <c r="SR10" t="str">
        <f t="shared" si="819"/>
        <v>5.01.080_General site formation and slope treatment</v>
      </c>
      <c r="SS10" t="str">
        <f t="shared" si="547"/>
        <v/>
      </c>
      <c r="ST10" t="str">
        <f t="shared" si="548"/>
        <v/>
      </c>
      <c r="SU10" t="str">
        <f t="shared" si="549"/>
        <v>5.04.080_Special equipment and fittings</v>
      </c>
      <c r="SV10" t="str">
        <f t="shared" si="550"/>
        <v>5.05.070_Other electrical services</v>
      </c>
      <c r="SW10" t="str">
        <f t="shared" si="551"/>
        <v/>
      </c>
      <c r="SX10" t="str">
        <f t="shared" si="552"/>
        <v/>
      </c>
      <c r="SY10" t="str">
        <f t="shared" si="553"/>
        <v>5.08.055_Workpeople living accommodation</v>
      </c>
      <c r="SZ10" t="str">
        <f t="shared" si="554"/>
        <v/>
      </c>
      <c r="TA10" t="str">
        <f t="shared" si="555"/>
        <v/>
      </c>
      <c r="TB10" t="str">
        <f t="shared" si="556"/>
        <v/>
      </c>
      <c r="TC10" t="str">
        <f t="shared" si="557"/>
        <v/>
      </c>
      <c r="TD10" t="str">
        <f t="shared" si="558"/>
        <v/>
      </c>
      <c r="TQ10" t="s">
        <v>2388</v>
      </c>
      <c r="TR10" t="s">
        <v>2401</v>
      </c>
      <c r="TS10"/>
      <c r="TT10"/>
      <c r="TU10" t="s">
        <v>2404</v>
      </c>
      <c r="TV10" t="s">
        <v>2379</v>
      </c>
      <c r="TY10" t="s">
        <v>2600</v>
      </c>
      <c r="UE10" t="str">
        <f t="shared" si="820"/>
        <v>3.01.080_General site formation and slope treatment</v>
      </c>
      <c r="UF10" t="str">
        <f t="shared" si="559"/>
        <v/>
      </c>
      <c r="UG10" t="str">
        <f t="shared" si="560"/>
        <v/>
      </c>
      <c r="UH10" t="str">
        <f t="shared" si="561"/>
        <v>3.04.080_Special equipment and fittings</v>
      </c>
      <c r="UI10" t="str">
        <f t="shared" si="562"/>
        <v>3.05.070_Other electrical services</v>
      </c>
      <c r="UJ10" t="str">
        <f t="shared" si="563"/>
        <v/>
      </c>
      <c r="UK10" t="str">
        <f t="shared" si="564"/>
        <v/>
      </c>
      <c r="UL10" t="str">
        <f t="shared" si="565"/>
        <v>3.08.055_Workpeople living accommodation</v>
      </c>
      <c r="UM10" t="str">
        <f t="shared" si="566"/>
        <v/>
      </c>
      <c r="UN10" t="str">
        <f t="shared" si="567"/>
        <v/>
      </c>
      <c r="UO10" t="str">
        <f t="shared" si="568"/>
        <v/>
      </c>
      <c r="UP10" t="str">
        <f t="shared" si="866"/>
        <v/>
      </c>
      <c r="UQ10" t="str">
        <f t="shared" si="570"/>
        <v/>
      </c>
      <c r="UZ10" t="str">
        <f t="shared" si="821"/>
        <v>5.01.080_General site formation and slope treatment</v>
      </c>
      <c r="VA10" t="str">
        <f t="shared" si="571"/>
        <v/>
      </c>
      <c r="VB10" t="str">
        <f t="shared" si="572"/>
        <v/>
      </c>
      <c r="VC10" t="str">
        <f t="shared" si="573"/>
        <v>5.04.080_Special equipment and fittings</v>
      </c>
      <c r="VD10" t="str">
        <f t="shared" si="574"/>
        <v>5.05.070_Other electrical services</v>
      </c>
      <c r="VE10" t="str">
        <f t="shared" si="575"/>
        <v/>
      </c>
      <c r="VF10" t="str">
        <f t="shared" si="576"/>
        <v/>
      </c>
      <c r="VG10" t="str">
        <f t="shared" si="577"/>
        <v>5.08.055_Workpeople living accommodation</v>
      </c>
      <c r="VH10" t="str">
        <f t="shared" si="578"/>
        <v/>
      </c>
      <c r="VI10" t="str">
        <f t="shared" si="579"/>
        <v/>
      </c>
      <c r="VJ10" t="str">
        <f t="shared" si="580"/>
        <v/>
      </c>
      <c r="VK10" t="str">
        <f t="shared" si="581"/>
        <v/>
      </c>
      <c r="VL10" t="str">
        <f t="shared" si="582"/>
        <v/>
      </c>
      <c r="VY10" t="s">
        <v>2388</v>
      </c>
      <c r="VZ10" t="s">
        <v>2401</v>
      </c>
      <c r="WA10"/>
      <c r="WB10"/>
      <c r="WC10" t="s">
        <v>2404</v>
      </c>
      <c r="WD10" t="s">
        <v>2379</v>
      </c>
      <c r="WG10" t="s">
        <v>2600</v>
      </c>
      <c r="WM10" t="str">
        <f t="shared" si="822"/>
        <v>3.01.080_General site formation and slope treatment</v>
      </c>
      <c r="WN10" t="str">
        <f t="shared" si="583"/>
        <v/>
      </c>
      <c r="WO10" t="str">
        <f t="shared" si="584"/>
        <v/>
      </c>
      <c r="WP10" t="str">
        <f t="shared" si="585"/>
        <v>3.04.080_Special equipment and fittings</v>
      </c>
      <c r="WQ10" t="str">
        <f t="shared" si="586"/>
        <v>3.05.070_Other electrical services</v>
      </c>
      <c r="WR10" t="str">
        <f t="shared" si="587"/>
        <v/>
      </c>
      <c r="WS10" t="str">
        <f t="shared" si="588"/>
        <v/>
      </c>
      <c r="WT10" t="str">
        <f t="shared" si="589"/>
        <v>3.08.055_Workpeople living accommodation</v>
      </c>
      <c r="WU10" t="str">
        <f t="shared" si="590"/>
        <v/>
      </c>
      <c r="WV10" t="str">
        <f t="shared" si="591"/>
        <v/>
      </c>
      <c r="WW10" t="str">
        <f t="shared" si="592"/>
        <v/>
      </c>
      <c r="WX10" t="str">
        <f t="shared" si="867"/>
        <v/>
      </c>
      <c r="WY10" t="str">
        <f t="shared" si="594"/>
        <v/>
      </c>
      <c r="XH10" t="str">
        <f t="shared" si="823"/>
        <v>5.01.080_General site formation and slope treatment</v>
      </c>
      <c r="XI10" t="str">
        <f t="shared" si="595"/>
        <v/>
      </c>
      <c r="XJ10" t="str">
        <f t="shared" si="596"/>
        <v/>
      </c>
      <c r="XK10" t="str">
        <f t="shared" si="597"/>
        <v>5.04.080_Special equipment and fittings</v>
      </c>
      <c r="XL10" t="str">
        <f t="shared" si="598"/>
        <v>5.05.070_Other electrical services</v>
      </c>
      <c r="XM10" t="str">
        <f t="shared" si="599"/>
        <v/>
      </c>
      <c r="XN10" t="str">
        <f t="shared" si="600"/>
        <v/>
      </c>
      <c r="XO10" t="str">
        <f t="shared" si="601"/>
        <v>5.08.055_Workpeople living accommodation</v>
      </c>
      <c r="XP10" t="str">
        <f t="shared" si="602"/>
        <v/>
      </c>
      <c r="XQ10" t="str">
        <f t="shared" si="603"/>
        <v/>
      </c>
      <c r="XR10" t="str">
        <f t="shared" si="604"/>
        <v/>
      </c>
      <c r="XS10" t="str">
        <f t="shared" si="605"/>
        <v/>
      </c>
      <c r="XT10" t="str">
        <f t="shared" si="606"/>
        <v/>
      </c>
      <c r="YH10" t="s">
        <v>2388</v>
      </c>
      <c r="YI10" t="s">
        <v>2401</v>
      </c>
      <c r="YJ10"/>
      <c r="YK10"/>
      <c r="YL10" t="s">
        <v>2404</v>
      </c>
      <c r="YM10" t="s">
        <v>2379</v>
      </c>
      <c r="YP10" t="s">
        <v>2600</v>
      </c>
      <c r="YV10" t="str">
        <f t="shared" si="824"/>
        <v>3.01.080_General site formation and slope treatment</v>
      </c>
      <c r="YW10" t="str">
        <f t="shared" si="607"/>
        <v/>
      </c>
      <c r="YX10" t="str">
        <f t="shared" si="608"/>
        <v/>
      </c>
      <c r="YY10" t="str">
        <f t="shared" si="609"/>
        <v>3.04.080_Special equipment and fittings</v>
      </c>
      <c r="YZ10" t="str">
        <f t="shared" si="610"/>
        <v>3.05.070_Other electrical services</v>
      </c>
      <c r="ZA10" t="str">
        <f t="shared" si="611"/>
        <v/>
      </c>
      <c r="ZB10" t="str">
        <f t="shared" si="612"/>
        <v/>
      </c>
      <c r="ZC10" t="str">
        <f t="shared" si="613"/>
        <v>3.08.055_Workpeople living accommodation</v>
      </c>
      <c r="ZD10" t="str">
        <f t="shared" si="614"/>
        <v/>
      </c>
      <c r="ZE10" t="str">
        <f t="shared" si="615"/>
        <v/>
      </c>
      <c r="ZF10" t="str">
        <f t="shared" si="616"/>
        <v/>
      </c>
      <c r="ZG10" t="str">
        <f t="shared" si="868"/>
        <v/>
      </c>
      <c r="ZH10" t="str">
        <f t="shared" si="618"/>
        <v/>
      </c>
      <c r="ZQ10" t="str">
        <f t="shared" si="825"/>
        <v>5.01.080_General site formation and slope treatment</v>
      </c>
      <c r="ZR10" t="str">
        <f t="shared" si="619"/>
        <v/>
      </c>
      <c r="ZS10" t="str">
        <f t="shared" si="620"/>
        <v/>
      </c>
      <c r="ZT10" t="str">
        <f t="shared" si="621"/>
        <v>5.04.080_Special equipment and fittings</v>
      </c>
      <c r="ZU10" t="str">
        <f t="shared" si="622"/>
        <v>5.05.070_Other electrical services</v>
      </c>
      <c r="ZV10" t="str">
        <f t="shared" si="623"/>
        <v/>
      </c>
      <c r="ZW10" t="str">
        <f t="shared" si="624"/>
        <v/>
      </c>
      <c r="ZX10" t="str">
        <f t="shared" si="625"/>
        <v>5.08.055_Workpeople living accommodation</v>
      </c>
      <c r="ZY10" t="str">
        <f t="shared" si="626"/>
        <v/>
      </c>
      <c r="ZZ10" t="str">
        <f t="shared" si="627"/>
        <v/>
      </c>
      <c r="AAA10" t="str">
        <f t="shared" si="628"/>
        <v/>
      </c>
      <c r="AAB10" t="str">
        <f t="shared" si="629"/>
        <v/>
      </c>
      <c r="AAC10" t="str">
        <f t="shared" si="630"/>
        <v/>
      </c>
      <c r="AAR10" t="s">
        <v>2388</v>
      </c>
      <c r="AAS10" t="s">
        <v>2401</v>
      </c>
      <c r="AAT10"/>
      <c r="AAU10"/>
      <c r="AAV10" t="s">
        <v>2404</v>
      </c>
      <c r="AAW10" t="s">
        <v>2379</v>
      </c>
      <c r="AAZ10" t="s">
        <v>2600</v>
      </c>
      <c r="ABF10" t="str">
        <f t="shared" si="826"/>
        <v>3.01.080_General site formation and slope treatment</v>
      </c>
      <c r="ABG10" t="str">
        <f t="shared" si="631"/>
        <v/>
      </c>
      <c r="ABH10" t="str">
        <f t="shared" si="632"/>
        <v/>
      </c>
      <c r="ABI10" t="str">
        <f t="shared" si="633"/>
        <v>3.04.080_Special equipment and fittings</v>
      </c>
      <c r="ABJ10" t="str">
        <f t="shared" si="634"/>
        <v>3.05.070_Other electrical services</v>
      </c>
      <c r="ABK10" t="str">
        <f t="shared" si="635"/>
        <v/>
      </c>
      <c r="ABL10" t="str">
        <f t="shared" si="636"/>
        <v/>
      </c>
      <c r="ABM10" t="str">
        <f t="shared" si="637"/>
        <v>3.08.055_Workpeople living accommodation</v>
      </c>
      <c r="ABN10" t="str">
        <f t="shared" si="638"/>
        <v/>
      </c>
      <c r="ABO10" t="str">
        <f t="shared" si="639"/>
        <v/>
      </c>
      <c r="ABP10" t="str">
        <f t="shared" si="640"/>
        <v/>
      </c>
      <c r="ABQ10" t="str">
        <f t="shared" si="869"/>
        <v/>
      </c>
      <c r="ABR10" t="str">
        <f t="shared" si="642"/>
        <v/>
      </c>
      <c r="ACA10" t="str">
        <f t="shared" si="827"/>
        <v>5.01.080_General site formation and slope treatment</v>
      </c>
      <c r="ACB10" t="str">
        <f t="shared" si="643"/>
        <v/>
      </c>
      <c r="ACC10" t="str">
        <f t="shared" si="644"/>
        <v/>
      </c>
      <c r="ACD10" t="str">
        <f t="shared" si="645"/>
        <v>5.04.080_Special equipment and fittings</v>
      </c>
      <c r="ACE10" t="str">
        <f t="shared" si="646"/>
        <v>5.05.070_Other electrical services</v>
      </c>
      <c r="ACF10" t="str">
        <f t="shared" si="647"/>
        <v/>
      </c>
      <c r="ACG10" t="str">
        <f t="shared" si="648"/>
        <v/>
      </c>
      <c r="ACH10" t="str">
        <f t="shared" si="649"/>
        <v>5.08.055_Workpeople living accommodation</v>
      </c>
      <c r="ACI10" t="str">
        <f t="shared" si="650"/>
        <v/>
      </c>
      <c r="ACJ10" t="str">
        <f t="shared" si="651"/>
        <v/>
      </c>
      <c r="ACK10" t="str">
        <f t="shared" si="652"/>
        <v/>
      </c>
      <c r="ACL10" t="str">
        <f t="shared" si="653"/>
        <v/>
      </c>
      <c r="ACM10" t="str">
        <f t="shared" si="654"/>
        <v/>
      </c>
      <c r="ADA10" t="s">
        <v>2388</v>
      </c>
      <c r="ADB10" t="s">
        <v>2401</v>
      </c>
      <c r="ADC10" t="s">
        <v>2402</v>
      </c>
      <c r="ADD10"/>
      <c r="ADE10" t="s">
        <v>2404</v>
      </c>
      <c r="ADF10" t="s">
        <v>2379</v>
      </c>
      <c r="ADI10" t="s">
        <v>2600</v>
      </c>
      <c r="ADO10" t="str">
        <f t="shared" si="828"/>
        <v>3.01.080_General site formation and slope treatment</v>
      </c>
      <c r="ADP10" t="str">
        <f t="shared" si="655"/>
        <v>3.02.070_Earth-retaining structures</v>
      </c>
      <c r="ADQ10" t="str">
        <f t="shared" si="656"/>
        <v/>
      </c>
      <c r="ADR10" t="str">
        <f t="shared" si="657"/>
        <v>3.04.080_Special equipment and fittings</v>
      </c>
      <c r="ADS10" t="str">
        <f t="shared" si="658"/>
        <v>3.05.070_Other electrical services</v>
      </c>
      <c r="ADT10" t="str">
        <f t="shared" si="659"/>
        <v/>
      </c>
      <c r="ADU10" t="str">
        <f t="shared" si="660"/>
        <v/>
      </c>
      <c r="ADV10" t="str">
        <f t="shared" si="661"/>
        <v>3.08.055_Workpeople living accommodation</v>
      </c>
      <c r="ADW10" t="str">
        <f t="shared" si="662"/>
        <v/>
      </c>
      <c r="ADX10" t="str">
        <f t="shared" si="663"/>
        <v/>
      </c>
      <c r="ADY10" t="str">
        <f t="shared" si="664"/>
        <v/>
      </c>
      <c r="ADZ10" t="str">
        <f t="shared" si="870"/>
        <v/>
      </c>
      <c r="AEA10" t="str">
        <f t="shared" si="666"/>
        <v/>
      </c>
      <c r="AEJ10" t="str">
        <f t="shared" si="829"/>
        <v>5.01.080_General site formation and slope treatment</v>
      </c>
      <c r="AEK10" t="str">
        <f t="shared" si="667"/>
        <v>5.02.070_Earth-retaining structures</v>
      </c>
      <c r="AEL10" t="str">
        <f t="shared" si="668"/>
        <v/>
      </c>
      <c r="AEM10" t="str">
        <f t="shared" si="669"/>
        <v>5.04.080_Special equipment and fittings</v>
      </c>
      <c r="AEN10" t="str">
        <f t="shared" si="670"/>
        <v>5.05.070_Other electrical services</v>
      </c>
      <c r="AEO10" t="str">
        <f t="shared" si="671"/>
        <v/>
      </c>
      <c r="AEP10" t="str">
        <f t="shared" si="672"/>
        <v/>
      </c>
      <c r="AEQ10" t="str">
        <f t="shared" si="673"/>
        <v>5.08.055_Workpeople living accommodation</v>
      </c>
      <c r="AER10" t="str">
        <f t="shared" si="674"/>
        <v/>
      </c>
      <c r="AES10" t="str">
        <f t="shared" si="675"/>
        <v/>
      </c>
      <c r="AET10" t="str">
        <f t="shared" si="676"/>
        <v/>
      </c>
      <c r="AEU10" t="str">
        <f t="shared" si="677"/>
        <v/>
      </c>
      <c r="AEV10" t="str">
        <f t="shared" si="678"/>
        <v/>
      </c>
      <c r="AFJ10" t="s">
        <v>2388</v>
      </c>
      <c r="AFK10" t="s">
        <v>2401</v>
      </c>
      <c r="AFL10" t="s">
        <v>2402</v>
      </c>
      <c r="AFM10"/>
      <c r="AFN10" t="s">
        <v>2404</v>
      </c>
      <c r="AFO10" t="s">
        <v>2379</v>
      </c>
      <c r="AFR10" t="s">
        <v>2600</v>
      </c>
      <c r="AFX10" t="str">
        <f t="shared" si="830"/>
        <v>3.01.080_General site formation and slope treatment</v>
      </c>
      <c r="AFY10" t="str">
        <f t="shared" si="679"/>
        <v>3.02.070_Earth-retaining structures</v>
      </c>
      <c r="AFZ10" t="str">
        <f t="shared" si="680"/>
        <v/>
      </c>
      <c r="AGA10" t="str">
        <f t="shared" si="681"/>
        <v>3.04.080_Special equipment and fittings</v>
      </c>
      <c r="AGB10" t="str">
        <f t="shared" si="682"/>
        <v>3.05.070_Other electrical services</v>
      </c>
      <c r="AGC10" t="str">
        <f t="shared" si="683"/>
        <v/>
      </c>
      <c r="AGD10" t="str">
        <f t="shared" si="684"/>
        <v/>
      </c>
      <c r="AGE10" t="str">
        <f t="shared" si="831"/>
        <v>3.08.055_Workpeople living accommodation</v>
      </c>
      <c r="AGF10" t="str">
        <f t="shared" si="685"/>
        <v/>
      </c>
      <c r="AGG10" t="str">
        <f t="shared" si="686"/>
        <v/>
      </c>
      <c r="AGH10" t="str">
        <f t="shared" si="687"/>
        <v/>
      </c>
      <c r="AGI10" t="str">
        <f t="shared" si="871"/>
        <v/>
      </c>
      <c r="AGJ10" t="str">
        <f t="shared" si="689"/>
        <v/>
      </c>
      <c r="AGS10" t="str">
        <f t="shared" si="832"/>
        <v>5.01.080_General site formation and slope treatment</v>
      </c>
      <c r="AGT10" t="str">
        <f t="shared" si="690"/>
        <v>5.02.070_Earth-retaining structures</v>
      </c>
      <c r="AGU10" t="str">
        <f t="shared" si="691"/>
        <v/>
      </c>
      <c r="AGV10" t="str">
        <f t="shared" si="692"/>
        <v>5.04.080_Special equipment and fittings</v>
      </c>
      <c r="AGW10" t="str">
        <f t="shared" si="693"/>
        <v>5.05.070_Other electrical services</v>
      </c>
      <c r="AGX10" t="str">
        <f t="shared" si="694"/>
        <v/>
      </c>
      <c r="AGY10" t="str">
        <f t="shared" si="695"/>
        <v/>
      </c>
      <c r="AGZ10" t="str">
        <f t="shared" si="696"/>
        <v>5.08.055_Workpeople living accommodation</v>
      </c>
      <c r="AHA10" t="str">
        <f t="shared" si="697"/>
        <v/>
      </c>
      <c r="AHB10" t="str">
        <f t="shared" si="698"/>
        <v/>
      </c>
      <c r="AHC10" t="str">
        <f t="shared" si="699"/>
        <v/>
      </c>
      <c r="AHD10" t="str">
        <f t="shared" si="700"/>
        <v/>
      </c>
      <c r="AHE10" t="str">
        <f t="shared" si="701"/>
        <v/>
      </c>
      <c r="AHU10" t="s">
        <v>2388</v>
      </c>
      <c r="AHV10"/>
      <c r="AHW10"/>
      <c r="AHX10" t="s">
        <v>2403</v>
      </c>
      <c r="AHY10"/>
      <c r="AHZ10" t="s">
        <v>2379</v>
      </c>
      <c r="AIC10" t="s">
        <v>2600</v>
      </c>
      <c r="AII10" t="str">
        <f t="shared" si="833"/>
        <v/>
      </c>
      <c r="AIJ10" t="str">
        <f t="shared" si="702"/>
        <v/>
      </c>
      <c r="AIK10" t="str">
        <f t="shared" si="703"/>
        <v>3.03.080_Service roads and approaches</v>
      </c>
      <c r="AIL10" t="str">
        <f t="shared" si="834"/>
        <v/>
      </c>
      <c r="AIM10" t="str">
        <f t="shared" si="704"/>
        <v>3.05.070_Other electrical services</v>
      </c>
      <c r="AIN10" t="str">
        <f t="shared" si="835"/>
        <v/>
      </c>
      <c r="AIO10" t="str">
        <f t="shared" si="836"/>
        <v/>
      </c>
      <c r="AIP10" t="str">
        <f t="shared" si="705"/>
        <v>3.08.055_Workpeople living accommodation</v>
      </c>
      <c r="AIQ10" t="str">
        <f t="shared" si="706"/>
        <v/>
      </c>
      <c r="AIR10" t="str">
        <f t="shared" si="707"/>
        <v/>
      </c>
      <c r="AIS10" t="str">
        <f t="shared" si="708"/>
        <v/>
      </c>
      <c r="AIT10" t="str">
        <f t="shared" si="872"/>
        <v/>
      </c>
      <c r="AIU10" t="str">
        <f t="shared" si="710"/>
        <v/>
      </c>
      <c r="AJD10" t="str">
        <f t="shared" si="837"/>
        <v/>
      </c>
      <c r="AJE10" t="str">
        <f t="shared" si="711"/>
        <v/>
      </c>
      <c r="AJF10" t="str">
        <f t="shared" si="712"/>
        <v>5.03.080_Service roads and approaches</v>
      </c>
      <c r="AJG10" t="str">
        <f t="shared" si="838"/>
        <v/>
      </c>
      <c r="AJH10" t="str">
        <f t="shared" si="713"/>
        <v>5.05.070_Other electrical services</v>
      </c>
      <c r="AJI10" t="str">
        <f t="shared" si="839"/>
        <v/>
      </c>
      <c r="AJJ10" t="str">
        <f t="shared" si="840"/>
        <v/>
      </c>
      <c r="AJK10" t="str">
        <f t="shared" si="714"/>
        <v>5.08.055_Workpeople living accommodation</v>
      </c>
      <c r="AJL10" t="str">
        <f t="shared" si="715"/>
        <v/>
      </c>
      <c r="AJM10" t="str">
        <f t="shared" si="716"/>
        <v/>
      </c>
      <c r="AJN10" t="str">
        <f t="shared" si="717"/>
        <v/>
      </c>
      <c r="AJO10" t="str">
        <f t="shared" si="718"/>
        <v/>
      </c>
      <c r="AJP10" t="str">
        <f t="shared" si="719"/>
        <v/>
      </c>
      <c r="AKE10" t="s">
        <v>2388</v>
      </c>
      <c r="AKF10" t="s">
        <v>2401</v>
      </c>
      <c r="AKG10" t="s">
        <v>2402</v>
      </c>
      <c r="AKH10" t="s">
        <v>2403</v>
      </c>
      <c r="AKI10"/>
      <c r="AKJ10" t="s">
        <v>2379</v>
      </c>
      <c r="AKM10" t="s">
        <v>2600</v>
      </c>
      <c r="AKS10" t="str">
        <f t="shared" si="841"/>
        <v>3.01.080_General site formation and slope treatment</v>
      </c>
      <c r="AKT10" t="str">
        <f t="shared" si="720"/>
        <v>3.02.070_Earth-retaining structures</v>
      </c>
      <c r="AKU10" t="str">
        <f t="shared" si="721"/>
        <v>3.03.080_Service roads and approaches</v>
      </c>
      <c r="AKV10" t="str">
        <f t="shared" si="842"/>
        <v/>
      </c>
      <c r="AKW10" t="str">
        <f t="shared" si="722"/>
        <v>3.05.070_Other electrical services</v>
      </c>
      <c r="AKX10" t="str">
        <f t="shared" si="723"/>
        <v/>
      </c>
      <c r="AKY10" t="str">
        <f t="shared" si="843"/>
        <v/>
      </c>
      <c r="AKZ10" t="str">
        <f t="shared" si="724"/>
        <v>3.08.055_Workpeople living accommodation</v>
      </c>
      <c r="ALA10" t="str">
        <f t="shared" si="725"/>
        <v/>
      </c>
      <c r="ALB10" t="str">
        <f t="shared" si="726"/>
        <v/>
      </c>
      <c r="ALC10" t="str">
        <f t="shared" si="727"/>
        <v/>
      </c>
      <c r="ALD10" t="str">
        <f t="shared" si="873"/>
        <v/>
      </c>
      <c r="ALE10" t="str">
        <f t="shared" si="729"/>
        <v/>
      </c>
      <c r="ALN10" t="str">
        <f t="shared" si="844"/>
        <v>5.01.080_General site formation and slope treatment</v>
      </c>
      <c r="ALO10" t="str">
        <f t="shared" si="730"/>
        <v>5.02.070_Earth-retaining structures</v>
      </c>
      <c r="ALP10" t="str">
        <f t="shared" si="731"/>
        <v>5.03.080_Service roads and approaches</v>
      </c>
      <c r="ALQ10" t="str">
        <f t="shared" si="845"/>
        <v/>
      </c>
      <c r="ALR10" t="str">
        <f t="shared" si="732"/>
        <v>5.05.070_Other electrical services</v>
      </c>
      <c r="ALS10" t="str">
        <f t="shared" si="733"/>
        <v/>
      </c>
      <c r="ALT10" t="str">
        <f t="shared" si="846"/>
        <v/>
      </c>
      <c r="ALU10" t="str">
        <f t="shared" si="734"/>
        <v>5.08.055_Workpeople living accommodation</v>
      </c>
      <c r="ALV10" t="str">
        <f t="shared" si="735"/>
        <v/>
      </c>
      <c r="ALW10" t="str">
        <f t="shared" si="736"/>
        <v/>
      </c>
      <c r="ALX10" t="str">
        <f t="shared" si="737"/>
        <v/>
      </c>
      <c r="ALY10" t="str">
        <f t="shared" si="738"/>
        <v/>
      </c>
      <c r="ALZ10" t="str">
        <f t="shared" si="739"/>
        <v/>
      </c>
      <c r="AMM10" t="s">
        <v>2388</v>
      </c>
      <c r="AMN10" t="s">
        <v>2401</v>
      </c>
      <c r="AMO10" t="s">
        <v>2402</v>
      </c>
      <c r="AMP10" t="s">
        <v>2403</v>
      </c>
      <c r="AMQ10"/>
      <c r="AMR10" t="s">
        <v>2379</v>
      </c>
      <c r="AMU10" t="s">
        <v>2600</v>
      </c>
      <c r="ANA10" t="str">
        <f t="shared" si="847"/>
        <v>3.01.080_General site formation and slope treatment</v>
      </c>
      <c r="ANB10" t="str">
        <f t="shared" si="740"/>
        <v>3.02.070_Earth-retaining structures</v>
      </c>
      <c r="ANC10" t="str">
        <f t="shared" si="741"/>
        <v>3.03.080_Service roads and approaches</v>
      </c>
      <c r="AND10" t="str">
        <f t="shared" si="848"/>
        <v/>
      </c>
      <c r="ANE10" t="str">
        <f t="shared" si="742"/>
        <v>3.05.070_Other electrical services</v>
      </c>
      <c r="ANF10" t="str">
        <f t="shared" si="743"/>
        <v/>
      </c>
      <c r="ANG10" t="str">
        <f t="shared" si="744"/>
        <v/>
      </c>
      <c r="ANH10" t="str">
        <f t="shared" si="745"/>
        <v>3.08.055_Workpeople living accommodation</v>
      </c>
      <c r="ANI10" t="str">
        <f t="shared" si="746"/>
        <v/>
      </c>
      <c r="ANJ10" t="str">
        <f t="shared" si="747"/>
        <v/>
      </c>
      <c r="ANK10" t="str">
        <f t="shared" si="748"/>
        <v/>
      </c>
      <c r="ANL10" t="str">
        <f t="shared" si="874"/>
        <v/>
      </c>
      <c r="ANM10" t="str">
        <f t="shared" si="750"/>
        <v/>
      </c>
      <c r="ANV10" t="str">
        <f t="shared" si="849"/>
        <v>5.01.080_General site formation and slope treatment</v>
      </c>
      <c r="ANW10" t="str">
        <f t="shared" si="850"/>
        <v>5.02.070_Earth-retaining structures</v>
      </c>
      <c r="ANX10" t="str">
        <f t="shared" si="751"/>
        <v>5.03.080_Service roads and approaches</v>
      </c>
      <c r="ANY10" t="str">
        <f t="shared" si="851"/>
        <v/>
      </c>
      <c r="ANZ10" t="str">
        <f t="shared" si="752"/>
        <v>5.05.070_Other electrical services</v>
      </c>
      <c r="AOA10" t="str">
        <f t="shared" si="753"/>
        <v/>
      </c>
      <c r="AOB10" t="str">
        <f t="shared" si="754"/>
        <v/>
      </c>
      <c r="AOC10" t="str">
        <f t="shared" si="755"/>
        <v>5.08.055_Workpeople living accommodation</v>
      </c>
      <c r="AOD10" t="str">
        <f t="shared" si="756"/>
        <v/>
      </c>
      <c r="AOE10" t="str">
        <f t="shared" si="757"/>
        <v/>
      </c>
      <c r="AOF10" t="str">
        <f t="shared" si="758"/>
        <v/>
      </c>
      <c r="AOG10" t="str">
        <f t="shared" si="759"/>
        <v/>
      </c>
      <c r="AOH10" t="str">
        <f t="shared" si="760"/>
        <v/>
      </c>
      <c r="AOV10" t="s">
        <v>2388</v>
      </c>
      <c r="AOW10" t="s">
        <v>2401</v>
      </c>
      <c r="AOX10" t="s">
        <v>2402</v>
      </c>
      <c r="AOY10" t="s">
        <v>2403</v>
      </c>
      <c r="AOZ10"/>
      <c r="APA10" t="s">
        <v>2379</v>
      </c>
      <c r="APD10" t="s">
        <v>2600</v>
      </c>
      <c r="APJ10" t="str">
        <f t="shared" si="852"/>
        <v>3.01.080_General site formation and slope treatment</v>
      </c>
      <c r="APK10" t="str">
        <f t="shared" si="761"/>
        <v>3.02.070_Earth-retaining structures</v>
      </c>
      <c r="APL10" t="str">
        <f t="shared" si="762"/>
        <v>3.03.080_Service roads and approaches</v>
      </c>
      <c r="APM10" t="str">
        <f t="shared" si="859"/>
        <v/>
      </c>
      <c r="APN10" t="str">
        <f t="shared" si="763"/>
        <v>3.05.070_Other electrical services</v>
      </c>
      <c r="APO10" t="str">
        <f t="shared" si="764"/>
        <v/>
      </c>
      <c r="APP10" t="str">
        <f t="shared" si="765"/>
        <v/>
      </c>
      <c r="APQ10" t="str">
        <f t="shared" si="766"/>
        <v>3.08.055_Workpeople living accommodation</v>
      </c>
      <c r="APR10" t="str">
        <f t="shared" si="767"/>
        <v/>
      </c>
      <c r="APS10" t="str">
        <f t="shared" si="768"/>
        <v/>
      </c>
      <c r="APT10" t="str">
        <f t="shared" si="769"/>
        <v/>
      </c>
      <c r="APU10" t="str">
        <f t="shared" si="875"/>
        <v/>
      </c>
      <c r="APV10" t="str">
        <f t="shared" si="771"/>
        <v/>
      </c>
      <c r="AQE10" t="str">
        <f t="shared" si="853"/>
        <v>5.01.080_General site formation and slope treatment</v>
      </c>
      <c r="AQF10" t="str">
        <f t="shared" si="772"/>
        <v>5.02.070_Earth-retaining structures</v>
      </c>
      <c r="AQG10" t="str">
        <f t="shared" si="773"/>
        <v>5.03.080_Service roads and approaches</v>
      </c>
      <c r="AQH10" t="str">
        <f t="shared" si="854"/>
        <v/>
      </c>
      <c r="AQI10" t="str">
        <f t="shared" si="774"/>
        <v>5.05.070_Other electrical services</v>
      </c>
      <c r="AQJ10" t="str">
        <f t="shared" si="775"/>
        <v/>
      </c>
      <c r="AQK10" t="str">
        <f t="shared" si="776"/>
        <v/>
      </c>
      <c r="AQL10" t="str">
        <f t="shared" si="777"/>
        <v>5.08.055_Workpeople living accommodation</v>
      </c>
      <c r="AQM10" t="str">
        <f t="shared" si="778"/>
        <v/>
      </c>
      <c r="AQN10" t="str">
        <f t="shared" si="779"/>
        <v/>
      </c>
      <c r="AQO10" t="str">
        <f t="shared" si="780"/>
        <v/>
      </c>
      <c r="AQP10" t="str">
        <f t="shared" si="781"/>
        <v/>
      </c>
      <c r="AQQ10" t="str">
        <f t="shared" si="782"/>
        <v/>
      </c>
      <c r="ARF10" t="s">
        <v>2388</v>
      </c>
      <c r="ARG10" t="s">
        <v>2401</v>
      </c>
      <c r="ARH10" t="s">
        <v>2402</v>
      </c>
      <c r="ARI10"/>
      <c r="ARJ10"/>
      <c r="ARK10"/>
      <c r="ARN10" t="s">
        <v>2600</v>
      </c>
      <c r="ART10" t="str">
        <f t="shared" si="855"/>
        <v>3.01.080_General site formation and slope treatment</v>
      </c>
      <c r="ARU10" t="str">
        <f t="shared" si="783"/>
        <v>3.02.070_Earth-retaining structures</v>
      </c>
      <c r="ARV10" t="str">
        <f t="shared" si="784"/>
        <v/>
      </c>
      <c r="ARW10" t="str">
        <f t="shared" si="856"/>
        <v/>
      </c>
      <c r="ARX10" t="str">
        <f t="shared" si="785"/>
        <v/>
      </c>
      <c r="ARY10" t="str">
        <f t="shared" si="786"/>
        <v/>
      </c>
      <c r="ARZ10" t="str">
        <f t="shared" si="787"/>
        <v/>
      </c>
      <c r="ASA10" t="str">
        <f t="shared" si="788"/>
        <v>3.08.055_Workpeople living accommodation</v>
      </c>
      <c r="ASB10" t="str">
        <f t="shared" si="789"/>
        <v/>
      </c>
      <c r="ASC10" t="str">
        <f t="shared" si="790"/>
        <v/>
      </c>
      <c r="ASD10" t="str">
        <f t="shared" si="791"/>
        <v/>
      </c>
      <c r="ASE10" t="str">
        <f t="shared" si="876"/>
        <v/>
      </c>
      <c r="ASF10" t="str">
        <f t="shared" si="793"/>
        <v/>
      </c>
      <c r="ASO10" t="str">
        <f t="shared" si="857"/>
        <v>5.01.080_General site formation and slope treatment</v>
      </c>
      <c r="ASP10" t="str">
        <f t="shared" si="794"/>
        <v>5.02.070_Earth-retaining structures</v>
      </c>
      <c r="ASQ10" t="str">
        <f t="shared" si="795"/>
        <v/>
      </c>
      <c r="ASR10" t="str">
        <f t="shared" si="858"/>
        <v/>
      </c>
      <c r="ASS10" t="str">
        <f t="shared" si="796"/>
        <v/>
      </c>
      <c r="AST10" t="str">
        <f t="shared" si="797"/>
        <v/>
      </c>
      <c r="ASU10" t="str">
        <f t="shared" si="798"/>
        <v/>
      </c>
      <c r="ASV10" t="str">
        <f t="shared" si="799"/>
        <v>5.08.055_Workpeople living accommodation</v>
      </c>
      <c r="ASW10" t="str">
        <f t="shared" si="800"/>
        <v/>
      </c>
      <c r="ASX10" t="str">
        <f t="shared" si="801"/>
        <v/>
      </c>
      <c r="ASY10" t="str">
        <f t="shared" si="802"/>
        <v/>
      </c>
      <c r="ASZ10" t="str">
        <f t="shared" si="803"/>
        <v/>
      </c>
      <c r="ATA10" t="str">
        <f t="shared" si="804"/>
        <v/>
      </c>
    </row>
    <row r="11" spans="1:1021 1026:1204" s="6" customFormat="1" x14ac:dyDescent="0.35">
      <c r="C11" s="6" t="s">
        <v>2416</v>
      </c>
      <c r="G11" s="6" t="s">
        <v>2417</v>
      </c>
      <c r="J11" s="6" t="s">
        <v>2418</v>
      </c>
      <c r="P11" s="6" t="s">
        <v>2419</v>
      </c>
      <c r="T11" s="6" t="s">
        <v>2420</v>
      </c>
      <c r="W11" s="6" t="s">
        <v>2421</v>
      </c>
      <c r="AK11" s="6" t="s">
        <v>2422</v>
      </c>
      <c r="AO11" s="6" t="s">
        <v>2423</v>
      </c>
      <c r="AR11" s="6" t="s">
        <v>2424</v>
      </c>
      <c r="BH11" t="s">
        <v>2416</v>
      </c>
      <c r="BI11" t="s">
        <v>2425</v>
      </c>
      <c r="BJ11" t="s">
        <v>2426</v>
      </c>
      <c r="BK11" t="s">
        <v>2427</v>
      </c>
      <c r="BL11" t="s">
        <v>2405</v>
      </c>
      <c r="BO11" t="s">
        <v>2335</v>
      </c>
      <c r="BU11" t="str">
        <f t="shared" si="805"/>
        <v>3.01.090_Temporary surface drainage and dewatering</v>
      </c>
      <c r="BV11" t="str">
        <f t="shared" si="415"/>
        <v>3.02.080_Abutments/wing walls</v>
      </c>
      <c r="BW11" t="str">
        <f t="shared" si="415"/>
        <v>3.03.090_Parapets/edge treatment</v>
      </c>
      <c r="BX11" t="str">
        <f t="shared" si="415"/>
        <v>3.04.090_Interior landscaping</v>
      </c>
      <c r="BY11" t="str">
        <f t="shared" si="415"/>
        <v>3.05.080_Control systems and instrumentation</v>
      </c>
      <c r="BZ11" t="str">
        <f t="shared" si="415"/>
        <v/>
      </c>
      <c r="CA11" t="str">
        <f t="shared" si="415"/>
        <v/>
      </c>
      <c r="CB11" t="str">
        <f t="shared" si="415"/>
        <v>3.08.060_Other temporary facilities and services</v>
      </c>
      <c r="CC11" t="str">
        <f t="shared" si="415"/>
        <v/>
      </c>
      <c r="CD11" t="str">
        <f t="shared" si="415"/>
        <v/>
      </c>
      <c r="CE11" t="str">
        <f t="shared" si="415"/>
        <v/>
      </c>
      <c r="CF11" t="str">
        <f t="shared" si="415"/>
        <v/>
      </c>
      <c r="CG11" t="str">
        <f t="shared" si="415"/>
        <v/>
      </c>
      <c r="CP11" t="str">
        <f t="shared" si="806"/>
        <v>5.01.090_Temporary surface drainage and dewatering</v>
      </c>
      <c r="CQ11" t="str">
        <f t="shared" si="416"/>
        <v>5.02.080_Abutments/wing walls</v>
      </c>
      <c r="CR11" t="str">
        <f t="shared" si="416"/>
        <v>5.03.090_Parapets/edge treatment</v>
      </c>
      <c r="CS11" t="str">
        <f t="shared" si="416"/>
        <v>5.04.090_Interior landscaping</v>
      </c>
      <c r="CT11" t="str">
        <f t="shared" si="416"/>
        <v>5.05.080_Control systems and instrumentation</v>
      </c>
      <c r="CU11" t="str">
        <f t="shared" si="416"/>
        <v/>
      </c>
      <c r="CV11" t="str">
        <f t="shared" si="416"/>
        <v/>
      </c>
      <c r="CW11" t="str">
        <f t="shared" si="416"/>
        <v>5.08.060_Other temporary facilities and services</v>
      </c>
      <c r="CX11" t="str">
        <f t="shared" si="416"/>
        <v/>
      </c>
      <c r="CY11" t="str">
        <f t="shared" si="416"/>
        <v/>
      </c>
      <c r="CZ11" t="str">
        <f t="shared" si="416"/>
        <v/>
      </c>
      <c r="DA11" t="str">
        <f t="shared" si="416"/>
        <v/>
      </c>
      <c r="DB11" t="str">
        <f t="shared" si="416"/>
        <v/>
      </c>
      <c r="DM11" t="s">
        <v>2416</v>
      </c>
      <c r="DN11" t="s">
        <v>2425</v>
      </c>
      <c r="DO11" t="s">
        <v>2426</v>
      </c>
      <c r="DP11" t="s">
        <v>2427</v>
      </c>
      <c r="DQ11" t="s">
        <v>2405</v>
      </c>
      <c r="DT11"/>
      <c r="DZ11" t="s">
        <v>2419</v>
      </c>
      <c r="EA11" t="s">
        <v>2407</v>
      </c>
      <c r="EB11" t="s">
        <v>2430</v>
      </c>
      <c r="EC11" t="s">
        <v>2431</v>
      </c>
      <c r="ED11" t="s">
        <v>2410</v>
      </c>
      <c r="EE11" t="s">
        <v>119</v>
      </c>
      <c r="EF11" t="s">
        <v>119</v>
      </c>
      <c r="EG11" t="s">
        <v>119</v>
      </c>
      <c r="EH11" t="s">
        <v>119</v>
      </c>
      <c r="EI11" t="s">
        <v>119</v>
      </c>
      <c r="EJ11" t="s">
        <v>119</v>
      </c>
      <c r="EK11" t="s">
        <v>119</v>
      </c>
      <c r="EL11" t="s">
        <v>119</v>
      </c>
      <c r="EU11" t="s">
        <v>2422</v>
      </c>
      <c r="EV11" t="s">
        <v>2412</v>
      </c>
      <c r="EW11" t="s">
        <v>2434</v>
      </c>
      <c r="EX11" t="s">
        <v>2435</v>
      </c>
      <c r="EY11" t="s">
        <v>2415</v>
      </c>
      <c r="EZ11" t="s">
        <v>119</v>
      </c>
      <c r="FA11" t="s">
        <v>119</v>
      </c>
      <c r="FB11" t="s">
        <v>119</v>
      </c>
      <c r="FC11" t="s">
        <v>119</v>
      </c>
      <c r="FD11" t="s">
        <v>119</v>
      </c>
      <c r="FE11" t="s">
        <v>119</v>
      </c>
      <c r="FF11" t="s">
        <v>119</v>
      </c>
      <c r="FG11" t="s">
        <v>119</v>
      </c>
      <c r="FU11" t="s">
        <v>2416</v>
      </c>
      <c r="FV11" t="s">
        <v>2425</v>
      </c>
      <c r="FW11" t="s">
        <v>2426</v>
      </c>
      <c r="FX11" t="s">
        <v>2427</v>
      </c>
      <c r="FY11" t="s">
        <v>2405</v>
      </c>
      <c r="GB11" t="s">
        <v>2335</v>
      </c>
      <c r="GH11" t="str">
        <f t="shared" si="807"/>
        <v>3.01.090_Temporary surface drainage and dewatering</v>
      </c>
      <c r="GI11" t="str">
        <f t="shared" si="417"/>
        <v>3.02.080_Abutments/wing walls</v>
      </c>
      <c r="GJ11" t="str">
        <f t="shared" si="418"/>
        <v>3.03.090_Parapets/edge treatment</v>
      </c>
      <c r="GK11" t="str">
        <f t="shared" si="419"/>
        <v>3.04.090_Interior landscaping</v>
      </c>
      <c r="GL11" t="str">
        <f t="shared" si="420"/>
        <v>3.05.080_Control systems and instrumentation</v>
      </c>
      <c r="GM11" t="str">
        <f t="shared" si="421"/>
        <v/>
      </c>
      <c r="GN11" t="str">
        <f t="shared" si="422"/>
        <v/>
      </c>
      <c r="GO11" t="str">
        <f t="shared" si="423"/>
        <v>3.08.060_Other temporary facilities and services</v>
      </c>
      <c r="GP11" t="str">
        <f t="shared" si="424"/>
        <v/>
      </c>
      <c r="GQ11" t="str">
        <f t="shared" si="425"/>
        <v/>
      </c>
      <c r="GR11" t="str">
        <f t="shared" si="426"/>
        <v/>
      </c>
      <c r="GS11" t="str">
        <f t="shared" si="860"/>
        <v/>
      </c>
      <c r="GT11" t="str">
        <f t="shared" si="428"/>
        <v/>
      </c>
      <c r="HC11" t="str">
        <f t="shared" si="808"/>
        <v>5.01.090_Temporary surface drainage and dewatering</v>
      </c>
      <c r="HD11" t="str">
        <f t="shared" si="429"/>
        <v>5.02.080_Abutments/wing walls</v>
      </c>
      <c r="HE11" t="str">
        <f t="shared" si="430"/>
        <v>5.03.090_Parapets/edge treatment</v>
      </c>
      <c r="HF11" t="str">
        <f t="shared" si="431"/>
        <v>5.04.090_Interior landscaping</v>
      </c>
      <c r="HG11" t="str">
        <f t="shared" si="432"/>
        <v>5.05.080_Control systems and instrumentation</v>
      </c>
      <c r="HH11" t="str">
        <f t="shared" si="433"/>
        <v/>
      </c>
      <c r="HI11" t="str">
        <f t="shared" si="434"/>
        <v/>
      </c>
      <c r="HJ11" t="str">
        <f t="shared" si="435"/>
        <v>5.08.060_Other temporary facilities and services</v>
      </c>
      <c r="HK11" t="str">
        <f t="shared" si="436"/>
        <v/>
      </c>
      <c r="HL11" t="str">
        <f t="shared" si="437"/>
        <v/>
      </c>
      <c r="HM11" t="str">
        <f t="shared" si="438"/>
        <v/>
      </c>
      <c r="HN11" t="str">
        <f t="shared" si="439"/>
        <v/>
      </c>
      <c r="HO11" t="str">
        <f t="shared" si="440"/>
        <v/>
      </c>
      <c r="ID11" t="s">
        <v>2416</v>
      </c>
      <c r="IE11" t="s">
        <v>2425</v>
      </c>
      <c r="IF11"/>
      <c r="IG11" t="s">
        <v>2427</v>
      </c>
      <c r="IH11" t="s">
        <v>2405</v>
      </c>
      <c r="IK11" t="s">
        <v>2335</v>
      </c>
      <c r="IQ11" t="str">
        <f t="shared" si="809"/>
        <v>3.01.090_Temporary surface drainage and dewatering</v>
      </c>
      <c r="IR11" t="str">
        <f t="shared" si="441"/>
        <v>3.02.080_Abutments/wing walls</v>
      </c>
      <c r="IS11" t="str">
        <f t="shared" si="442"/>
        <v/>
      </c>
      <c r="IT11" t="str">
        <f t="shared" si="443"/>
        <v>3.04.090_Interior landscaping</v>
      </c>
      <c r="IU11" t="str">
        <f t="shared" si="444"/>
        <v>3.05.080_Control systems and instrumentation</v>
      </c>
      <c r="IV11" t="str">
        <f t="shared" si="445"/>
        <v/>
      </c>
      <c r="IW11" t="str">
        <f t="shared" si="446"/>
        <v/>
      </c>
      <c r="IX11" t="str">
        <f t="shared" si="447"/>
        <v>3.08.060_Other temporary facilities and services</v>
      </c>
      <c r="IY11" t="str">
        <f t="shared" si="448"/>
        <v/>
      </c>
      <c r="IZ11" t="str">
        <f t="shared" si="449"/>
        <v/>
      </c>
      <c r="JA11" t="str">
        <f t="shared" si="450"/>
        <v/>
      </c>
      <c r="JB11" t="str">
        <f t="shared" si="861"/>
        <v/>
      </c>
      <c r="JC11" t="str">
        <f t="shared" si="451"/>
        <v/>
      </c>
      <c r="JL11" t="str">
        <f t="shared" si="810"/>
        <v>5.01.090_Temporary surface drainage and dewatering</v>
      </c>
      <c r="JM11" t="str">
        <f t="shared" si="452"/>
        <v>5.02.080_Abutments/wing walls</v>
      </c>
      <c r="JN11" t="str">
        <f t="shared" si="453"/>
        <v/>
      </c>
      <c r="JO11" t="str">
        <f t="shared" si="454"/>
        <v>5.04.090_Interior landscaping</v>
      </c>
      <c r="JP11" t="str">
        <f t="shared" si="455"/>
        <v>5.05.080_Control systems and instrumentation</v>
      </c>
      <c r="JQ11" t="str">
        <f t="shared" si="456"/>
        <v/>
      </c>
      <c r="JR11" t="str">
        <f t="shared" si="457"/>
        <v/>
      </c>
      <c r="JS11" t="str">
        <f t="shared" si="458"/>
        <v>5.08.060_Other temporary facilities and services</v>
      </c>
      <c r="JT11" t="str">
        <f t="shared" si="459"/>
        <v/>
      </c>
      <c r="JU11" t="str">
        <f t="shared" si="460"/>
        <v/>
      </c>
      <c r="JV11" t="str">
        <f t="shared" si="461"/>
        <v/>
      </c>
      <c r="JW11" t="str">
        <f t="shared" si="462"/>
        <v/>
      </c>
      <c r="JX11" t="str">
        <f t="shared" si="463"/>
        <v/>
      </c>
      <c r="KL11" t="s">
        <v>2416</v>
      </c>
      <c r="KM11" t="s">
        <v>2425</v>
      </c>
      <c r="KN11" t="s">
        <v>2426</v>
      </c>
      <c r="KO11" t="s">
        <v>2427</v>
      </c>
      <c r="KP11" t="s">
        <v>2405</v>
      </c>
      <c r="KS11" t="s">
        <v>2335</v>
      </c>
      <c r="KY11" t="str">
        <f t="shared" si="811"/>
        <v>3.01.090_Temporary surface drainage and dewatering</v>
      </c>
      <c r="KZ11" t="str">
        <f t="shared" si="464"/>
        <v>3.02.080_Abutments/wing walls</v>
      </c>
      <c r="LA11" t="str">
        <f t="shared" si="465"/>
        <v>3.03.090_Parapets/edge treatment</v>
      </c>
      <c r="LB11" t="str">
        <f t="shared" si="466"/>
        <v>3.04.090_Interior landscaping</v>
      </c>
      <c r="LC11" t="str">
        <f t="shared" si="467"/>
        <v>3.05.080_Control systems and instrumentation</v>
      </c>
      <c r="LD11" t="str">
        <f t="shared" si="468"/>
        <v/>
      </c>
      <c r="LE11" t="str">
        <f t="shared" si="469"/>
        <v/>
      </c>
      <c r="LF11" t="str">
        <f t="shared" si="470"/>
        <v>3.08.060_Other temporary facilities and services</v>
      </c>
      <c r="LG11" t="str">
        <f t="shared" si="471"/>
        <v/>
      </c>
      <c r="LH11" t="str">
        <f t="shared" si="472"/>
        <v/>
      </c>
      <c r="LI11" t="str">
        <f t="shared" si="473"/>
        <v/>
      </c>
      <c r="LJ11" t="str">
        <f t="shared" si="862"/>
        <v/>
      </c>
      <c r="LK11" t="str">
        <f t="shared" si="475"/>
        <v/>
      </c>
      <c r="LT11" t="str">
        <f t="shared" si="812"/>
        <v>5.01.090_Temporary surface drainage and dewatering</v>
      </c>
      <c r="LU11" t="str">
        <f t="shared" si="476"/>
        <v>5.02.080_Abutments/wing walls</v>
      </c>
      <c r="LV11" t="str">
        <f t="shared" si="477"/>
        <v>5.03.090_Parapets/edge treatment</v>
      </c>
      <c r="LW11" t="str">
        <f t="shared" si="478"/>
        <v>5.04.090_Interior landscaping</v>
      </c>
      <c r="LX11" t="str">
        <f t="shared" si="479"/>
        <v>5.05.080_Control systems and instrumentation</v>
      </c>
      <c r="LY11" t="str">
        <f t="shared" si="480"/>
        <v/>
      </c>
      <c r="LZ11" t="str">
        <f t="shared" si="481"/>
        <v/>
      </c>
      <c r="MA11" t="str">
        <f t="shared" si="482"/>
        <v>5.08.060_Other temporary facilities and services</v>
      </c>
      <c r="MB11" t="str">
        <f t="shared" si="483"/>
        <v/>
      </c>
      <c r="MC11" t="str">
        <f t="shared" si="484"/>
        <v/>
      </c>
      <c r="MD11" t="str">
        <f t="shared" si="485"/>
        <v/>
      </c>
      <c r="ME11" t="str">
        <f t="shared" si="486"/>
        <v/>
      </c>
      <c r="MF11" t="str">
        <f t="shared" si="487"/>
        <v/>
      </c>
      <c r="MT11" t="s">
        <v>2416</v>
      </c>
      <c r="MU11"/>
      <c r="MV11"/>
      <c r="MW11" t="s">
        <v>2427</v>
      </c>
      <c r="MX11" t="s">
        <v>2405</v>
      </c>
      <c r="NA11" t="s">
        <v>2335</v>
      </c>
      <c r="NG11" t="str">
        <f t="shared" si="813"/>
        <v>3.01.090_Temporary surface drainage and dewatering</v>
      </c>
      <c r="NH11" t="str">
        <f t="shared" si="488"/>
        <v/>
      </c>
      <c r="NI11" t="str">
        <f t="shared" si="489"/>
        <v/>
      </c>
      <c r="NJ11" t="str">
        <f t="shared" si="490"/>
        <v>3.04.090_Interior landscaping</v>
      </c>
      <c r="NK11" t="str">
        <f t="shared" si="491"/>
        <v>3.05.080_Control systems and instrumentation</v>
      </c>
      <c r="NL11" t="str">
        <f t="shared" si="492"/>
        <v/>
      </c>
      <c r="NM11" t="str">
        <f t="shared" si="493"/>
        <v/>
      </c>
      <c r="NN11" t="str">
        <f t="shared" si="494"/>
        <v>3.08.060_Other temporary facilities and services</v>
      </c>
      <c r="NO11" t="str">
        <f t="shared" si="495"/>
        <v/>
      </c>
      <c r="NP11" t="str">
        <f t="shared" si="496"/>
        <v/>
      </c>
      <c r="NQ11" t="str">
        <f t="shared" si="497"/>
        <v/>
      </c>
      <c r="NR11" t="str">
        <f t="shared" si="863"/>
        <v/>
      </c>
      <c r="NS11" t="str">
        <f t="shared" si="499"/>
        <v/>
      </c>
      <c r="OB11" t="str">
        <f t="shared" si="814"/>
        <v>5.01.090_Temporary surface drainage and dewatering</v>
      </c>
      <c r="OC11" t="str">
        <f t="shared" si="500"/>
        <v/>
      </c>
      <c r="OD11" t="str">
        <f t="shared" si="501"/>
        <v/>
      </c>
      <c r="OE11" t="str">
        <f t="shared" si="502"/>
        <v>5.04.090_Interior landscaping</v>
      </c>
      <c r="OF11" t="str">
        <f t="shared" si="503"/>
        <v>5.05.080_Control systems and instrumentation</v>
      </c>
      <c r="OG11" t="str">
        <f t="shared" si="504"/>
        <v/>
      </c>
      <c r="OH11" t="str">
        <f t="shared" si="505"/>
        <v/>
      </c>
      <c r="OI11" t="str">
        <f t="shared" si="506"/>
        <v>5.08.060_Other temporary facilities and services</v>
      </c>
      <c r="OJ11" t="str">
        <f t="shared" si="507"/>
        <v/>
      </c>
      <c r="OK11" t="str">
        <f t="shared" si="508"/>
        <v/>
      </c>
      <c r="OL11" t="str">
        <f t="shared" si="509"/>
        <v/>
      </c>
      <c r="OM11" t="str">
        <f t="shared" si="510"/>
        <v/>
      </c>
      <c r="ON11" t="str">
        <f t="shared" si="511"/>
        <v/>
      </c>
      <c r="PB11" t="s">
        <v>2416</v>
      </c>
      <c r="PC11"/>
      <c r="PD11"/>
      <c r="PE11" t="s">
        <v>2427</v>
      </c>
      <c r="PF11" t="s">
        <v>2405</v>
      </c>
      <c r="PI11" t="s">
        <v>2335</v>
      </c>
      <c r="PO11" t="str">
        <f t="shared" si="815"/>
        <v>3.01.090_Temporary surface drainage and dewatering</v>
      </c>
      <c r="PP11" t="str">
        <f t="shared" si="512"/>
        <v/>
      </c>
      <c r="PQ11" t="str">
        <f t="shared" si="513"/>
        <v/>
      </c>
      <c r="PR11" t="str">
        <f t="shared" si="514"/>
        <v>3.04.090_Interior landscaping</v>
      </c>
      <c r="PS11" t="str">
        <f t="shared" si="515"/>
        <v>3.05.080_Control systems and instrumentation</v>
      </c>
      <c r="PT11" t="str">
        <f t="shared" si="516"/>
        <v/>
      </c>
      <c r="PU11" t="str">
        <f t="shared" si="517"/>
        <v/>
      </c>
      <c r="PV11" t="str">
        <f t="shared" si="816"/>
        <v>3.08.060_Other temporary facilities and services</v>
      </c>
      <c r="PW11" t="str">
        <f t="shared" si="518"/>
        <v/>
      </c>
      <c r="PX11" t="str">
        <f t="shared" si="519"/>
        <v/>
      </c>
      <c r="PY11" t="str">
        <f t="shared" si="520"/>
        <v/>
      </c>
      <c r="PZ11" t="str">
        <f t="shared" si="864"/>
        <v/>
      </c>
      <c r="QA11" t="str">
        <f t="shared" si="522"/>
        <v/>
      </c>
      <c r="QJ11" t="str">
        <f t="shared" si="817"/>
        <v>5.01.090_Temporary surface drainage and dewatering</v>
      </c>
      <c r="QK11" t="str">
        <f t="shared" si="523"/>
        <v/>
      </c>
      <c r="QL11" t="str">
        <f t="shared" si="524"/>
        <v/>
      </c>
      <c r="QM11" t="str">
        <f t="shared" si="525"/>
        <v>5.04.090_Interior landscaping</v>
      </c>
      <c r="QN11" t="str">
        <f t="shared" si="526"/>
        <v>5.05.080_Control systems and instrumentation</v>
      </c>
      <c r="QO11" t="str">
        <f t="shared" si="527"/>
        <v/>
      </c>
      <c r="QP11" t="str">
        <f t="shared" si="528"/>
        <v/>
      </c>
      <c r="QQ11" t="str">
        <f t="shared" si="529"/>
        <v>5.08.060_Other temporary facilities and services</v>
      </c>
      <c r="QR11" t="str">
        <f t="shared" si="530"/>
        <v/>
      </c>
      <c r="QS11" t="str">
        <f t="shared" si="531"/>
        <v/>
      </c>
      <c r="QT11" t="str">
        <f t="shared" si="532"/>
        <v/>
      </c>
      <c r="QU11" t="str">
        <f t="shared" si="533"/>
        <v/>
      </c>
      <c r="QV11" t="str">
        <f t="shared" si="534"/>
        <v/>
      </c>
      <c r="RJ11" t="s">
        <v>2416</v>
      </c>
      <c r="RK11"/>
      <c r="RL11"/>
      <c r="RM11" t="s">
        <v>2427</v>
      </c>
      <c r="RN11" t="s">
        <v>2405</v>
      </c>
      <c r="RQ11" t="s">
        <v>2335</v>
      </c>
      <c r="RW11" t="str">
        <f t="shared" si="818"/>
        <v>3.01.090_Temporary surface drainage and dewatering</v>
      </c>
      <c r="RX11" t="str">
        <f t="shared" si="535"/>
        <v/>
      </c>
      <c r="RY11" t="str">
        <f t="shared" si="536"/>
        <v/>
      </c>
      <c r="RZ11" t="str">
        <f t="shared" si="537"/>
        <v>3.04.090_Interior landscaping</v>
      </c>
      <c r="SA11" t="str">
        <f t="shared" si="538"/>
        <v>3.05.080_Control systems and instrumentation</v>
      </c>
      <c r="SB11" t="str">
        <f t="shared" si="539"/>
        <v/>
      </c>
      <c r="SC11" t="str">
        <f t="shared" si="540"/>
        <v/>
      </c>
      <c r="SD11" t="str">
        <f t="shared" si="541"/>
        <v>3.08.060_Other temporary facilities and services</v>
      </c>
      <c r="SE11" t="str">
        <f t="shared" si="542"/>
        <v/>
      </c>
      <c r="SF11" t="str">
        <f t="shared" si="543"/>
        <v/>
      </c>
      <c r="SG11" t="str">
        <f t="shared" si="544"/>
        <v/>
      </c>
      <c r="SH11" t="str">
        <f t="shared" si="865"/>
        <v/>
      </c>
      <c r="SI11" t="str">
        <f t="shared" si="546"/>
        <v/>
      </c>
      <c r="SR11" t="str">
        <f t="shared" si="819"/>
        <v>5.01.090_Temporary surface drainage and dewatering</v>
      </c>
      <c r="SS11" t="str">
        <f t="shared" si="547"/>
        <v/>
      </c>
      <c r="ST11" t="str">
        <f t="shared" si="548"/>
        <v/>
      </c>
      <c r="SU11" t="str">
        <f t="shared" si="549"/>
        <v>5.04.090_Interior landscaping</v>
      </c>
      <c r="SV11" t="str">
        <f t="shared" si="550"/>
        <v>5.05.080_Control systems and instrumentation</v>
      </c>
      <c r="SW11" t="str">
        <f t="shared" si="551"/>
        <v/>
      </c>
      <c r="SX11" t="str">
        <f t="shared" si="552"/>
        <v/>
      </c>
      <c r="SY11" t="str">
        <f t="shared" si="553"/>
        <v>5.08.060_Other temporary facilities and services</v>
      </c>
      <c r="SZ11" t="str">
        <f t="shared" si="554"/>
        <v/>
      </c>
      <c r="TA11" t="str">
        <f t="shared" si="555"/>
        <v/>
      </c>
      <c r="TB11" t="str">
        <f t="shared" si="556"/>
        <v/>
      </c>
      <c r="TC11" t="str">
        <f t="shared" si="557"/>
        <v/>
      </c>
      <c r="TD11" t="str">
        <f t="shared" si="558"/>
        <v/>
      </c>
      <c r="TR11" t="s">
        <v>2416</v>
      </c>
      <c r="TS11"/>
      <c r="TT11"/>
      <c r="TU11" t="s">
        <v>2427</v>
      </c>
      <c r="TV11" t="s">
        <v>2405</v>
      </c>
      <c r="TY11" t="s">
        <v>2335</v>
      </c>
      <c r="UE11" t="str">
        <f t="shared" si="820"/>
        <v>3.01.090_Temporary surface drainage and dewatering</v>
      </c>
      <c r="UF11" t="str">
        <f t="shared" si="559"/>
        <v/>
      </c>
      <c r="UG11" t="str">
        <f t="shared" si="560"/>
        <v/>
      </c>
      <c r="UH11" t="str">
        <f t="shared" si="561"/>
        <v>3.04.090_Interior landscaping</v>
      </c>
      <c r="UI11" t="str">
        <f t="shared" si="562"/>
        <v>3.05.080_Control systems and instrumentation</v>
      </c>
      <c r="UJ11" t="str">
        <f t="shared" si="563"/>
        <v/>
      </c>
      <c r="UK11" t="str">
        <f t="shared" si="564"/>
        <v/>
      </c>
      <c r="UL11" t="str">
        <f t="shared" si="565"/>
        <v>3.08.060_Other temporary facilities and services</v>
      </c>
      <c r="UM11" t="str">
        <f t="shared" si="566"/>
        <v/>
      </c>
      <c r="UN11" t="str">
        <f t="shared" si="567"/>
        <v/>
      </c>
      <c r="UO11" t="str">
        <f t="shared" si="568"/>
        <v/>
      </c>
      <c r="UP11" t="str">
        <f t="shared" si="866"/>
        <v/>
      </c>
      <c r="UQ11" t="str">
        <f t="shared" si="570"/>
        <v/>
      </c>
      <c r="UZ11" t="str">
        <f t="shared" si="821"/>
        <v>5.01.090_Temporary surface drainage and dewatering</v>
      </c>
      <c r="VA11" t="str">
        <f t="shared" si="571"/>
        <v/>
      </c>
      <c r="VB11" t="str">
        <f t="shared" si="572"/>
        <v/>
      </c>
      <c r="VC11" t="str">
        <f t="shared" si="573"/>
        <v>5.04.090_Interior landscaping</v>
      </c>
      <c r="VD11" t="str">
        <f t="shared" si="574"/>
        <v>5.05.080_Control systems and instrumentation</v>
      </c>
      <c r="VE11" t="str">
        <f t="shared" si="575"/>
        <v/>
      </c>
      <c r="VF11" t="str">
        <f t="shared" si="576"/>
        <v/>
      </c>
      <c r="VG11" t="str">
        <f t="shared" si="577"/>
        <v>5.08.060_Other temporary facilities and services</v>
      </c>
      <c r="VH11" t="str">
        <f t="shared" si="578"/>
        <v/>
      </c>
      <c r="VI11" t="str">
        <f t="shared" si="579"/>
        <v/>
      </c>
      <c r="VJ11" t="str">
        <f t="shared" si="580"/>
        <v/>
      </c>
      <c r="VK11" t="str">
        <f t="shared" si="581"/>
        <v/>
      </c>
      <c r="VL11" t="str">
        <f t="shared" si="582"/>
        <v/>
      </c>
      <c r="VZ11" t="s">
        <v>2416</v>
      </c>
      <c r="WA11"/>
      <c r="WB11"/>
      <c r="WC11" t="s">
        <v>2427</v>
      </c>
      <c r="WD11" t="s">
        <v>2405</v>
      </c>
      <c r="WG11" t="s">
        <v>2335</v>
      </c>
      <c r="WM11" t="str">
        <f t="shared" si="822"/>
        <v>3.01.090_Temporary surface drainage and dewatering</v>
      </c>
      <c r="WN11" t="str">
        <f t="shared" si="583"/>
        <v/>
      </c>
      <c r="WO11" t="str">
        <f t="shared" si="584"/>
        <v/>
      </c>
      <c r="WP11" t="str">
        <f t="shared" si="585"/>
        <v>3.04.090_Interior landscaping</v>
      </c>
      <c r="WQ11" t="str">
        <f t="shared" si="586"/>
        <v>3.05.080_Control systems and instrumentation</v>
      </c>
      <c r="WR11" t="str">
        <f t="shared" si="587"/>
        <v/>
      </c>
      <c r="WS11" t="str">
        <f t="shared" si="588"/>
        <v/>
      </c>
      <c r="WT11" t="str">
        <f t="shared" si="589"/>
        <v>3.08.060_Other temporary facilities and services</v>
      </c>
      <c r="WU11" t="str">
        <f t="shared" si="590"/>
        <v/>
      </c>
      <c r="WV11" t="str">
        <f t="shared" si="591"/>
        <v/>
      </c>
      <c r="WW11" t="str">
        <f t="shared" si="592"/>
        <v/>
      </c>
      <c r="WX11" t="str">
        <f t="shared" si="867"/>
        <v/>
      </c>
      <c r="WY11" t="str">
        <f t="shared" si="594"/>
        <v/>
      </c>
      <c r="XH11" t="str">
        <f t="shared" si="823"/>
        <v>5.01.090_Temporary surface drainage and dewatering</v>
      </c>
      <c r="XI11" t="str">
        <f t="shared" si="595"/>
        <v/>
      </c>
      <c r="XJ11" t="str">
        <f t="shared" si="596"/>
        <v/>
      </c>
      <c r="XK11" t="str">
        <f t="shared" si="597"/>
        <v>5.04.090_Interior landscaping</v>
      </c>
      <c r="XL11" t="str">
        <f t="shared" si="598"/>
        <v>5.05.080_Control systems and instrumentation</v>
      </c>
      <c r="XM11" t="str">
        <f t="shared" si="599"/>
        <v/>
      </c>
      <c r="XN11" t="str">
        <f t="shared" si="600"/>
        <v/>
      </c>
      <c r="XO11" t="str">
        <f t="shared" si="601"/>
        <v>5.08.060_Other temporary facilities and services</v>
      </c>
      <c r="XP11" t="str">
        <f t="shared" si="602"/>
        <v/>
      </c>
      <c r="XQ11" t="str">
        <f t="shared" si="603"/>
        <v/>
      </c>
      <c r="XR11" t="str">
        <f t="shared" si="604"/>
        <v/>
      </c>
      <c r="XS11" t="str">
        <f t="shared" si="605"/>
        <v/>
      </c>
      <c r="XT11" t="str">
        <f t="shared" si="606"/>
        <v/>
      </c>
      <c r="YI11" t="s">
        <v>2416</v>
      </c>
      <c r="YJ11"/>
      <c r="YK11"/>
      <c r="YL11" t="s">
        <v>2427</v>
      </c>
      <c r="YM11" t="s">
        <v>2405</v>
      </c>
      <c r="YP11" t="s">
        <v>2335</v>
      </c>
      <c r="YV11" t="str">
        <f t="shared" si="824"/>
        <v>3.01.090_Temporary surface drainage and dewatering</v>
      </c>
      <c r="YW11" t="str">
        <f t="shared" si="607"/>
        <v/>
      </c>
      <c r="YX11" t="str">
        <f t="shared" si="608"/>
        <v/>
      </c>
      <c r="YY11" t="str">
        <f t="shared" si="609"/>
        <v>3.04.090_Interior landscaping</v>
      </c>
      <c r="YZ11" t="str">
        <f t="shared" si="610"/>
        <v>3.05.080_Control systems and instrumentation</v>
      </c>
      <c r="ZA11" t="str">
        <f t="shared" si="611"/>
        <v/>
      </c>
      <c r="ZB11" t="str">
        <f t="shared" si="612"/>
        <v/>
      </c>
      <c r="ZC11" t="str">
        <f t="shared" si="613"/>
        <v>3.08.060_Other temporary facilities and services</v>
      </c>
      <c r="ZD11" t="str">
        <f t="shared" si="614"/>
        <v/>
      </c>
      <c r="ZE11" t="str">
        <f t="shared" si="615"/>
        <v/>
      </c>
      <c r="ZF11" t="str">
        <f t="shared" si="616"/>
        <v/>
      </c>
      <c r="ZG11" t="str">
        <f t="shared" si="868"/>
        <v/>
      </c>
      <c r="ZH11" t="str">
        <f t="shared" si="618"/>
        <v/>
      </c>
      <c r="ZQ11" t="str">
        <f t="shared" si="825"/>
        <v>5.01.090_Temporary surface drainage and dewatering</v>
      </c>
      <c r="ZR11" t="str">
        <f t="shared" si="619"/>
        <v/>
      </c>
      <c r="ZS11" t="str">
        <f t="shared" si="620"/>
        <v/>
      </c>
      <c r="ZT11" t="str">
        <f t="shared" si="621"/>
        <v>5.04.090_Interior landscaping</v>
      </c>
      <c r="ZU11" t="str">
        <f t="shared" si="622"/>
        <v>5.05.080_Control systems and instrumentation</v>
      </c>
      <c r="ZV11" t="str">
        <f t="shared" si="623"/>
        <v/>
      </c>
      <c r="ZW11" t="str">
        <f t="shared" si="624"/>
        <v/>
      </c>
      <c r="ZX11" t="str">
        <f t="shared" si="625"/>
        <v>5.08.060_Other temporary facilities and services</v>
      </c>
      <c r="ZY11" t="str">
        <f t="shared" si="626"/>
        <v/>
      </c>
      <c r="ZZ11" t="str">
        <f t="shared" si="627"/>
        <v/>
      </c>
      <c r="AAA11" t="str">
        <f t="shared" si="628"/>
        <v/>
      </c>
      <c r="AAB11" t="str">
        <f t="shared" si="629"/>
        <v/>
      </c>
      <c r="AAC11" t="str">
        <f t="shared" si="630"/>
        <v/>
      </c>
      <c r="AAS11" t="s">
        <v>2416</v>
      </c>
      <c r="AAT11"/>
      <c r="AAU11"/>
      <c r="AAV11" t="s">
        <v>2427</v>
      </c>
      <c r="AAW11" t="s">
        <v>2405</v>
      </c>
      <c r="AAZ11" t="s">
        <v>2335</v>
      </c>
      <c r="ABF11" t="str">
        <f t="shared" si="826"/>
        <v>3.01.090_Temporary surface drainage and dewatering</v>
      </c>
      <c r="ABG11" t="str">
        <f t="shared" si="631"/>
        <v/>
      </c>
      <c r="ABH11" t="str">
        <f t="shared" si="632"/>
        <v/>
      </c>
      <c r="ABI11" t="str">
        <f t="shared" si="633"/>
        <v>3.04.090_Interior landscaping</v>
      </c>
      <c r="ABJ11" t="str">
        <f t="shared" si="634"/>
        <v>3.05.080_Control systems and instrumentation</v>
      </c>
      <c r="ABK11" t="str">
        <f t="shared" si="635"/>
        <v/>
      </c>
      <c r="ABL11" t="str">
        <f t="shared" si="636"/>
        <v/>
      </c>
      <c r="ABM11" t="str">
        <f t="shared" si="637"/>
        <v>3.08.060_Other temporary facilities and services</v>
      </c>
      <c r="ABN11" t="str">
        <f t="shared" si="638"/>
        <v/>
      </c>
      <c r="ABO11" t="str">
        <f t="shared" si="639"/>
        <v/>
      </c>
      <c r="ABP11" t="str">
        <f t="shared" si="640"/>
        <v/>
      </c>
      <c r="ABQ11" t="str">
        <f t="shared" si="869"/>
        <v/>
      </c>
      <c r="ABR11" t="str">
        <f t="shared" si="642"/>
        <v/>
      </c>
      <c r="ACA11" t="str">
        <f t="shared" si="827"/>
        <v>5.01.090_Temporary surface drainage and dewatering</v>
      </c>
      <c r="ACB11" t="str">
        <f t="shared" si="643"/>
        <v/>
      </c>
      <c r="ACC11" t="str">
        <f t="shared" si="644"/>
        <v/>
      </c>
      <c r="ACD11" t="str">
        <f t="shared" si="645"/>
        <v>5.04.090_Interior landscaping</v>
      </c>
      <c r="ACE11" t="str">
        <f t="shared" si="646"/>
        <v>5.05.080_Control systems and instrumentation</v>
      </c>
      <c r="ACF11" t="str">
        <f t="shared" si="647"/>
        <v/>
      </c>
      <c r="ACG11" t="str">
        <f t="shared" si="648"/>
        <v/>
      </c>
      <c r="ACH11" t="str">
        <f t="shared" si="649"/>
        <v>5.08.060_Other temporary facilities and services</v>
      </c>
      <c r="ACI11" t="str">
        <f t="shared" si="650"/>
        <v/>
      </c>
      <c r="ACJ11" t="str">
        <f t="shared" si="651"/>
        <v/>
      </c>
      <c r="ACK11" t="str">
        <f t="shared" si="652"/>
        <v/>
      </c>
      <c r="ACL11" t="str">
        <f t="shared" si="653"/>
        <v/>
      </c>
      <c r="ACM11" t="str">
        <f t="shared" si="654"/>
        <v/>
      </c>
      <c r="ADB11" t="s">
        <v>2416</v>
      </c>
      <c r="ADC11" t="s">
        <v>2425</v>
      </c>
      <c r="ADD11"/>
      <c r="ADE11" t="s">
        <v>2427</v>
      </c>
      <c r="ADF11" t="s">
        <v>2405</v>
      </c>
      <c r="ADI11" t="s">
        <v>2335</v>
      </c>
      <c r="ADO11" t="str">
        <f t="shared" si="828"/>
        <v>3.01.090_Temporary surface drainage and dewatering</v>
      </c>
      <c r="ADP11" t="str">
        <f t="shared" si="655"/>
        <v>3.02.080_Abutments/wing walls</v>
      </c>
      <c r="ADQ11" t="str">
        <f t="shared" si="656"/>
        <v/>
      </c>
      <c r="ADR11" t="str">
        <f t="shared" si="657"/>
        <v>3.04.090_Interior landscaping</v>
      </c>
      <c r="ADS11" t="str">
        <f t="shared" si="658"/>
        <v>3.05.080_Control systems and instrumentation</v>
      </c>
      <c r="ADT11" t="str">
        <f t="shared" si="659"/>
        <v/>
      </c>
      <c r="ADU11" t="str">
        <f t="shared" si="660"/>
        <v/>
      </c>
      <c r="ADV11" t="str">
        <f t="shared" si="661"/>
        <v>3.08.060_Other temporary facilities and services</v>
      </c>
      <c r="ADW11" t="str">
        <f t="shared" si="662"/>
        <v/>
      </c>
      <c r="ADX11" t="str">
        <f t="shared" si="663"/>
        <v/>
      </c>
      <c r="ADY11" t="str">
        <f t="shared" si="664"/>
        <v/>
      </c>
      <c r="ADZ11" t="str">
        <f t="shared" si="870"/>
        <v/>
      </c>
      <c r="AEA11" t="str">
        <f t="shared" si="666"/>
        <v/>
      </c>
      <c r="AEJ11" t="str">
        <f t="shared" si="829"/>
        <v>5.01.090_Temporary surface drainage and dewatering</v>
      </c>
      <c r="AEK11" t="str">
        <f t="shared" si="667"/>
        <v>5.02.080_Abutments/wing walls</v>
      </c>
      <c r="AEL11" t="str">
        <f t="shared" si="668"/>
        <v/>
      </c>
      <c r="AEM11" t="str">
        <f t="shared" si="669"/>
        <v>5.04.090_Interior landscaping</v>
      </c>
      <c r="AEN11" t="str">
        <f t="shared" si="670"/>
        <v>5.05.080_Control systems and instrumentation</v>
      </c>
      <c r="AEO11" t="str">
        <f t="shared" si="671"/>
        <v/>
      </c>
      <c r="AEP11" t="str">
        <f t="shared" si="672"/>
        <v/>
      </c>
      <c r="AEQ11" t="str">
        <f t="shared" si="673"/>
        <v>5.08.060_Other temporary facilities and services</v>
      </c>
      <c r="AER11" t="str">
        <f t="shared" si="674"/>
        <v/>
      </c>
      <c r="AES11" t="str">
        <f t="shared" si="675"/>
        <v/>
      </c>
      <c r="AET11" t="str">
        <f t="shared" si="676"/>
        <v/>
      </c>
      <c r="AEU11" t="str">
        <f t="shared" si="677"/>
        <v/>
      </c>
      <c r="AEV11" t="str">
        <f t="shared" si="678"/>
        <v/>
      </c>
      <c r="AFK11" t="s">
        <v>2416</v>
      </c>
      <c r="AFL11" t="s">
        <v>2425</v>
      </c>
      <c r="AFM11"/>
      <c r="AFN11" t="s">
        <v>2427</v>
      </c>
      <c r="AFO11" t="s">
        <v>2405</v>
      </c>
      <c r="AFR11" t="s">
        <v>2335</v>
      </c>
      <c r="AFX11" t="str">
        <f t="shared" si="830"/>
        <v>3.01.090_Temporary surface drainage and dewatering</v>
      </c>
      <c r="AFY11" t="str">
        <f t="shared" si="679"/>
        <v>3.02.080_Abutments/wing walls</v>
      </c>
      <c r="AFZ11" t="str">
        <f t="shared" si="680"/>
        <v/>
      </c>
      <c r="AGA11" t="str">
        <f t="shared" si="681"/>
        <v>3.04.090_Interior landscaping</v>
      </c>
      <c r="AGB11" t="str">
        <f t="shared" si="682"/>
        <v>3.05.080_Control systems and instrumentation</v>
      </c>
      <c r="AGC11" t="str">
        <f t="shared" si="683"/>
        <v/>
      </c>
      <c r="AGD11" t="str">
        <f t="shared" si="684"/>
        <v/>
      </c>
      <c r="AGE11" t="str">
        <f t="shared" si="831"/>
        <v>3.08.060_Other temporary facilities and services</v>
      </c>
      <c r="AGF11" t="str">
        <f t="shared" si="685"/>
        <v/>
      </c>
      <c r="AGG11" t="str">
        <f t="shared" si="686"/>
        <v/>
      </c>
      <c r="AGH11" t="str">
        <f t="shared" si="687"/>
        <v/>
      </c>
      <c r="AGI11" t="str">
        <f t="shared" si="871"/>
        <v/>
      </c>
      <c r="AGJ11" t="str">
        <f t="shared" si="689"/>
        <v/>
      </c>
      <c r="AGS11" t="str">
        <f t="shared" si="832"/>
        <v>5.01.090_Temporary surface drainage and dewatering</v>
      </c>
      <c r="AGT11" t="str">
        <f t="shared" si="690"/>
        <v>5.02.080_Abutments/wing walls</v>
      </c>
      <c r="AGU11" t="str">
        <f t="shared" si="691"/>
        <v/>
      </c>
      <c r="AGV11" t="str">
        <f t="shared" si="692"/>
        <v>5.04.090_Interior landscaping</v>
      </c>
      <c r="AGW11" t="str">
        <f t="shared" si="693"/>
        <v>5.05.080_Control systems and instrumentation</v>
      </c>
      <c r="AGX11" t="str">
        <f t="shared" si="694"/>
        <v/>
      </c>
      <c r="AGY11" t="str">
        <f t="shared" si="695"/>
        <v/>
      </c>
      <c r="AGZ11" t="str">
        <f t="shared" si="696"/>
        <v>5.08.060_Other temporary facilities and services</v>
      </c>
      <c r="AHA11" t="str">
        <f t="shared" si="697"/>
        <v/>
      </c>
      <c r="AHB11" t="str">
        <f t="shared" si="698"/>
        <v/>
      </c>
      <c r="AHC11" t="str">
        <f t="shared" si="699"/>
        <v/>
      </c>
      <c r="AHD11" t="str">
        <f t="shared" si="700"/>
        <v/>
      </c>
      <c r="AHE11" t="str">
        <f t="shared" si="701"/>
        <v/>
      </c>
      <c r="AHV11"/>
      <c r="AHW11"/>
      <c r="AHX11"/>
      <c r="AHY11"/>
      <c r="AHZ11" t="s">
        <v>2405</v>
      </c>
      <c r="AIC11" t="s">
        <v>2335</v>
      </c>
      <c r="AII11" t="str">
        <f t="shared" si="833"/>
        <v/>
      </c>
      <c r="AIJ11" t="str">
        <f t="shared" si="702"/>
        <v/>
      </c>
      <c r="AIK11" t="str">
        <f t="shared" si="703"/>
        <v/>
      </c>
      <c r="AIL11" t="str">
        <f t="shared" si="834"/>
        <v/>
      </c>
      <c r="AIM11" t="str">
        <f t="shared" si="704"/>
        <v>3.05.080_Control systems and instrumentation</v>
      </c>
      <c r="AIN11" t="str">
        <f t="shared" si="835"/>
        <v/>
      </c>
      <c r="AIO11" t="str">
        <f t="shared" si="836"/>
        <v/>
      </c>
      <c r="AIP11" t="str">
        <f t="shared" si="705"/>
        <v>3.08.060_Other temporary facilities and services</v>
      </c>
      <c r="AIQ11" t="str">
        <f t="shared" si="706"/>
        <v/>
      </c>
      <c r="AIR11" t="str">
        <f t="shared" si="707"/>
        <v/>
      </c>
      <c r="AIS11" t="str">
        <f t="shared" si="708"/>
        <v/>
      </c>
      <c r="AIT11" t="str">
        <f t="shared" si="872"/>
        <v/>
      </c>
      <c r="AIU11" t="str">
        <f t="shared" si="710"/>
        <v/>
      </c>
      <c r="AJD11" t="str">
        <f t="shared" si="837"/>
        <v/>
      </c>
      <c r="AJE11" t="str">
        <f t="shared" si="711"/>
        <v/>
      </c>
      <c r="AJF11" t="str">
        <f t="shared" si="712"/>
        <v/>
      </c>
      <c r="AJG11" t="str">
        <f t="shared" si="838"/>
        <v/>
      </c>
      <c r="AJH11" t="str">
        <f t="shared" si="713"/>
        <v>5.05.080_Control systems and instrumentation</v>
      </c>
      <c r="AJI11" t="str">
        <f t="shared" si="839"/>
        <v/>
      </c>
      <c r="AJJ11" t="str">
        <f t="shared" si="840"/>
        <v/>
      </c>
      <c r="AJK11" t="str">
        <f t="shared" si="714"/>
        <v>5.08.060_Other temporary facilities and services</v>
      </c>
      <c r="AJL11" t="str">
        <f t="shared" si="715"/>
        <v/>
      </c>
      <c r="AJM11" t="str">
        <f t="shared" si="716"/>
        <v/>
      </c>
      <c r="AJN11" t="str">
        <f t="shared" si="717"/>
        <v/>
      </c>
      <c r="AJO11" t="str">
        <f t="shared" si="718"/>
        <v/>
      </c>
      <c r="AJP11" t="str">
        <f t="shared" si="719"/>
        <v/>
      </c>
      <c r="AKF11" t="s">
        <v>2416</v>
      </c>
      <c r="AKG11" t="s">
        <v>2425</v>
      </c>
      <c r="AKH11"/>
      <c r="AKI11"/>
      <c r="AKJ11" t="s">
        <v>2405</v>
      </c>
      <c r="AKM11" t="s">
        <v>2335</v>
      </c>
      <c r="AKS11" t="str">
        <f t="shared" si="841"/>
        <v>3.01.090_Temporary surface drainage and dewatering</v>
      </c>
      <c r="AKT11" t="str">
        <f t="shared" si="720"/>
        <v>3.02.080_Abutments/wing walls</v>
      </c>
      <c r="AKU11" t="str">
        <f t="shared" si="721"/>
        <v/>
      </c>
      <c r="AKV11" t="str">
        <f t="shared" si="842"/>
        <v/>
      </c>
      <c r="AKW11" t="str">
        <f t="shared" si="722"/>
        <v>3.05.080_Control systems and instrumentation</v>
      </c>
      <c r="AKX11" t="str">
        <f t="shared" si="723"/>
        <v/>
      </c>
      <c r="AKY11" t="str">
        <f t="shared" si="843"/>
        <v/>
      </c>
      <c r="AKZ11" t="str">
        <f t="shared" si="724"/>
        <v>3.08.060_Other temporary facilities and services</v>
      </c>
      <c r="ALA11" t="str">
        <f t="shared" si="725"/>
        <v/>
      </c>
      <c r="ALB11" t="str">
        <f t="shared" si="726"/>
        <v/>
      </c>
      <c r="ALC11" t="str">
        <f t="shared" si="727"/>
        <v/>
      </c>
      <c r="ALD11" t="str">
        <f t="shared" si="873"/>
        <v/>
      </c>
      <c r="ALE11" t="str">
        <f t="shared" si="729"/>
        <v/>
      </c>
      <c r="ALN11" t="str">
        <f t="shared" si="844"/>
        <v>5.01.090_Temporary surface drainage and dewatering</v>
      </c>
      <c r="ALO11" t="str">
        <f t="shared" si="730"/>
        <v>5.02.080_Abutments/wing walls</v>
      </c>
      <c r="ALP11" t="str">
        <f t="shared" si="731"/>
        <v/>
      </c>
      <c r="ALQ11" t="str">
        <f t="shared" si="845"/>
        <v/>
      </c>
      <c r="ALR11" t="str">
        <f t="shared" si="732"/>
        <v>5.05.080_Control systems and instrumentation</v>
      </c>
      <c r="ALS11" t="str">
        <f t="shared" si="733"/>
        <v/>
      </c>
      <c r="ALT11" t="str">
        <f t="shared" si="846"/>
        <v/>
      </c>
      <c r="ALU11" t="str">
        <f t="shared" si="734"/>
        <v>5.08.060_Other temporary facilities and services</v>
      </c>
      <c r="ALV11" t="str">
        <f t="shared" si="735"/>
        <v/>
      </c>
      <c r="ALW11" t="str">
        <f t="shared" si="736"/>
        <v/>
      </c>
      <c r="ALX11" t="str">
        <f t="shared" si="737"/>
        <v/>
      </c>
      <c r="ALY11" t="str">
        <f t="shared" si="738"/>
        <v/>
      </c>
      <c r="ALZ11" t="str">
        <f t="shared" si="739"/>
        <v/>
      </c>
      <c r="AMN11" t="s">
        <v>2416</v>
      </c>
      <c r="AMO11" t="s">
        <v>2425</v>
      </c>
      <c r="AMP11"/>
      <c r="AMQ11"/>
      <c r="AMR11" t="s">
        <v>2405</v>
      </c>
      <c r="AMU11" t="s">
        <v>2335</v>
      </c>
      <c r="ANA11" t="str">
        <f t="shared" si="847"/>
        <v>3.01.090_Temporary surface drainage and dewatering</v>
      </c>
      <c r="ANB11" t="str">
        <f t="shared" si="740"/>
        <v>3.02.080_Abutments/wing walls</v>
      </c>
      <c r="ANC11" t="str">
        <f t="shared" si="741"/>
        <v/>
      </c>
      <c r="AND11" t="str">
        <f t="shared" si="848"/>
        <v/>
      </c>
      <c r="ANE11" t="str">
        <f t="shared" si="742"/>
        <v>3.05.080_Control systems and instrumentation</v>
      </c>
      <c r="ANF11" t="str">
        <f t="shared" si="743"/>
        <v/>
      </c>
      <c r="ANG11" t="str">
        <f t="shared" si="744"/>
        <v/>
      </c>
      <c r="ANH11" t="str">
        <f t="shared" si="745"/>
        <v>3.08.060_Other temporary facilities and services</v>
      </c>
      <c r="ANI11" t="str">
        <f t="shared" si="746"/>
        <v/>
      </c>
      <c r="ANJ11" t="str">
        <f t="shared" si="747"/>
        <v/>
      </c>
      <c r="ANK11" t="str">
        <f t="shared" si="748"/>
        <v/>
      </c>
      <c r="ANL11" t="str">
        <f t="shared" si="874"/>
        <v/>
      </c>
      <c r="ANM11" t="str">
        <f t="shared" si="750"/>
        <v/>
      </c>
      <c r="ANV11" t="str">
        <f t="shared" si="849"/>
        <v>5.01.090_Temporary surface drainage and dewatering</v>
      </c>
      <c r="ANW11" t="str">
        <f t="shared" si="850"/>
        <v>5.02.080_Abutments/wing walls</v>
      </c>
      <c r="ANX11" t="str">
        <f t="shared" si="751"/>
        <v/>
      </c>
      <c r="ANY11" t="str">
        <f t="shared" si="851"/>
        <v/>
      </c>
      <c r="ANZ11" t="str">
        <f t="shared" si="752"/>
        <v>5.05.080_Control systems and instrumentation</v>
      </c>
      <c r="AOA11" t="str">
        <f t="shared" si="753"/>
        <v/>
      </c>
      <c r="AOB11" t="str">
        <f t="shared" si="754"/>
        <v/>
      </c>
      <c r="AOC11" t="str">
        <f t="shared" si="755"/>
        <v>5.08.060_Other temporary facilities and services</v>
      </c>
      <c r="AOD11" t="str">
        <f t="shared" si="756"/>
        <v/>
      </c>
      <c r="AOE11" t="str">
        <f t="shared" si="757"/>
        <v/>
      </c>
      <c r="AOF11" t="str">
        <f t="shared" si="758"/>
        <v/>
      </c>
      <c r="AOG11" t="str">
        <f t="shared" si="759"/>
        <v/>
      </c>
      <c r="AOH11" t="str">
        <f t="shared" si="760"/>
        <v/>
      </c>
      <c r="AOW11" t="s">
        <v>2416</v>
      </c>
      <c r="AOX11" t="s">
        <v>2425</v>
      </c>
      <c r="AOY11"/>
      <c r="AOZ11"/>
      <c r="APA11" t="s">
        <v>2405</v>
      </c>
      <c r="APD11" t="s">
        <v>2335</v>
      </c>
      <c r="APJ11" t="str">
        <f t="shared" si="852"/>
        <v>3.01.090_Temporary surface drainage and dewatering</v>
      </c>
      <c r="APK11" t="str">
        <f t="shared" si="761"/>
        <v>3.02.080_Abutments/wing walls</v>
      </c>
      <c r="APL11" t="str">
        <f t="shared" si="762"/>
        <v/>
      </c>
      <c r="APM11" t="str">
        <f t="shared" si="859"/>
        <v/>
      </c>
      <c r="APN11" t="str">
        <f t="shared" si="763"/>
        <v>3.05.080_Control systems and instrumentation</v>
      </c>
      <c r="APO11" t="str">
        <f t="shared" si="764"/>
        <v/>
      </c>
      <c r="APP11" t="str">
        <f t="shared" si="765"/>
        <v/>
      </c>
      <c r="APQ11" t="str">
        <f t="shared" si="766"/>
        <v>3.08.060_Other temporary facilities and services</v>
      </c>
      <c r="APR11" t="str">
        <f t="shared" si="767"/>
        <v/>
      </c>
      <c r="APS11" t="str">
        <f t="shared" si="768"/>
        <v/>
      </c>
      <c r="APT11" t="str">
        <f t="shared" si="769"/>
        <v/>
      </c>
      <c r="APU11" t="str">
        <f t="shared" si="875"/>
        <v/>
      </c>
      <c r="APV11" t="str">
        <f t="shared" si="771"/>
        <v/>
      </c>
      <c r="AQE11" t="str">
        <f t="shared" si="853"/>
        <v>5.01.090_Temporary surface drainage and dewatering</v>
      </c>
      <c r="AQF11" t="str">
        <f t="shared" si="772"/>
        <v>5.02.080_Abutments/wing walls</v>
      </c>
      <c r="AQG11" t="str">
        <f t="shared" si="773"/>
        <v/>
      </c>
      <c r="AQH11" t="str">
        <f t="shared" si="854"/>
        <v/>
      </c>
      <c r="AQI11" t="str">
        <f t="shared" si="774"/>
        <v>5.05.080_Control systems and instrumentation</v>
      </c>
      <c r="AQJ11" t="str">
        <f t="shared" si="775"/>
        <v/>
      </c>
      <c r="AQK11" t="str">
        <f t="shared" si="776"/>
        <v/>
      </c>
      <c r="AQL11" t="str">
        <f t="shared" si="777"/>
        <v>5.08.060_Other temporary facilities and services</v>
      </c>
      <c r="AQM11" t="str">
        <f t="shared" si="778"/>
        <v/>
      </c>
      <c r="AQN11" t="str">
        <f t="shared" si="779"/>
        <v/>
      </c>
      <c r="AQO11" t="str">
        <f t="shared" si="780"/>
        <v/>
      </c>
      <c r="AQP11" t="str">
        <f t="shared" si="781"/>
        <v/>
      </c>
      <c r="AQQ11" t="str">
        <f t="shared" si="782"/>
        <v/>
      </c>
      <c r="ARG11" t="s">
        <v>2416</v>
      </c>
      <c r="ARH11" t="s">
        <v>2425</v>
      </c>
      <c r="ARI11"/>
      <c r="ARJ11"/>
      <c r="ARK11"/>
      <c r="ARN11" t="s">
        <v>2335</v>
      </c>
      <c r="ART11" t="str">
        <f t="shared" si="855"/>
        <v>3.01.090_Temporary surface drainage and dewatering</v>
      </c>
      <c r="ARU11" t="str">
        <f t="shared" si="783"/>
        <v>3.02.080_Abutments/wing walls</v>
      </c>
      <c r="ARV11" t="str">
        <f t="shared" si="784"/>
        <v/>
      </c>
      <c r="ARW11" t="str">
        <f t="shared" si="856"/>
        <v/>
      </c>
      <c r="ARX11" t="str">
        <f t="shared" si="785"/>
        <v/>
      </c>
      <c r="ARY11" t="str">
        <f t="shared" si="786"/>
        <v/>
      </c>
      <c r="ARZ11" t="str">
        <f t="shared" si="787"/>
        <v/>
      </c>
      <c r="ASA11" t="str">
        <f t="shared" si="788"/>
        <v>3.08.060_Other temporary facilities and services</v>
      </c>
      <c r="ASB11" t="str">
        <f t="shared" si="789"/>
        <v/>
      </c>
      <c r="ASC11" t="str">
        <f t="shared" si="790"/>
        <v/>
      </c>
      <c r="ASD11" t="str">
        <f t="shared" si="791"/>
        <v/>
      </c>
      <c r="ASE11" t="str">
        <f t="shared" si="876"/>
        <v/>
      </c>
      <c r="ASF11" t="str">
        <f t="shared" si="793"/>
        <v/>
      </c>
      <c r="ASO11" t="str">
        <f t="shared" si="857"/>
        <v>5.01.090_Temporary surface drainage and dewatering</v>
      </c>
      <c r="ASP11" t="str">
        <f t="shared" si="794"/>
        <v>5.02.080_Abutments/wing walls</v>
      </c>
      <c r="ASQ11" t="str">
        <f t="shared" si="795"/>
        <v/>
      </c>
      <c r="ASR11" t="str">
        <f t="shared" si="858"/>
        <v/>
      </c>
      <c r="ASS11" t="str">
        <f t="shared" si="796"/>
        <v/>
      </c>
      <c r="AST11" t="str">
        <f t="shared" si="797"/>
        <v/>
      </c>
      <c r="ASU11" t="str">
        <f t="shared" si="798"/>
        <v/>
      </c>
      <c r="ASV11" t="str">
        <f t="shared" si="799"/>
        <v>5.08.060_Other temporary facilities and services</v>
      </c>
      <c r="ASW11" t="str">
        <f t="shared" si="800"/>
        <v/>
      </c>
      <c r="ASX11" t="str">
        <f t="shared" si="801"/>
        <v/>
      </c>
      <c r="ASY11" t="str">
        <f t="shared" si="802"/>
        <v/>
      </c>
      <c r="ASZ11" t="str">
        <f t="shared" si="803"/>
        <v/>
      </c>
      <c r="ATA11" t="str">
        <f t="shared" si="804"/>
        <v/>
      </c>
    </row>
    <row r="12" spans="1:1021 1026:1204" s="6" customFormat="1" x14ac:dyDescent="0.35">
      <c r="C12" s="6" t="s">
        <v>2437</v>
      </c>
      <c r="G12" s="6" t="s">
        <v>2438</v>
      </c>
      <c r="J12" s="6" t="s">
        <v>2439</v>
      </c>
      <c r="P12" s="6" t="s">
        <v>2440</v>
      </c>
      <c r="T12" s="6" t="s">
        <v>2441</v>
      </c>
      <c r="W12" s="6" t="s">
        <v>2442</v>
      </c>
      <c r="AK12" s="6" t="s">
        <v>2443</v>
      </c>
      <c r="AO12" s="6" t="s">
        <v>2444</v>
      </c>
      <c r="AR12" s="6" t="s">
        <v>2445</v>
      </c>
      <c r="BH12" t="s">
        <v>2446</v>
      </c>
      <c r="BI12" t="s">
        <v>2447</v>
      </c>
      <c r="BJ12" t="s">
        <v>2448</v>
      </c>
      <c r="BK12" t="s">
        <v>2449</v>
      </c>
      <c r="BL12" t="s">
        <v>2428</v>
      </c>
      <c r="BO12" t="s">
        <v>2601</v>
      </c>
      <c r="BU12" t="str">
        <f t="shared" si="805"/>
        <v>3.01.100_Temporary access roads and storage areas (provided under an advance contract)</v>
      </c>
      <c r="BV12" t="str">
        <f t="shared" si="415"/>
        <v>3.02.090_Pile caps/footings/bases (nearest to the ground level or water level if constructed in water)</v>
      </c>
      <c r="BW12" t="str">
        <f t="shared" si="415"/>
        <v>3.03.100_Main structures</v>
      </c>
      <c r="BX12" t="str">
        <f t="shared" si="415"/>
        <v>3.04.100_Builders’ work in connection with services</v>
      </c>
      <c r="BY12" t="str">
        <f t="shared" si="415"/>
        <v>3.05.090_Pipe racks/supports</v>
      </c>
      <c r="BZ12" t="str">
        <f t="shared" si="415"/>
        <v/>
      </c>
      <c r="CA12" t="str">
        <f t="shared" si="415"/>
        <v/>
      </c>
      <c r="CB12" t="str">
        <f t="shared" si="415"/>
        <v>3.08.065_Mobilisation and demobilisation where significant and not elsewhere reported</v>
      </c>
      <c r="CC12" t="str">
        <f t="shared" si="415"/>
        <v/>
      </c>
      <c r="CD12" t="str">
        <f t="shared" si="415"/>
        <v/>
      </c>
      <c r="CE12" t="str">
        <f t="shared" si="415"/>
        <v/>
      </c>
      <c r="CF12" t="str">
        <f t="shared" si="415"/>
        <v/>
      </c>
      <c r="CG12" t="str">
        <f t="shared" si="415"/>
        <v/>
      </c>
      <c r="CP12" t="str">
        <f t="shared" si="806"/>
        <v>5.01.100_Temporary access roads and storage areas (provided under an advance contract)</v>
      </c>
      <c r="CQ12" t="str">
        <f t="shared" si="416"/>
        <v>5.02.090_Pile caps/footings/bases (nearest to the ground level or water level if constructed in water)</v>
      </c>
      <c r="CR12" t="str">
        <f t="shared" si="416"/>
        <v>5.03.100_Main structures</v>
      </c>
      <c r="CS12" t="str">
        <f t="shared" si="416"/>
        <v>5.04.100_Builders’ work in connection with services</v>
      </c>
      <c r="CT12" t="str">
        <f t="shared" si="416"/>
        <v>5.05.090_Pipe racks/supports</v>
      </c>
      <c r="CU12" t="str">
        <f t="shared" si="416"/>
        <v/>
      </c>
      <c r="CV12" t="str">
        <f t="shared" si="416"/>
        <v/>
      </c>
      <c r="CW12" t="str">
        <f t="shared" si="416"/>
        <v>5.08.065_Mobilisation and demobilisation where significant and not elsewhere reported</v>
      </c>
      <c r="CX12" t="str">
        <f t="shared" si="416"/>
        <v/>
      </c>
      <c r="CY12" t="str">
        <f t="shared" si="416"/>
        <v/>
      </c>
      <c r="CZ12" t="str">
        <f t="shared" si="416"/>
        <v/>
      </c>
      <c r="DA12" t="str">
        <f t="shared" si="416"/>
        <v/>
      </c>
      <c r="DB12" t="str">
        <f t="shared" si="416"/>
        <v/>
      </c>
      <c r="DM12" t="s">
        <v>2446</v>
      </c>
      <c r="DN12" t="s">
        <v>2447</v>
      </c>
      <c r="DO12"/>
      <c r="DP12" t="s">
        <v>2449</v>
      </c>
      <c r="DQ12" t="s">
        <v>2428</v>
      </c>
      <c r="DT12" t="s">
        <v>2365</v>
      </c>
      <c r="DZ12" t="s">
        <v>2451</v>
      </c>
      <c r="EA12" t="s">
        <v>2429</v>
      </c>
      <c r="EB12" t="s">
        <v>119</v>
      </c>
      <c r="EC12" t="s">
        <v>2453</v>
      </c>
      <c r="ED12" t="s">
        <v>2432</v>
      </c>
      <c r="EE12" t="s">
        <v>119</v>
      </c>
      <c r="EF12" t="s">
        <v>119</v>
      </c>
      <c r="EG12" t="s">
        <v>2370</v>
      </c>
      <c r="EH12"/>
      <c r="EI12" t="s">
        <v>119</v>
      </c>
      <c r="EJ12" t="s">
        <v>119</v>
      </c>
      <c r="EK12" t="s">
        <v>119</v>
      </c>
      <c r="EL12" t="s">
        <v>119</v>
      </c>
      <c r="EU12" t="s">
        <v>2455</v>
      </c>
      <c r="EV12" t="s">
        <v>2433</v>
      </c>
      <c r="EW12" t="s">
        <v>119</v>
      </c>
      <c r="EX12" t="s">
        <v>2457</v>
      </c>
      <c r="EY12" t="s">
        <v>2436</v>
      </c>
      <c r="EZ12" t="s">
        <v>119</v>
      </c>
      <c r="FA12" t="s">
        <v>119</v>
      </c>
      <c r="FB12" t="s">
        <v>2375</v>
      </c>
      <c r="FC12" t="s">
        <v>119</v>
      </c>
      <c r="FD12" t="s">
        <v>119</v>
      </c>
      <c r="FE12" t="s">
        <v>119</v>
      </c>
      <c r="FF12" t="s">
        <v>119</v>
      </c>
      <c r="FG12" t="s">
        <v>119</v>
      </c>
      <c r="FU12" t="s">
        <v>2446</v>
      </c>
      <c r="FV12" t="s">
        <v>2447</v>
      </c>
      <c r="FW12" t="s">
        <v>2448</v>
      </c>
      <c r="FX12" t="s">
        <v>2449</v>
      </c>
      <c r="FY12" t="s">
        <v>2428</v>
      </c>
      <c r="GB12"/>
      <c r="GH12" t="str">
        <f t="shared" si="807"/>
        <v>3.01.100_Temporary access roads and storage areas (provided under an advance contract)</v>
      </c>
      <c r="GI12" t="str">
        <f t="shared" si="417"/>
        <v>3.02.090_Pile caps/footings/bases (nearest to the ground level or water level if constructed in water)</v>
      </c>
      <c r="GJ12" t="str">
        <f t="shared" si="418"/>
        <v>3.03.100_Main structures</v>
      </c>
      <c r="GK12" t="str">
        <f t="shared" si="419"/>
        <v>3.04.100_Builders’ work in connection with services</v>
      </c>
      <c r="GL12" t="str">
        <f t="shared" si="420"/>
        <v>3.05.090_Pipe racks/supports</v>
      </c>
      <c r="GM12" t="str">
        <f t="shared" si="421"/>
        <v/>
      </c>
      <c r="GN12" t="str">
        <f t="shared" si="422"/>
        <v/>
      </c>
      <c r="GO12" t="str">
        <f t="shared" si="423"/>
        <v/>
      </c>
      <c r="GP12" t="str">
        <f t="shared" si="424"/>
        <v/>
      </c>
      <c r="GQ12" t="str">
        <f t="shared" si="425"/>
        <v/>
      </c>
      <c r="GR12" t="str">
        <f t="shared" si="426"/>
        <v/>
      </c>
      <c r="GS12" t="str">
        <f t="shared" si="860"/>
        <v/>
      </c>
      <c r="GT12" t="str">
        <f t="shared" si="428"/>
        <v/>
      </c>
      <c r="HC12" t="str">
        <f t="shared" si="808"/>
        <v>5.01.100_Temporary access roads and storage areas (provided under an advance contract)</v>
      </c>
      <c r="HD12" t="str">
        <f t="shared" si="429"/>
        <v>5.02.090_Pile caps/footings/bases (nearest to the ground level or water level if constructed in water)</v>
      </c>
      <c r="HE12" t="str">
        <f t="shared" si="430"/>
        <v>5.03.100_Main structures</v>
      </c>
      <c r="HF12" t="str">
        <f t="shared" si="431"/>
        <v>5.04.100_Builders’ work in connection with services</v>
      </c>
      <c r="HG12" t="str">
        <f t="shared" si="432"/>
        <v>5.05.090_Pipe racks/supports</v>
      </c>
      <c r="HH12" t="str">
        <f t="shared" si="433"/>
        <v/>
      </c>
      <c r="HI12" t="str">
        <f t="shared" si="434"/>
        <v/>
      </c>
      <c r="HJ12" t="str">
        <f t="shared" si="435"/>
        <v/>
      </c>
      <c r="HK12" t="str">
        <f t="shared" si="436"/>
        <v/>
      </c>
      <c r="HL12" t="str">
        <f t="shared" si="437"/>
        <v/>
      </c>
      <c r="HM12" t="str">
        <f t="shared" si="438"/>
        <v/>
      </c>
      <c r="HN12" t="str">
        <f t="shared" si="439"/>
        <v/>
      </c>
      <c r="HO12" t="str">
        <f t="shared" si="440"/>
        <v/>
      </c>
      <c r="ID12" t="s">
        <v>2446</v>
      </c>
      <c r="IE12" t="s">
        <v>2447</v>
      </c>
      <c r="IF12"/>
      <c r="IG12" t="s">
        <v>2449</v>
      </c>
      <c r="IH12" t="s">
        <v>2428</v>
      </c>
      <c r="IK12"/>
      <c r="IQ12" t="str">
        <f t="shared" si="809"/>
        <v>3.01.100_Temporary access roads and storage areas (provided under an advance contract)</v>
      </c>
      <c r="IR12" t="str">
        <f t="shared" si="441"/>
        <v>3.02.090_Pile caps/footings/bases (nearest to the ground level or water level if constructed in water)</v>
      </c>
      <c r="IS12" t="str">
        <f t="shared" si="442"/>
        <v/>
      </c>
      <c r="IT12" t="str">
        <f t="shared" si="443"/>
        <v>3.04.100_Builders’ work in connection with services</v>
      </c>
      <c r="IU12" t="str">
        <f t="shared" si="444"/>
        <v>3.05.090_Pipe racks/supports</v>
      </c>
      <c r="IV12" t="str">
        <f t="shared" si="445"/>
        <v/>
      </c>
      <c r="IW12" t="str">
        <f t="shared" si="446"/>
        <v/>
      </c>
      <c r="IX12" t="str">
        <f t="shared" si="447"/>
        <v/>
      </c>
      <c r="IY12" t="str">
        <f t="shared" si="448"/>
        <v/>
      </c>
      <c r="IZ12" t="str">
        <f t="shared" si="449"/>
        <v/>
      </c>
      <c r="JA12" t="str">
        <f t="shared" si="450"/>
        <v/>
      </c>
      <c r="JB12" t="str">
        <f t="shared" si="861"/>
        <v/>
      </c>
      <c r="JC12" t="str">
        <f t="shared" si="451"/>
        <v/>
      </c>
      <c r="JL12" t="str">
        <f t="shared" si="810"/>
        <v>5.01.100_Temporary access roads and storage areas (provided under an advance contract)</v>
      </c>
      <c r="JM12" t="str">
        <f t="shared" si="452"/>
        <v>5.02.090_Pile caps/footings/bases (nearest to the ground level or water level if constructed in water)</v>
      </c>
      <c r="JN12" t="str">
        <f t="shared" si="453"/>
        <v/>
      </c>
      <c r="JO12" t="str">
        <f t="shared" si="454"/>
        <v>5.04.100_Builders’ work in connection with services</v>
      </c>
      <c r="JP12" t="str">
        <f t="shared" si="455"/>
        <v>5.05.090_Pipe racks/supports</v>
      </c>
      <c r="JQ12" t="str">
        <f t="shared" si="456"/>
        <v/>
      </c>
      <c r="JR12" t="str">
        <f t="shared" si="457"/>
        <v/>
      </c>
      <c r="JS12" t="str">
        <f t="shared" si="458"/>
        <v/>
      </c>
      <c r="JT12" t="str">
        <f t="shared" si="459"/>
        <v/>
      </c>
      <c r="JU12" t="str">
        <f t="shared" si="460"/>
        <v/>
      </c>
      <c r="JV12" t="str">
        <f t="shared" si="461"/>
        <v/>
      </c>
      <c r="JW12" t="str">
        <f t="shared" si="462"/>
        <v/>
      </c>
      <c r="JX12" t="str">
        <f t="shared" si="463"/>
        <v/>
      </c>
      <c r="KL12" t="s">
        <v>2446</v>
      </c>
      <c r="KM12" t="s">
        <v>2447</v>
      </c>
      <c r="KN12"/>
      <c r="KO12" t="s">
        <v>2449</v>
      </c>
      <c r="KP12" t="s">
        <v>2428</v>
      </c>
      <c r="KS12"/>
      <c r="KY12" t="str">
        <f t="shared" si="811"/>
        <v>3.01.100_Temporary access roads and storage areas (provided under an advance contract)</v>
      </c>
      <c r="KZ12" t="str">
        <f t="shared" si="464"/>
        <v>3.02.090_Pile caps/footings/bases (nearest to the ground level or water level if constructed in water)</v>
      </c>
      <c r="LA12" t="str">
        <f t="shared" si="465"/>
        <v/>
      </c>
      <c r="LB12" t="str">
        <f t="shared" si="466"/>
        <v>3.04.100_Builders’ work in connection with services</v>
      </c>
      <c r="LC12" t="str">
        <f t="shared" si="467"/>
        <v>3.05.090_Pipe racks/supports</v>
      </c>
      <c r="LD12" t="str">
        <f t="shared" si="468"/>
        <v/>
      </c>
      <c r="LE12" t="str">
        <f t="shared" si="469"/>
        <v/>
      </c>
      <c r="LF12" t="str">
        <f t="shared" si="470"/>
        <v/>
      </c>
      <c r="LG12" t="str">
        <f t="shared" si="471"/>
        <v/>
      </c>
      <c r="LH12" t="str">
        <f t="shared" si="472"/>
        <v/>
      </c>
      <c r="LI12" t="str">
        <f t="shared" si="473"/>
        <v/>
      </c>
      <c r="LJ12" t="str">
        <f t="shared" si="862"/>
        <v/>
      </c>
      <c r="LK12" t="str">
        <f t="shared" si="475"/>
        <v/>
      </c>
      <c r="LT12" t="str">
        <f t="shared" si="812"/>
        <v>5.01.100_Temporary access roads and storage areas (provided under an advance contract)</v>
      </c>
      <c r="LU12" t="str">
        <f t="shared" si="476"/>
        <v>5.02.090_Pile caps/footings/bases (nearest to the ground level or water level if constructed in water)</v>
      </c>
      <c r="LV12" t="str">
        <f t="shared" si="477"/>
        <v/>
      </c>
      <c r="LW12" t="str">
        <f t="shared" si="478"/>
        <v>5.04.100_Builders’ work in connection with services</v>
      </c>
      <c r="LX12" t="str">
        <f t="shared" si="479"/>
        <v>5.05.090_Pipe racks/supports</v>
      </c>
      <c r="LY12" t="str">
        <f t="shared" si="480"/>
        <v/>
      </c>
      <c r="LZ12" t="str">
        <f t="shared" si="481"/>
        <v/>
      </c>
      <c r="MA12" t="str">
        <f t="shared" si="482"/>
        <v/>
      </c>
      <c r="MB12" t="str">
        <f t="shared" si="483"/>
        <v/>
      </c>
      <c r="MC12" t="str">
        <f t="shared" si="484"/>
        <v/>
      </c>
      <c r="MD12" t="str">
        <f t="shared" si="485"/>
        <v/>
      </c>
      <c r="ME12" t="str">
        <f t="shared" si="486"/>
        <v/>
      </c>
      <c r="MF12" t="str">
        <f t="shared" si="487"/>
        <v/>
      </c>
      <c r="MT12" t="s">
        <v>2446</v>
      </c>
      <c r="MU12" t="s">
        <v>2447</v>
      </c>
      <c r="MV12" t="s">
        <v>2448</v>
      </c>
      <c r="MW12" t="s">
        <v>2449</v>
      </c>
      <c r="MX12" t="s">
        <v>2428</v>
      </c>
      <c r="NA12"/>
      <c r="NG12" t="str">
        <f t="shared" si="813"/>
        <v>3.01.100_Temporary access roads and storage areas (provided under an advance contract)</v>
      </c>
      <c r="NH12" t="str">
        <f t="shared" si="488"/>
        <v>3.02.090_Pile caps/footings/bases (nearest to the ground level or water level if constructed in water)</v>
      </c>
      <c r="NI12" t="str">
        <f t="shared" si="489"/>
        <v>3.03.100_Main structures</v>
      </c>
      <c r="NJ12" t="str">
        <f t="shared" si="490"/>
        <v>3.04.100_Builders’ work in connection with services</v>
      </c>
      <c r="NK12" t="str">
        <f t="shared" si="491"/>
        <v>3.05.090_Pipe racks/supports</v>
      </c>
      <c r="NL12" t="str">
        <f t="shared" si="492"/>
        <v/>
      </c>
      <c r="NM12" t="str">
        <f t="shared" si="493"/>
        <v/>
      </c>
      <c r="NN12" t="str">
        <f t="shared" si="494"/>
        <v/>
      </c>
      <c r="NO12" t="str">
        <f t="shared" si="495"/>
        <v/>
      </c>
      <c r="NP12" t="str">
        <f t="shared" si="496"/>
        <v/>
      </c>
      <c r="NQ12" t="str">
        <f t="shared" si="497"/>
        <v/>
      </c>
      <c r="NR12" t="str">
        <f t="shared" si="863"/>
        <v/>
      </c>
      <c r="NS12" t="str">
        <f t="shared" si="499"/>
        <v/>
      </c>
      <c r="OB12" t="str">
        <f t="shared" si="814"/>
        <v>5.01.100_Temporary access roads and storage areas (provided under an advance contract)</v>
      </c>
      <c r="OC12" t="str">
        <f t="shared" si="500"/>
        <v>5.02.090_Pile caps/footings/bases (nearest to the ground level or water level if constructed in water)</v>
      </c>
      <c r="OD12" t="str">
        <f t="shared" si="501"/>
        <v>5.03.100_Main structures</v>
      </c>
      <c r="OE12" t="str">
        <f t="shared" si="502"/>
        <v>5.04.100_Builders’ work in connection with services</v>
      </c>
      <c r="OF12" t="str">
        <f t="shared" si="503"/>
        <v>5.05.090_Pipe racks/supports</v>
      </c>
      <c r="OG12" t="str">
        <f t="shared" si="504"/>
        <v/>
      </c>
      <c r="OH12" t="str">
        <f t="shared" si="505"/>
        <v/>
      </c>
      <c r="OI12" t="str">
        <f t="shared" si="506"/>
        <v/>
      </c>
      <c r="OJ12" t="str">
        <f t="shared" si="507"/>
        <v/>
      </c>
      <c r="OK12" t="str">
        <f t="shared" si="508"/>
        <v/>
      </c>
      <c r="OL12" t="str">
        <f t="shared" si="509"/>
        <v/>
      </c>
      <c r="OM12" t="str">
        <f t="shared" si="510"/>
        <v/>
      </c>
      <c r="ON12" t="str">
        <f t="shared" si="511"/>
        <v/>
      </c>
      <c r="PB12" t="s">
        <v>2446</v>
      </c>
      <c r="PC12" t="s">
        <v>2447</v>
      </c>
      <c r="PD12" t="s">
        <v>2448</v>
      </c>
      <c r="PE12" t="s">
        <v>2449</v>
      </c>
      <c r="PF12" t="s">
        <v>2428</v>
      </c>
      <c r="PI12"/>
      <c r="PO12" t="str">
        <f t="shared" si="815"/>
        <v>3.01.100_Temporary access roads and storage areas (provided under an advance contract)</v>
      </c>
      <c r="PP12" t="str">
        <f t="shared" si="512"/>
        <v>3.02.090_Pile caps/footings/bases (nearest to the ground level or water level if constructed in water)</v>
      </c>
      <c r="PQ12" t="str">
        <f t="shared" si="513"/>
        <v>3.03.100_Main structures</v>
      </c>
      <c r="PR12" t="str">
        <f t="shared" si="514"/>
        <v>3.04.100_Builders’ work in connection with services</v>
      </c>
      <c r="PS12" t="str">
        <f t="shared" si="515"/>
        <v>3.05.090_Pipe racks/supports</v>
      </c>
      <c r="PT12" t="str">
        <f t="shared" si="516"/>
        <v/>
      </c>
      <c r="PU12" t="str">
        <f t="shared" si="517"/>
        <v/>
      </c>
      <c r="PV12" t="str">
        <f t="shared" si="816"/>
        <v/>
      </c>
      <c r="PW12" t="str">
        <f t="shared" si="518"/>
        <v/>
      </c>
      <c r="PX12" t="str">
        <f t="shared" si="519"/>
        <v/>
      </c>
      <c r="PY12" t="str">
        <f t="shared" si="520"/>
        <v/>
      </c>
      <c r="PZ12" t="str">
        <f t="shared" si="864"/>
        <v/>
      </c>
      <c r="QA12" t="str">
        <f t="shared" si="522"/>
        <v/>
      </c>
      <c r="QJ12" t="str">
        <f t="shared" si="817"/>
        <v>5.01.100_Temporary access roads and storage areas (provided under an advance contract)</v>
      </c>
      <c r="QK12" t="str">
        <f t="shared" si="523"/>
        <v>5.02.090_Pile caps/footings/bases (nearest to the ground level or water level if constructed in water)</v>
      </c>
      <c r="QL12" t="str">
        <f t="shared" si="524"/>
        <v>5.03.100_Main structures</v>
      </c>
      <c r="QM12" t="str">
        <f t="shared" si="525"/>
        <v>5.04.100_Builders’ work in connection with services</v>
      </c>
      <c r="QN12" t="str">
        <f t="shared" si="526"/>
        <v>5.05.090_Pipe racks/supports</v>
      </c>
      <c r="QO12" t="str">
        <f t="shared" si="527"/>
        <v/>
      </c>
      <c r="QP12" t="str">
        <f t="shared" si="528"/>
        <v/>
      </c>
      <c r="QQ12" t="str">
        <f t="shared" si="529"/>
        <v/>
      </c>
      <c r="QR12" t="str">
        <f t="shared" si="530"/>
        <v/>
      </c>
      <c r="QS12" t="str">
        <f t="shared" si="531"/>
        <v/>
      </c>
      <c r="QT12" t="str">
        <f t="shared" si="532"/>
        <v/>
      </c>
      <c r="QU12" t="str">
        <f t="shared" si="533"/>
        <v/>
      </c>
      <c r="QV12" t="str">
        <f t="shared" si="534"/>
        <v/>
      </c>
      <c r="RJ12" t="s">
        <v>2446</v>
      </c>
      <c r="RK12" t="s">
        <v>2447</v>
      </c>
      <c r="RL12" t="s">
        <v>2448</v>
      </c>
      <c r="RM12" t="s">
        <v>2449</v>
      </c>
      <c r="RN12"/>
      <c r="RQ12"/>
      <c r="RW12" t="str">
        <f t="shared" si="818"/>
        <v>3.01.100_Temporary access roads and storage areas (provided under an advance contract)</v>
      </c>
      <c r="RX12" t="str">
        <f t="shared" si="535"/>
        <v>3.02.090_Pile caps/footings/bases (nearest to the ground level or water level if constructed in water)</v>
      </c>
      <c r="RY12" t="str">
        <f t="shared" si="536"/>
        <v>3.03.100_Main structures</v>
      </c>
      <c r="RZ12" t="str">
        <f t="shared" si="537"/>
        <v>3.04.100_Builders’ work in connection with services</v>
      </c>
      <c r="SA12" t="str">
        <f t="shared" si="538"/>
        <v/>
      </c>
      <c r="SB12" t="str">
        <f t="shared" si="539"/>
        <v/>
      </c>
      <c r="SC12" t="str">
        <f t="shared" si="540"/>
        <v/>
      </c>
      <c r="SD12" t="str">
        <f t="shared" si="541"/>
        <v/>
      </c>
      <c r="SE12" t="str">
        <f t="shared" si="542"/>
        <v/>
      </c>
      <c r="SF12" t="str">
        <f t="shared" si="543"/>
        <v/>
      </c>
      <c r="SG12" t="str">
        <f t="shared" si="544"/>
        <v/>
      </c>
      <c r="SH12" t="str">
        <f t="shared" si="865"/>
        <v/>
      </c>
      <c r="SI12" t="str">
        <f t="shared" si="546"/>
        <v/>
      </c>
      <c r="SR12" t="str">
        <f t="shared" si="819"/>
        <v>5.01.100_Temporary access roads and storage areas (provided under an advance contract)</v>
      </c>
      <c r="SS12" t="str">
        <f t="shared" si="547"/>
        <v>5.02.090_Pile caps/footings/bases (nearest to the ground level or water level if constructed in water)</v>
      </c>
      <c r="ST12" t="str">
        <f t="shared" si="548"/>
        <v>5.03.100_Main structures</v>
      </c>
      <c r="SU12" t="str">
        <f t="shared" si="549"/>
        <v>5.04.100_Builders’ work in connection with services</v>
      </c>
      <c r="SV12" t="str">
        <f t="shared" si="550"/>
        <v/>
      </c>
      <c r="SW12" t="str">
        <f t="shared" si="551"/>
        <v/>
      </c>
      <c r="SX12" t="str">
        <f t="shared" si="552"/>
        <v/>
      </c>
      <c r="SY12" t="str">
        <f t="shared" si="553"/>
        <v/>
      </c>
      <c r="SZ12" t="str">
        <f t="shared" si="554"/>
        <v/>
      </c>
      <c r="TA12" t="str">
        <f t="shared" si="555"/>
        <v/>
      </c>
      <c r="TB12" t="str">
        <f t="shared" si="556"/>
        <v/>
      </c>
      <c r="TC12" t="str">
        <f t="shared" si="557"/>
        <v/>
      </c>
      <c r="TD12" t="str">
        <f t="shared" si="558"/>
        <v/>
      </c>
      <c r="TR12" t="s">
        <v>2446</v>
      </c>
      <c r="TS12" t="s">
        <v>2447</v>
      </c>
      <c r="TT12" t="s">
        <v>2448</v>
      </c>
      <c r="TU12" t="s">
        <v>2449</v>
      </c>
      <c r="TV12" t="s">
        <v>2428</v>
      </c>
      <c r="TY12"/>
      <c r="UE12" t="str">
        <f t="shared" si="820"/>
        <v>3.01.100_Temporary access roads and storage areas (provided under an advance contract)</v>
      </c>
      <c r="UF12" t="str">
        <f t="shared" si="559"/>
        <v>3.02.090_Pile caps/footings/bases (nearest to the ground level or water level if constructed in water)</v>
      </c>
      <c r="UG12" t="str">
        <f t="shared" si="560"/>
        <v>3.03.100_Main structures</v>
      </c>
      <c r="UH12" t="str">
        <f t="shared" si="561"/>
        <v>3.04.100_Builders’ work in connection with services</v>
      </c>
      <c r="UI12" t="str">
        <f t="shared" si="562"/>
        <v>3.05.090_Pipe racks/supports</v>
      </c>
      <c r="UJ12" t="str">
        <f t="shared" si="563"/>
        <v/>
      </c>
      <c r="UK12" t="str">
        <f t="shared" si="564"/>
        <v/>
      </c>
      <c r="UL12" t="str">
        <f t="shared" si="565"/>
        <v/>
      </c>
      <c r="UM12" t="str">
        <f t="shared" si="566"/>
        <v/>
      </c>
      <c r="UN12" t="str">
        <f t="shared" si="567"/>
        <v/>
      </c>
      <c r="UO12" t="str">
        <f t="shared" si="568"/>
        <v/>
      </c>
      <c r="UP12" t="str">
        <f t="shared" si="866"/>
        <v/>
      </c>
      <c r="UQ12" t="str">
        <f t="shared" si="570"/>
        <v/>
      </c>
      <c r="UZ12" t="str">
        <f t="shared" si="821"/>
        <v>5.01.100_Temporary access roads and storage areas (provided under an advance contract)</v>
      </c>
      <c r="VA12" t="str">
        <f t="shared" si="571"/>
        <v>5.02.090_Pile caps/footings/bases (nearest to the ground level or water level if constructed in water)</v>
      </c>
      <c r="VB12" t="str">
        <f t="shared" si="572"/>
        <v>5.03.100_Main structures</v>
      </c>
      <c r="VC12" t="str">
        <f t="shared" si="573"/>
        <v>5.04.100_Builders’ work in connection with services</v>
      </c>
      <c r="VD12" t="str">
        <f t="shared" si="574"/>
        <v>5.05.090_Pipe racks/supports</v>
      </c>
      <c r="VE12" t="str">
        <f t="shared" si="575"/>
        <v/>
      </c>
      <c r="VF12" t="str">
        <f t="shared" si="576"/>
        <v/>
      </c>
      <c r="VG12" t="str">
        <f t="shared" si="577"/>
        <v/>
      </c>
      <c r="VH12" t="str">
        <f t="shared" si="578"/>
        <v/>
      </c>
      <c r="VI12" t="str">
        <f t="shared" si="579"/>
        <v/>
      </c>
      <c r="VJ12" t="str">
        <f t="shared" si="580"/>
        <v/>
      </c>
      <c r="VK12" t="str">
        <f t="shared" si="581"/>
        <v/>
      </c>
      <c r="VL12" t="str">
        <f t="shared" si="582"/>
        <v/>
      </c>
      <c r="VZ12" t="s">
        <v>2446</v>
      </c>
      <c r="WA12" t="s">
        <v>2447</v>
      </c>
      <c r="WB12" t="s">
        <v>2448</v>
      </c>
      <c r="WC12" t="s">
        <v>2449</v>
      </c>
      <c r="WD12" t="s">
        <v>2428</v>
      </c>
      <c r="WG12"/>
      <c r="WM12" t="str">
        <f t="shared" si="822"/>
        <v>3.01.100_Temporary access roads and storage areas (provided under an advance contract)</v>
      </c>
      <c r="WN12" t="str">
        <f t="shared" si="583"/>
        <v>3.02.090_Pile caps/footings/bases (nearest to the ground level or water level if constructed in water)</v>
      </c>
      <c r="WO12" t="str">
        <f t="shared" si="584"/>
        <v>3.03.100_Main structures</v>
      </c>
      <c r="WP12" t="str">
        <f t="shared" si="585"/>
        <v>3.04.100_Builders’ work in connection with services</v>
      </c>
      <c r="WQ12" t="str">
        <f t="shared" si="586"/>
        <v>3.05.090_Pipe racks/supports</v>
      </c>
      <c r="WR12" t="str">
        <f t="shared" si="587"/>
        <v/>
      </c>
      <c r="WS12" t="str">
        <f t="shared" si="588"/>
        <v/>
      </c>
      <c r="WT12" t="str">
        <f t="shared" si="589"/>
        <v/>
      </c>
      <c r="WU12" t="str">
        <f t="shared" si="590"/>
        <v/>
      </c>
      <c r="WV12" t="str">
        <f t="shared" si="591"/>
        <v/>
      </c>
      <c r="WW12" t="str">
        <f t="shared" si="592"/>
        <v/>
      </c>
      <c r="WX12" t="str">
        <f t="shared" si="867"/>
        <v/>
      </c>
      <c r="WY12" t="str">
        <f t="shared" si="594"/>
        <v/>
      </c>
      <c r="XH12" t="str">
        <f t="shared" si="823"/>
        <v>5.01.100_Temporary access roads and storage areas (provided under an advance contract)</v>
      </c>
      <c r="XI12" t="str">
        <f t="shared" si="595"/>
        <v>5.02.090_Pile caps/footings/bases (nearest to the ground level or water level if constructed in water)</v>
      </c>
      <c r="XJ12" t="str">
        <f t="shared" si="596"/>
        <v>5.03.100_Main structures</v>
      </c>
      <c r="XK12" t="str">
        <f t="shared" si="597"/>
        <v>5.04.100_Builders’ work in connection with services</v>
      </c>
      <c r="XL12" t="str">
        <f t="shared" si="598"/>
        <v>5.05.090_Pipe racks/supports</v>
      </c>
      <c r="XM12" t="str">
        <f t="shared" si="599"/>
        <v/>
      </c>
      <c r="XN12" t="str">
        <f t="shared" si="600"/>
        <v/>
      </c>
      <c r="XO12" t="str">
        <f t="shared" si="601"/>
        <v/>
      </c>
      <c r="XP12" t="str">
        <f t="shared" si="602"/>
        <v/>
      </c>
      <c r="XQ12" t="str">
        <f t="shared" si="603"/>
        <v/>
      </c>
      <c r="XR12" t="str">
        <f t="shared" si="604"/>
        <v/>
      </c>
      <c r="XS12" t="str">
        <f t="shared" si="605"/>
        <v/>
      </c>
      <c r="XT12" t="str">
        <f t="shared" si="606"/>
        <v/>
      </c>
      <c r="YI12" t="s">
        <v>2446</v>
      </c>
      <c r="YJ12" t="s">
        <v>2447</v>
      </c>
      <c r="YK12" t="s">
        <v>2448</v>
      </c>
      <c r="YL12" t="s">
        <v>2449</v>
      </c>
      <c r="YM12" t="s">
        <v>2428</v>
      </c>
      <c r="YP12"/>
      <c r="YV12" t="str">
        <f t="shared" si="824"/>
        <v>3.01.100_Temporary access roads and storage areas (provided under an advance contract)</v>
      </c>
      <c r="YW12" t="str">
        <f t="shared" si="607"/>
        <v>3.02.090_Pile caps/footings/bases (nearest to the ground level or water level if constructed in water)</v>
      </c>
      <c r="YX12" t="str">
        <f t="shared" si="608"/>
        <v>3.03.100_Main structures</v>
      </c>
      <c r="YY12" t="str">
        <f t="shared" si="609"/>
        <v>3.04.100_Builders’ work in connection with services</v>
      </c>
      <c r="YZ12" t="str">
        <f t="shared" si="610"/>
        <v>3.05.090_Pipe racks/supports</v>
      </c>
      <c r="ZA12" t="str">
        <f t="shared" si="611"/>
        <v/>
      </c>
      <c r="ZB12" t="str">
        <f t="shared" si="612"/>
        <v/>
      </c>
      <c r="ZC12" t="str">
        <f t="shared" si="613"/>
        <v/>
      </c>
      <c r="ZD12" t="str">
        <f t="shared" si="614"/>
        <v/>
      </c>
      <c r="ZE12" t="str">
        <f t="shared" si="615"/>
        <v/>
      </c>
      <c r="ZF12" t="str">
        <f t="shared" si="616"/>
        <v/>
      </c>
      <c r="ZG12" t="str">
        <f t="shared" si="868"/>
        <v/>
      </c>
      <c r="ZH12" t="str">
        <f t="shared" si="618"/>
        <v/>
      </c>
      <c r="ZQ12" t="str">
        <f t="shared" si="825"/>
        <v>5.01.100_Temporary access roads and storage areas (provided under an advance contract)</v>
      </c>
      <c r="ZR12" t="str">
        <f t="shared" si="619"/>
        <v>5.02.090_Pile caps/footings/bases (nearest to the ground level or water level if constructed in water)</v>
      </c>
      <c r="ZS12" t="str">
        <f t="shared" si="620"/>
        <v>5.03.100_Main structures</v>
      </c>
      <c r="ZT12" t="str">
        <f t="shared" si="621"/>
        <v>5.04.100_Builders’ work in connection with services</v>
      </c>
      <c r="ZU12" t="str">
        <f t="shared" si="622"/>
        <v>5.05.090_Pipe racks/supports</v>
      </c>
      <c r="ZV12" t="str">
        <f t="shared" si="623"/>
        <v/>
      </c>
      <c r="ZW12" t="str">
        <f t="shared" si="624"/>
        <v/>
      </c>
      <c r="ZX12" t="str">
        <f t="shared" si="625"/>
        <v/>
      </c>
      <c r="ZY12" t="str">
        <f t="shared" si="626"/>
        <v/>
      </c>
      <c r="ZZ12" t="str">
        <f t="shared" si="627"/>
        <v/>
      </c>
      <c r="AAA12" t="str">
        <f t="shared" si="628"/>
        <v/>
      </c>
      <c r="AAB12" t="str">
        <f t="shared" si="629"/>
        <v/>
      </c>
      <c r="AAC12" t="str">
        <f t="shared" si="630"/>
        <v/>
      </c>
      <c r="AAS12" t="s">
        <v>2446</v>
      </c>
      <c r="AAT12" t="s">
        <v>2447</v>
      </c>
      <c r="AAU12" t="s">
        <v>2448</v>
      </c>
      <c r="AAV12" t="s">
        <v>2449</v>
      </c>
      <c r="AAW12" t="s">
        <v>2428</v>
      </c>
      <c r="AAZ12"/>
      <c r="ABF12" t="str">
        <f t="shared" si="826"/>
        <v>3.01.100_Temporary access roads and storage areas (provided under an advance contract)</v>
      </c>
      <c r="ABG12" t="str">
        <f t="shared" si="631"/>
        <v>3.02.090_Pile caps/footings/bases (nearest to the ground level or water level if constructed in water)</v>
      </c>
      <c r="ABH12" t="str">
        <f t="shared" si="632"/>
        <v>3.03.100_Main structures</v>
      </c>
      <c r="ABI12" t="str">
        <f t="shared" si="633"/>
        <v>3.04.100_Builders’ work in connection with services</v>
      </c>
      <c r="ABJ12" t="str">
        <f t="shared" si="634"/>
        <v>3.05.090_Pipe racks/supports</v>
      </c>
      <c r="ABK12" t="str">
        <f t="shared" si="635"/>
        <v/>
      </c>
      <c r="ABL12" t="str">
        <f t="shared" si="636"/>
        <v/>
      </c>
      <c r="ABM12" t="str">
        <f t="shared" si="637"/>
        <v/>
      </c>
      <c r="ABN12" t="str">
        <f t="shared" si="638"/>
        <v/>
      </c>
      <c r="ABO12" t="str">
        <f t="shared" si="639"/>
        <v/>
      </c>
      <c r="ABP12" t="str">
        <f t="shared" si="640"/>
        <v/>
      </c>
      <c r="ABQ12" t="str">
        <f t="shared" si="869"/>
        <v/>
      </c>
      <c r="ABR12" t="str">
        <f t="shared" si="642"/>
        <v/>
      </c>
      <c r="ACA12" t="str">
        <f t="shared" si="827"/>
        <v>5.01.100_Temporary access roads and storage areas (provided under an advance contract)</v>
      </c>
      <c r="ACB12" t="str">
        <f t="shared" si="643"/>
        <v>5.02.090_Pile caps/footings/bases (nearest to the ground level or water level if constructed in water)</v>
      </c>
      <c r="ACC12" t="str">
        <f t="shared" si="644"/>
        <v>5.03.100_Main structures</v>
      </c>
      <c r="ACD12" t="str">
        <f t="shared" si="645"/>
        <v>5.04.100_Builders’ work in connection with services</v>
      </c>
      <c r="ACE12" t="str">
        <f t="shared" si="646"/>
        <v>5.05.090_Pipe racks/supports</v>
      </c>
      <c r="ACF12" t="str">
        <f t="shared" si="647"/>
        <v/>
      </c>
      <c r="ACG12" t="str">
        <f t="shared" si="648"/>
        <v/>
      </c>
      <c r="ACH12" t="str">
        <f t="shared" si="649"/>
        <v/>
      </c>
      <c r="ACI12" t="str">
        <f t="shared" si="650"/>
        <v/>
      </c>
      <c r="ACJ12" t="str">
        <f t="shared" si="651"/>
        <v/>
      </c>
      <c r="ACK12" t="str">
        <f t="shared" si="652"/>
        <v/>
      </c>
      <c r="ACL12" t="str">
        <f t="shared" si="653"/>
        <v/>
      </c>
      <c r="ACM12" t="str">
        <f t="shared" si="654"/>
        <v/>
      </c>
      <c r="ADB12" t="s">
        <v>2446</v>
      </c>
      <c r="ADC12" t="s">
        <v>2447</v>
      </c>
      <c r="ADD12" t="s">
        <v>2448</v>
      </c>
      <c r="ADE12" t="s">
        <v>2449</v>
      </c>
      <c r="ADF12" t="s">
        <v>2428</v>
      </c>
      <c r="ADI12"/>
      <c r="ADO12" t="str">
        <f t="shared" si="828"/>
        <v>3.01.100_Temporary access roads and storage areas (provided under an advance contract)</v>
      </c>
      <c r="ADP12" t="str">
        <f t="shared" si="655"/>
        <v>3.02.090_Pile caps/footings/bases (nearest to the ground level or water level if constructed in water)</v>
      </c>
      <c r="ADQ12" t="str">
        <f t="shared" si="656"/>
        <v>3.03.100_Main structures</v>
      </c>
      <c r="ADR12" t="str">
        <f t="shared" si="657"/>
        <v>3.04.100_Builders’ work in connection with services</v>
      </c>
      <c r="ADS12" t="str">
        <f t="shared" si="658"/>
        <v>3.05.090_Pipe racks/supports</v>
      </c>
      <c r="ADT12" t="str">
        <f t="shared" si="659"/>
        <v/>
      </c>
      <c r="ADU12" t="str">
        <f t="shared" si="660"/>
        <v/>
      </c>
      <c r="ADV12" t="str">
        <f t="shared" si="661"/>
        <v/>
      </c>
      <c r="ADW12" t="str">
        <f t="shared" si="662"/>
        <v/>
      </c>
      <c r="ADX12" t="str">
        <f t="shared" si="663"/>
        <v/>
      </c>
      <c r="ADY12" t="str">
        <f t="shared" si="664"/>
        <v/>
      </c>
      <c r="ADZ12" t="str">
        <f t="shared" si="870"/>
        <v/>
      </c>
      <c r="AEA12" t="str">
        <f t="shared" si="666"/>
        <v/>
      </c>
      <c r="AEJ12" t="str">
        <f t="shared" si="829"/>
        <v>5.01.100_Temporary access roads and storage areas (provided under an advance contract)</v>
      </c>
      <c r="AEK12" t="str">
        <f t="shared" si="667"/>
        <v>5.02.090_Pile caps/footings/bases (nearest to the ground level or water level if constructed in water)</v>
      </c>
      <c r="AEL12" t="str">
        <f t="shared" si="668"/>
        <v>5.03.100_Main structures</v>
      </c>
      <c r="AEM12" t="str">
        <f t="shared" si="669"/>
        <v>5.04.100_Builders’ work in connection with services</v>
      </c>
      <c r="AEN12" t="str">
        <f t="shared" si="670"/>
        <v>5.05.090_Pipe racks/supports</v>
      </c>
      <c r="AEO12" t="str">
        <f t="shared" si="671"/>
        <v/>
      </c>
      <c r="AEP12" t="str">
        <f t="shared" si="672"/>
        <v/>
      </c>
      <c r="AEQ12" t="str">
        <f t="shared" si="673"/>
        <v/>
      </c>
      <c r="AER12" t="str">
        <f t="shared" si="674"/>
        <v/>
      </c>
      <c r="AES12" t="str">
        <f t="shared" si="675"/>
        <v/>
      </c>
      <c r="AET12" t="str">
        <f t="shared" si="676"/>
        <v/>
      </c>
      <c r="AEU12" t="str">
        <f t="shared" si="677"/>
        <v/>
      </c>
      <c r="AEV12" t="str">
        <f t="shared" si="678"/>
        <v/>
      </c>
      <c r="AFK12" t="s">
        <v>2446</v>
      </c>
      <c r="AFL12" t="s">
        <v>2447</v>
      </c>
      <c r="AFM12" t="s">
        <v>2448</v>
      </c>
      <c r="AFN12" t="s">
        <v>2449</v>
      </c>
      <c r="AFO12" t="s">
        <v>2428</v>
      </c>
      <c r="AFR12"/>
      <c r="AFX12" t="str">
        <f t="shared" si="830"/>
        <v>3.01.100_Temporary access roads and storage areas (provided under an advance contract)</v>
      </c>
      <c r="AFY12" t="str">
        <f t="shared" si="679"/>
        <v>3.02.090_Pile caps/footings/bases (nearest to the ground level or water level if constructed in water)</v>
      </c>
      <c r="AFZ12" t="str">
        <f t="shared" si="680"/>
        <v>3.03.100_Main structures</v>
      </c>
      <c r="AGA12" t="str">
        <f t="shared" si="681"/>
        <v>3.04.100_Builders’ work in connection with services</v>
      </c>
      <c r="AGB12" t="str">
        <f t="shared" si="682"/>
        <v>3.05.090_Pipe racks/supports</v>
      </c>
      <c r="AGC12" t="str">
        <f t="shared" si="683"/>
        <v/>
      </c>
      <c r="AGD12" t="str">
        <f t="shared" si="684"/>
        <v/>
      </c>
      <c r="AGE12" t="str">
        <f t="shared" si="831"/>
        <v/>
      </c>
      <c r="AGF12" t="str">
        <f t="shared" si="685"/>
        <v/>
      </c>
      <c r="AGG12" t="str">
        <f t="shared" si="686"/>
        <v/>
      </c>
      <c r="AGH12" t="str">
        <f t="shared" si="687"/>
        <v/>
      </c>
      <c r="AGI12" t="str">
        <f t="shared" si="871"/>
        <v/>
      </c>
      <c r="AGJ12" t="str">
        <f t="shared" si="689"/>
        <v/>
      </c>
      <c r="AGS12" t="str">
        <f t="shared" si="832"/>
        <v>5.01.100_Temporary access roads and storage areas (provided under an advance contract)</v>
      </c>
      <c r="AGT12" t="str">
        <f t="shared" si="690"/>
        <v>5.02.090_Pile caps/footings/bases (nearest to the ground level or water level if constructed in water)</v>
      </c>
      <c r="AGU12" t="str">
        <f t="shared" si="691"/>
        <v>5.03.100_Main structures</v>
      </c>
      <c r="AGV12" t="str">
        <f t="shared" si="692"/>
        <v>5.04.100_Builders’ work in connection with services</v>
      </c>
      <c r="AGW12" t="str">
        <f t="shared" si="693"/>
        <v>5.05.090_Pipe racks/supports</v>
      </c>
      <c r="AGX12" t="str">
        <f t="shared" si="694"/>
        <v/>
      </c>
      <c r="AGY12" t="str">
        <f t="shared" si="695"/>
        <v/>
      </c>
      <c r="AGZ12" t="str">
        <f t="shared" si="696"/>
        <v/>
      </c>
      <c r="AHA12" t="str">
        <f t="shared" si="697"/>
        <v/>
      </c>
      <c r="AHB12" t="str">
        <f t="shared" si="698"/>
        <v/>
      </c>
      <c r="AHC12" t="str">
        <f t="shared" si="699"/>
        <v/>
      </c>
      <c r="AHD12" t="str">
        <f t="shared" si="700"/>
        <v/>
      </c>
      <c r="AHE12" t="str">
        <f t="shared" si="701"/>
        <v/>
      </c>
      <c r="AHV12" t="s">
        <v>2446</v>
      </c>
      <c r="AHW12" t="s">
        <v>2447</v>
      </c>
      <c r="AHX12" t="s">
        <v>2448</v>
      </c>
      <c r="AHY12"/>
      <c r="AHZ12"/>
      <c r="AIC12" t="s">
        <v>2601</v>
      </c>
      <c r="AII12" t="str">
        <f t="shared" si="833"/>
        <v>3.01.100_Temporary access roads and storage areas (provided under an advance contract)</v>
      </c>
      <c r="AIJ12" t="str">
        <f t="shared" si="702"/>
        <v>3.02.090_Pile caps/footings/bases (nearest to the ground level or water level if constructed in water)</v>
      </c>
      <c r="AIK12" t="str">
        <f t="shared" si="703"/>
        <v>3.03.100_Main structures</v>
      </c>
      <c r="AIL12" t="str">
        <f t="shared" si="834"/>
        <v/>
      </c>
      <c r="AIM12" t="str">
        <f t="shared" si="704"/>
        <v/>
      </c>
      <c r="AIN12" t="str">
        <f t="shared" si="835"/>
        <v/>
      </c>
      <c r="AIO12" t="str">
        <f t="shared" si="836"/>
        <v/>
      </c>
      <c r="AIP12" t="str">
        <f t="shared" si="705"/>
        <v>3.08.065_Mobilisation and demobilisation where significant and not elsewhere reported</v>
      </c>
      <c r="AIQ12" t="str">
        <f t="shared" si="706"/>
        <v/>
      </c>
      <c r="AIR12" t="str">
        <f t="shared" si="707"/>
        <v/>
      </c>
      <c r="AIS12" t="str">
        <f t="shared" si="708"/>
        <v/>
      </c>
      <c r="AIT12" t="str">
        <f t="shared" si="872"/>
        <v/>
      </c>
      <c r="AIU12" t="str">
        <f t="shared" si="710"/>
        <v/>
      </c>
      <c r="AJD12" t="str">
        <f t="shared" si="837"/>
        <v>5.01.100_Temporary access roads and storage areas (provided under an advance contract)</v>
      </c>
      <c r="AJE12" t="str">
        <f t="shared" si="711"/>
        <v>5.02.090_Pile caps/footings/bases (nearest to the ground level or water level if constructed in water)</v>
      </c>
      <c r="AJF12" t="str">
        <f t="shared" si="712"/>
        <v>5.03.100_Main structures</v>
      </c>
      <c r="AJG12" t="str">
        <f t="shared" si="838"/>
        <v/>
      </c>
      <c r="AJH12" t="str">
        <f t="shared" si="713"/>
        <v/>
      </c>
      <c r="AJI12" t="str">
        <f t="shared" si="839"/>
        <v/>
      </c>
      <c r="AJJ12" t="str">
        <f t="shared" si="840"/>
        <v/>
      </c>
      <c r="AJK12" t="str">
        <f t="shared" si="714"/>
        <v>5.08.065_Mobilisation and demobilisation where significant and not elsewhere reported</v>
      </c>
      <c r="AJL12" t="str">
        <f t="shared" si="715"/>
        <v/>
      </c>
      <c r="AJM12" t="str">
        <f t="shared" si="716"/>
        <v/>
      </c>
      <c r="AJN12" t="str">
        <f t="shared" si="717"/>
        <v/>
      </c>
      <c r="AJO12" t="str">
        <f t="shared" si="718"/>
        <v/>
      </c>
      <c r="AJP12" t="str">
        <f t="shared" si="719"/>
        <v/>
      </c>
      <c r="AKF12" t="s">
        <v>2446</v>
      </c>
      <c r="AKG12" t="s">
        <v>2447</v>
      </c>
      <c r="AKH12" t="s">
        <v>2448</v>
      </c>
      <c r="AKI12"/>
      <c r="AKJ12" t="s">
        <v>2428</v>
      </c>
      <c r="AKM12" t="s">
        <v>2601</v>
      </c>
      <c r="AKS12" t="str">
        <f t="shared" si="841"/>
        <v>3.01.100_Temporary access roads and storage areas (provided under an advance contract)</v>
      </c>
      <c r="AKT12" t="str">
        <f t="shared" si="720"/>
        <v>3.02.090_Pile caps/footings/bases (nearest to the ground level or water level if constructed in water)</v>
      </c>
      <c r="AKU12" t="str">
        <f t="shared" si="721"/>
        <v>3.03.100_Main structures</v>
      </c>
      <c r="AKV12" t="str">
        <f t="shared" si="842"/>
        <v/>
      </c>
      <c r="AKW12" t="str">
        <f t="shared" si="722"/>
        <v>3.05.090_Pipe racks/supports</v>
      </c>
      <c r="AKX12" t="str">
        <f t="shared" si="723"/>
        <v/>
      </c>
      <c r="AKY12" t="str">
        <f t="shared" si="843"/>
        <v/>
      </c>
      <c r="AKZ12" t="str">
        <f t="shared" si="724"/>
        <v>3.08.065_Mobilisation and demobilisation where significant and not elsewhere reported</v>
      </c>
      <c r="ALA12" t="str">
        <f t="shared" si="725"/>
        <v/>
      </c>
      <c r="ALB12" t="str">
        <f t="shared" si="726"/>
        <v/>
      </c>
      <c r="ALC12" t="str">
        <f t="shared" si="727"/>
        <v/>
      </c>
      <c r="ALD12" t="str">
        <f t="shared" si="873"/>
        <v/>
      </c>
      <c r="ALE12" t="str">
        <f t="shared" si="729"/>
        <v/>
      </c>
      <c r="ALN12" t="str">
        <f t="shared" si="844"/>
        <v>5.01.100_Temporary access roads and storage areas (provided under an advance contract)</v>
      </c>
      <c r="ALO12" t="str">
        <f t="shared" si="730"/>
        <v>5.02.090_Pile caps/footings/bases (nearest to the ground level or water level if constructed in water)</v>
      </c>
      <c r="ALP12" t="str">
        <f t="shared" si="731"/>
        <v>5.03.100_Main structures</v>
      </c>
      <c r="ALQ12" t="str">
        <f t="shared" si="845"/>
        <v/>
      </c>
      <c r="ALR12" t="str">
        <f t="shared" si="732"/>
        <v>5.05.090_Pipe racks/supports</v>
      </c>
      <c r="ALS12" t="str">
        <f t="shared" si="733"/>
        <v/>
      </c>
      <c r="ALT12" t="str">
        <f t="shared" si="846"/>
        <v/>
      </c>
      <c r="ALU12" t="str">
        <f t="shared" si="734"/>
        <v>5.08.065_Mobilisation and demobilisation where significant and not elsewhere reported</v>
      </c>
      <c r="ALV12" t="str">
        <f t="shared" si="735"/>
        <v/>
      </c>
      <c r="ALW12" t="str">
        <f t="shared" si="736"/>
        <v/>
      </c>
      <c r="ALX12" t="str">
        <f t="shared" si="737"/>
        <v/>
      </c>
      <c r="ALY12" t="str">
        <f t="shared" si="738"/>
        <v/>
      </c>
      <c r="ALZ12" t="str">
        <f t="shared" si="739"/>
        <v/>
      </c>
      <c r="AMN12" t="s">
        <v>2446</v>
      </c>
      <c r="AMO12" t="s">
        <v>2447</v>
      </c>
      <c r="AMP12" t="s">
        <v>2448</v>
      </c>
      <c r="AMQ12"/>
      <c r="AMR12" t="s">
        <v>2428</v>
      </c>
      <c r="AMU12" t="s">
        <v>2601</v>
      </c>
      <c r="ANA12" t="str">
        <f t="shared" si="847"/>
        <v>3.01.100_Temporary access roads and storage areas (provided under an advance contract)</v>
      </c>
      <c r="ANB12" t="str">
        <f t="shared" si="740"/>
        <v>3.02.090_Pile caps/footings/bases (nearest to the ground level or water level if constructed in water)</v>
      </c>
      <c r="ANC12" t="str">
        <f t="shared" si="741"/>
        <v>3.03.100_Main structures</v>
      </c>
      <c r="AND12" t="str">
        <f t="shared" si="848"/>
        <v/>
      </c>
      <c r="ANE12" t="str">
        <f t="shared" si="742"/>
        <v>3.05.090_Pipe racks/supports</v>
      </c>
      <c r="ANF12" t="str">
        <f t="shared" si="743"/>
        <v/>
      </c>
      <c r="ANG12" t="str">
        <f t="shared" si="744"/>
        <v/>
      </c>
      <c r="ANH12" t="str">
        <f t="shared" si="745"/>
        <v>3.08.065_Mobilisation and demobilisation where significant and not elsewhere reported</v>
      </c>
      <c r="ANI12" t="str">
        <f t="shared" si="746"/>
        <v/>
      </c>
      <c r="ANJ12" t="str">
        <f t="shared" si="747"/>
        <v/>
      </c>
      <c r="ANK12" t="str">
        <f t="shared" si="748"/>
        <v/>
      </c>
      <c r="ANL12" t="str">
        <f t="shared" si="874"/>
        <v/>
      </c>
      <c r="ANM12" t="str">
        <f t="shared" si="750"/>
        <v/>
      </c>
      <c r="ANV12" t="str">
        <f t="shared" si="849"/>
        <v>5.01.100_Temporary access roads and storage areas (provided under an advance contract)</v>
      </c>
      <c r="ANW12" t="str">
        <f t="shared" si="850"/>
        <v>5.02.090_Pile caps/footings/bases (nearest to the ground level or water level if constructed in water)</v>
      </c>
      <c r="ANX12" t="str">
        <f t="shared" si="751"/>
        <v>5.03.100_Main structures</v>
      </c>
      <c r="ANY12" t="str">
        <f t="shared" si="851"/>
        <v/>
      </c>
      <c r="ANZ12" t="str">
        <f t="shared" si="752"/>
        <v>5.05.090_Pipe racks/supports</v>
      </c>
      <c r="AOA12" t="str">
        <f t="shared" si="753"/>
        <v/>
      </c>
      <c r="AOB12" t="str">
        <f t="shared" si="754"/>
        <v/>
      </c>
      <c r="AOC12" t="str">
        <f t="shared" si="755"/>
        <v>5.08.065_Mobilisation and demobilisation where significant and not elsewhere reported</v>
      </c>
      <c r="AOD12" t="str">
        <f t="shared" si="756"/>
        <v/>
      </c>
      <c r="AOE12" t="str">
        <f t="shared" si="757"/>
        <v/>
      </c>
      <c r="AOF12" t="str">
        <f t="shared" si="758"/>
        <v/>
      </c>
      <c r="AOG12" t="str">
        <f t="shared" si="759"/>
        <v/>
      </c>
      <c r="AOH12" t="str">
        <f t="shared" si="760"/>
        <v/>
      </c>
      <c r="AOW12" t="s">
        <v>2446</v>
      </c>
      <c r="AOX12" t="s">
        <v>2447</v>
      </c>
      <c r="AOY12" t="s">
        <v>2448</v>
      </c>
      <c r="AOZ12"/>
      <c r="APA12" t="s">
        <v>2428</v>
      </c>
      <c r="APD12" t="s">
        <v>2601</v>
      </c>
      <c r="APJ12" t="str">
        <f t="shared" si="852"/>
        <v>3.01.100_Temporary access roads and storage areas (provided under an advance contract)</v>
      </c>
      <c r="APK12" t="str">
        <f t="shared" si="761"/>
        <v>3.02.090_Pile caps/footings/bases (nearest to the ground level or water level if constructed in water)</v>
      </c>
      <c r="APL12" t="str">
        <f t="shared" si="762"/>
        <v>3.03.100_Main structures</v>
      </c>
      <c r="APM12" t="str">
        <f t="shared" si="859"/>
        <v/>
      </c>
      <c r="APN12" t="str">
        <f t="shared" si="763"/>
        <v>3.05.090_Pipe racks/supports</v>
      </c>
      <c r="APO12" t="str">
        <f t="shared" si="764"/>
        <v/>
      </c>
      <c r="APP12" t="str">
        <f t="shared" si="765"/>
        <v/>
      </c>
      <c r="APQ12" t="str">
        <f t="shared" si="766"/>
        <v>3.08.065_Mobilisation and demobilisation where significant and not elsewhere reported</v>
      </c>
      <c r="APR12" t="str">
        <f t="shared" si="767"/>
        <v/>
      </c>
      <c r="APS12" t="str">
        <f t="shared" si="768"/>
        <v/>
      </c>
      <c r="APT12" t="str">
        <f t="shared" si="769"/>
        <v/>
      </c>
      <c r="APU12" t="str">
        <f t="shared" si="875"/>
        <v/>
      </c>
      <c r="APV12" t="str">
        <f t="shared" si="771"/>
        <v/>
      </c>
      <c r="AQE12" t="str">
        <f t="shared" si="853"/>
        <v>5.01.100_Temporary access roads and storage areas (provided under an advance contract)</v>
      </c>
      <c r="AQF12" t="str">
        <f t="shared" si="772"/>
        <v>5.02.090_Pile caps/footings/bases (nearest to the ground level or water level if constructed in water)</v>
      </c>
      <c r="AQG12" t="str">
        <f t="shared" si="773"/>
        <v>5.03.100_Main structures</v>
      </c>
      <c r="AQH12" t="str">
        <f t="shared" si="854"/>
        <v/>
      </c>
      <c r="AQI12" t="str">
        <f t="shared" si="774"/>
        <v>5.05.090_Pipe racks/supports</v>
      </c>
      <c r="AQJ12" t="str">
        <f t="shared" si="775"/>
        <v/>
      </c>
      <c r="AQK12" t="str">
        <f t="shared" si="776"/>
        <v/>
      </c>
      <c r="AQL12" t="str">
        <f t="shared" si="777"/>
        <v>5.08.065_Mobilisation and demobilisation where significant and not elsewhere reported</v>
      </c>
      <c r="AQM12" t="str">
        <f t="shared" si="778"/>
        <v/>
      </c>
      <c r="AQN12" t="str">
        <f t="shared" si="779"/>
        <v/>
      </c>
      <c r="AQO12" t="str">
        <f t="shared" si="780"/>
        <v/>
      </c>
      <c r="AQP12" t="str">
        <f t="shared" si="781"/>
        <v/>
      </c>
      <c r="AQQ12" t="str">
        <f t="shared" si="782"/>
        <v/>
      </c>
      <c r="ARG12" t="s">
        <v>2446</v>
      </c>
      <c r="ARH12" t="s">
        <v>2447</v>
      </c>
      <c r="ARI12"/>
      <c r="ARJ12"/>
      <c r="ARK12"/>
      <c r="ARN12" t="s">
        <v>2601</v>
      </c>
      <c r="ART12" t="str">
        <f t="shared" si="855"/>
        <v>3.01.100_Temporary access roads and storage areas (provided under an advance contract)</v>
      </c>
      <c r="ARU12" t="str">
        <f t="shared" si="783"/>
        <v>3.02.090_Pile caps/footings/bases (nearest to the ground level or water level if constructed in water)</v>
      </c>
      <c r="ARV12" t="str">
        <f t="shared" si="784"/>
        <v/>
      </c>
      <c r="ARW12" t="str">
        <f t="shared" si="856"/>
        <v/>
      </c>
      <c r="ARX12" t="str">
        <f t="shared" si="785"/>
        <v/>
      </c>
      <c r="ARY12" t="str">
        <f t="shared" si="786"/>
        <v/>
      </c>
      <c r="ARZ12" t="str">
        <f t="shared" si="787"/>
        <v/>
      </c>
      <c r="ASA12" t="str">
        <f t="shared" si="788"/>
        <v>3.08.065_Mobilisation and demobilisation where significant and not elsewhere reported</v>
      </c>
      <c r="ASB12" t="str">
        <f t="shared" si="789"/>
        <v/>
      </c>
      <c r="ASC12" t="str">
        <f t="shared" si="790"/>
        <v/>
      </c>
      <c r="ASD12" t="str">
        <f t="shared" si="791"/>
        <v/>
      </c>
      <c r="ASE12" t="str">
        <f t="shared" si="876"/>
        <v/>
      </c>
      <c r="ASF12" t="str">
        <f t="shared" si="793"/>
        <v/>
      </c>
      <c r="ASO12" t="str">
        <f t="shared" si="857"/>
        <v>5.01.100_Temporary access roads and storage areas (provided under an advance contract)</v>
      </c>
      <c r="ASP12" t="str">
        <f t="shared" si="794"/>
        <v>5.02.090_Pile caps/footings/bases (nearest to the ground level or water level if constructed in water)</v>
      </c>
      <c r="ASQ12" t="str">
        <f t="shared" si="795"/>
        <v/>
      </c>
      <c r="ASR12" t="str">
        <f t="shared" si="858"/>
        <v/>
      </c>
      <c r="ASS12" t="str">
        <f t="shared" si="796"/>
        <v/>
      </c>
      <c r="AST12" t="str">
        <f t="shared" si="797"/>
        <v/>
      </c>
      <c r="ASU12" t="str">
        <f t="shared" si="798"/>
        <v/>
      </c>
      <c r="ASV12" t="str">
        <f t="shared" si="799"/>
        <v>5.08.065_Mobilisation and demobilisation where significant and not elsewhere reported</v>
      </c>
      <c r="ASW12" t="str">
        <f t="shared" si="800"/>
        <v/>
      </c>
      <c r="ASX12" t="str">
        <f t="shared" si="801"/>
        <v/>
      </c>
      <c r="ASY12" t="str">
        <f t="shared" si="802"/>
        <v/>
      </c>
      <c r="ASZ12" t="str">
        <f t="shared" si="803"/>
        <v/>
      </c>
      <c r="ATA12" t="str">
        <f t="shared" si="804"/>
        <v/>
      </c>
    </row>
    <row r="13" spans="1:1021 1026:1204" s="6" customFormat="1" x14ac:dyDescent="0.35">
      <c r="C13" s="6" t="s">
        <v>2458</v>
      </c>
      <c r="G13" s="6" t="s">
        <v>2459</v>
      </c>
      <c r="J13" s="6" t="s">
        <v>2460</v>
      </c>
      <c r="P13" s="6" t="s">
        <v>2461</v>
      </c>
      <c r="T13" s="6" t="s">
        <v>2462</v>
      </c>
      <c r="W13" s="6" t="s">
        <v>2463</v>
      </c>
      <c r="AK13" s="6" t="s">
        <v>2464</v>
      </c>
      <c r="AO13" s="6" t="s">
        <v>2465</v>
      </c>
      <c r="AR13" s="6" t="s">
        <v>2466</v>
      </c>
      <c r="BH13" t="s">
        <v>2467</v>
      </c>
      <c r="BI13" t="s">
        <v>2468</v>
      </c>
      <c r="BJ13" t="s">
        <v>2602</v>
      </c>
      <c r="BL13" t="s">
        <v>2450</v>
      </c>
      <c r="BO13" t="s">
        <v>2365</v>
      </c>
      <c r="BU13" t="str">
        <f t="shared" si="805"/>
        <v>3.01.110_Temporary protection, diversion and relocation of public utilities</v>
      </c>
      <c r="BV13" t="str">
        <f t="shared" si="415"/>
        <v>3.02.100_Sub-base to pavements and rail track structures</v>
      </c>
      <c r="BW13" t="str">
        <f t="shared" si="415"/>
        <v>3.03.105_Service stations and houses for district utility services</v>
      </c>
      <c r="BX13" t="str">
        <f t="shared" si="415"/>
        <v/>
      </c>
      <c r="BY13" t="str">
        <f t="shared" si="415"/>
        <v>3.05.100_Water supply and drainage above ground or inside underground construction</v>
      </c>
      <c r="BZ13" t="str">
        <f t="shared" si="415"/>
        <v/>
      </c>
      <c r="CA13" t="str">
        <f t="shared" si="415"/>
        <v/>
      </c>
      <c r="CB13" t="str">
        <f t="shared" si="415"/>
        <v>3.08.070_Technology and communications: telephone, broadband, hardware, software</v>
      </c>
      <c r="CC13" t="str">
        <f t="shared" si="415"/>
        <v/>
      </c>
      <c r="CD13" t="str">
        <f t="shared" si="415"/>
        <v/>
      </c>
      <c r="CE13" t="str">
        <f t="shared" si="415"/>
        <v/>
      </c>
      <c r="CF13" t="str">
        <f t="shared" si="415"/>
        <v/>
      </c>
      <c r="CG13" t="str">
        <f t="shared" si="415"/>
        <v/>
      </c>
      <c r="CP13" t="str">
        <f t="shared" si="806"/>
        <v>5.01.110_Temporary protection, diversion and relocation of public utilities</v>
      </c>
      <c r="CQ13" t="str">
        <f t="shared" si="416"/>
        <v>5.02.100_Sub-base to pavements and rail track structures</v>
      </c>
      <c r="CR13" t="str">
        <f t="shared" si="416"/>
        <v>5.03.105_Service stations and houses for district utility services</v>
      </c>
      <c r="CS13" t="str">
        <f t="shared" si="416"/>
        <v/>
      </c>
      <c r="CT13" t="str">
        <f t="shared" si="416"/>
        <v>5.05.100_Water supply and drainage above ground or inside underground construction</v>
      </c>
      <c r="CU13" t="str">
        <f t="shared" si="416"/>
        <v/>
      </c>
      <c r="CV13" t="str">
        <f t="shared" si="416"/>
        <v/>
      </c>
      <c r="CW13" t="str">
        <f t="shared" si="416"/>
        <v>5.08.070_Technology and communications: telephone, broadband, hardware, software</v>
      </c>
      <c r="CX13" t="str">
        <f t="shared" si="416"/>
        <v/>
      </c>
      <c r="CY13" t="str">
        <f t="shared" si="416"/>
        <v/>
      </c>
      <c r="CZ13" t="str">
        <f t="shared" si="416"/>
        <v/>
      </c>
      <c r="DA13" t="str">
        <f t="shared" si="416"/>
        <v/>
      </c>
      <c r="DB13" t="str">
        <f t="shared" si="416"/>
        <v/>
      </c>
      <c r="DM13" t="s">
        <v>2467</v>
      </c>
      <c r="DN13" t="s">
        <v>2468</v>
      </c>
      <c r="DO13"/>
      <c r="DQ13"/>
      <c r="DT13" t="s">
        <v>2392</v>
      </c>
      <c r="DZ13" t="s">
        <v>2471</v>
      </c>
      <c r="EA13" t="s">
        <v>2452</v>
      </c>
      <c r="EB13" t="s">
        <v>119</v>
      </c>
      <c r="EC13" t="s">
        <v>119</v>
      </c>
      <c r="ED13" t="s">
        <v>119</v>
      </c>
      <c r="EE13" t="s">
        <v>119</v>
      </c>
      <c r="EF13" t="s">
        <v>119</v>
      </c>
      <c r="EG13" t="s">
        <v>2396</v>
      </c>
      <c r="EH13" t="s">
        <v>119</v>
      </c>
      <c r="EI13" t="s">
        <v>119</v>
      </c>
      <c r="EJ13" t="s">
        <v>119</v>
      </c>
      <c r="EK13" t="s">
        <v>119</v>
      </c>
      <c r="EL13" t="s">
        <v>119</v>
      </c>
      <c r="EU13" t="s">
        <v>2473</v>
      </c>
      <c r="EV13" t="s">
        <v>2456</v>
      </c>
      <c r="EW13" t="s">
        <v>119</v>
      </c>
      <c r="EX13" t="s">
        <v>119</v>
      </c>
      <c r="EY13" t="s">
        <v>119</v>
      </c>
      <c r="EZ13" t="s">
        <v>119</v>
      </c>
      <c r="FA13" t="s">
        <v>119</v>
      </c>
      <c r="FB13" t="s">
        <v>2400</v>
      </c>
      <c r="FC13" t="s">
        <v>119</v>
      </c>
      <c r="FD13" t="s">
        <v>119</v>
      </c>
      <c r="FE13" t="s">
        <v>119</v>
      </c>
      <c r="FF13" t="s">
        <v>119</v>
      </c>
      <c r="FG13" t="s">
        <v>119</v>
      </c>
      <c r="FU13" t="s">
        <v>2467</v>
      </c>
      <c r="FV13" t="s">
        <v>2468</v>
      </c>
      <c r="FW13"/>
      <c r="FY13" t="s">
        <v>2450</v>
      </c>
      <c r="GB13" t="s">
        <v>2365</v>
      </c>
      <c r="GH13" t="str">
        <f t="shared" si="807"/>
        <v>3.01.110_Temporary protection, diversion and relocation of public utilities</v>
      </c>
      <c r="GI13" t="str">
        <f t="shared" si="417"/>
        <v>3.02.100_Sub-base to pavements and rail track structures</v>
      </c>
      <c r="GJ13" t="str">
        <f t="shared" si="418"/>
        <v/>
      </c>
      <c r="GK13" t="str">
        <f t="shared" si="419"/>
        <v/>
      </c>
      <c r="GL13" t="str">
        <f t="shared" si="420"/>
        <v>3.05.100_Water supply and drainage above ground or inside underground construction</v>
      </c>
      <c r="GM13" t="str">
        <f t="shared" si="421"/>
        <v/>
      </c>
      <c r="GN13" t="str">
        <f t="shared" si="422"/>
        <v/>
      </c>
      <c r="GO13" t="str">
        <f t="shared" si="423"/>
        <v>3.08.070_Technology and communications: telephone, broadband, hardware, software</v>
      </c>
      <c r="GP13" t="str">
        <f t="shared" si="424"/>
        <v/>
      </c>
      <c r="GQ13" t="str">
        <f t="shared" si="425"/>
        <v/>
      </c>
      <c r="GR13" t="str">
        <f t="shared" si="426"/>
        <v/>
      </c>
      <c r="GS13" t="str">
        <f t="shared" si="860"/>
        <v/>
      </c>
      <c r="GT13" t="str">
        <f t="shared" si="428"/>
        <v/>
      </c>
      <c r="HC13" t="str">
        <f t="shared" si="808"/>
        <v>5.01.110_Temporary protection, diversion and relocation of public utilities</v>
      </c>
      <c r="HD13" t="str">
        <f t="shared" si="429"/>
        <v>5.02.100_Sub-base to pavements and rail track structures</v>
      </c>
      <c r="HE13" t="str">
        <f t="shared" si="430"/>
        <v/>
      </c>
      <c r="HF13" t="str">
        <f t="shared" si="431"/>
        <v/>
      </c>
      <c r="HG13" t="str">
        <f t="shared" si="432"/>
        <v>5.05.100_Water supply and drainage above ground or inside underground construction</v>
      </c>
      <c r="HH13" t="str">
        <f t="shared" si="433"/>
        <v/>
      </c>
      <c r="HI13" t="str">
        <f t="shared" si="434"/>
        <v/>
      </c>
      <c r="HJ13" t="str">
        <f t="shared" si="435"/>
        <v>5.08.070_Technology and communications: telephone, broadband, hardware, software</v>
      </c>
      <c r="HK13" t="str">
        <f t="shared" si="436"/>
        <v/>
      </c>
      <c r="HL13" t="str">
        <f t="shared" si="437"/>
        <v/>
      </c>
      <c r="HM13" t="str">
        <f t="shared" si="438"/>
        <v/>
      </c>
      <c r="HN13" t="str">
        <f t="shared" si="439"/>
        <v/>
      </c>
      <c r="HO13" t="str">
        <f t="shared" si="440"/>
        <v/>
      </c>
      <c r="ID13" t="s">
        <v>2467</v>
      </c>
      <c r="IE13"/>
      <c r="IF13"/>
      <c r="IH13"/>
      <c r="IK13" t="s">
        <v>2365</v>
      </c>
      <c r="IQ13" t="str">
        <f t="shared" si="809"/>
        <v>3.01.110_Temporary protection, diversion and relocation of public utilities</v>
      </c>
      <c r="IR13" t="str">
        <f t="shared" si="441"/>
        <v/>
      </c>
      <c r="IS13" t="str">
        <f t="shared" si="442"/>
        <v/>
      </c>
      <c r="IT13" t="str">
        <f t="shared" si="443"/>
        <v/>
      </c>
      <c r="IU13" t="str">
        <f t="shared" si="444"/>
        <v/>
      </c>
      <c r="IV13" t="str">
        <f t="shared" si="445"/>
        <v/>
      </c>
      <c r="IW13" t="str">
        <f t="shared" si="446"/>
        <v/>
      </c>
      <c r="IX13" t="str">
        <f t="shared" si="447"/>
        <v>3.08.070_Technology and communications: telephone, broadband, hardware, software</v>
      </c>
      <c r="IY13" t="str">
        <f t="shared" si="448"/>
        <v/>
      </c>
      <c r="IZ13" t="str">
        <f t="shared" si="449"/>
        <v/>
      </c>
      <c r="JA13" t="str">
        <f t="shared" si="450"/>
        <v/>
      </c>
      <c r="JB13" t="str">
        <f t="shared" si="861"/>
        <v/>
      </c>
      <c r="JC13" t="str">
        <f t="shared" si="451"/>
        <v/>
      </c>
      <c r="JL13" t="str">
        <f t="shared" si="810"/>
        <v>5.01.110_Temporary protection, diversion and relocation of public utilities</v>
      </c>
      <c r="JM13" t="str">
        <f t="shared" si="452"/>
        <v/>
      </c>
      <c r="JN13" t="str">
        <f t="shared" si="453"/>
        <v/>
      </c>
      <c r="JO13" t="str">
        <f t="shared" si="454"/>
        <v/>
      </c>
      <c r="JP13" t="str">
        <f t="shared" si="455"/>
        <v/>
      </c>
      <c r="JQ13" t="str">
        <f t="shared" si="456"/>
        <v/>
      </c>
      <c r="JR13" t="str">
        <f t="shared" si="457"/>
        <v/>
      </c>
      <c r="JS13" t="str">
        <f t="shared" si="458"/>
        <v>5.08.070_Technology and communications: telephone, broadband, hardware, software</v>
      </c>
      <c r="JT13" t="str">
        <f t="shared" si="459"/>
        <v/>
      </c>
      <c r="JU13" t="str">
        <f t="shared" si="460"/>
        <v/>
      </c>
      <c r="JV13" t="str">
        <f t="shared" si="461"/>
        <v/>
      </c>
      <c r="JW13" t="str">
        <f t="shared" si="462"/>
        <v/>
      </c>
      <c r="JX13" t="str">
        <f t="shared" si="463"/>
        <v/>
      </c>
      <c r="KL13" t="s">
        <v>2467</v>
      </c>
      <c r="KM13" t="s">
        <v>2468</v>
      </c>
      <c r="KN13"/>
      <c r="KP13" t="s">
        <v>2450</v>
      </c>
      <c r="KS13" t="s">
        <v>2365</v>
      </c>
      <c r="KY13" t="str">
        <f t="shared" si="811"/>
        <v>3.01.110_Temporary protection, diversion and relocation of public utilities</v>
      </c>
      <c r="KZ13" t="str">
        <f t="shared" si="464"/>
        <v>3.02.100_Sub-base to pavements and rail track structures</v>
      </c>
      <c r="LA13" t="str">
        <f t="shared" si="465"/>
        <v/>
      </c>
      <c r="LB13" t="str">
        <f t="shared" si="466"/>
        <v/>
      </c>
      <c r="LC13" t="str">
        <f t="shared" si="467"/>
        <v>3.05.100_Water supply and drainage above ground or inside underground construction</v>
      </c>
      <c r="LD13" t="str">
        <f t="shared" si="468"/>
        <v/>
      </c>
      <c r="LE13" t="str">
        <f t="shared" si="469"/>
        <v/>
      </c>
      <c r="LF13" t="str">
        <f t="shared" si="470"/>
        <v>3.08.070_Technology and communications: telephone, broadband, hardware, software</v>
      </c>
      <c r="LG13" t="str">
        <f t="shared" si="471"/>
        <v/>
      </c>
      <c r="LH13" t="str">
        <f t="shared" si="472"/>
        <v/>
      </c>
      <c r="LI13" t="str">
        <f t="shared" si="473"/>
        <v/>
      </c>
      <c r="LJ13" t="str">
        <f t="shared" si="862"/>
        <v/>
      </c>
      <c r="LK13" t="str">
        <f t="shared" si="475"/>
        <v/>
      </c>
      <c r="LT13" t="str">
        <f t="shared" si="812"/>
        <v>5.01.110_Temporary protection, diversion and relocation of public utilities</v>
      </c>
      <c r="LU13" t="str">
        <f t="shared" si="476"/>
        <v>5.02.100_Sub-base to pavements and rail track structures</v>
      </c>
      <c r="LV13" t="str">
        <f t="shared" si="477"/>
        <v/>
      </c>
      <c r="LW13" t="str">
        <f t="shared" si="478"/>
        <v/>
      </c>
      <c r="LX13" t="str">
        <f t="shared" si="479"/>
        <v>5.05.100_Water supply and drainage above ground or inside underground construction</v>
      </c>
      <c r="LY13" t="str">
        <f t="shared" si="480"/>
        <v/>
      </c>
      <c r="LZ13" t="str">
        <f t="shared" si="481"/>
        <v/>
      </c>
      <c r="MA13" t="str">
        <f t="shared" si="482"/>
        <v>5.08.070_Technology and communications: telephone, broadband, hardware, software</v>
      </c>
      <c r="MB13" t="str">
        <f t="shared" si="483"/>
        <v/>
      </c>
      <c r="MC13" t="str">
        <f t="shared" si="484"/>
        <v/>
      </c>
      <c r="MD13" t="str">
        <f t="shared" si="485"/>
        <v/>
      </c>
      <c r="ME13" t="str">
        <f t="shared" si="486"/>
        <v/>
      </c>
      <c r="MF13" t="str">
        <f t="shared" si="487"/>
        <v/>
      </c>
      <c r="MT13" t="s">
        <v>2467</v>
      </c>
      <c r="MU13"/>
      <c r="MV13"/>
      <c r="MX13"/>
      <c r="NA13" t="s">
        <v>2365</v>
      </c>
      <c r="NG13" t="str">
        <f t="shared" si="813"/>
        <v>3.01.110_Temporary protection, diversion and relocation of public utilities</v>
      </c>
      <c r="NH13" t="str">
        <f t="shared" si="488"/>
        <v/>
      </c>
      <c r="NI13" t="str">
        <f t="shared" si="489"/>
        <v/>
      </c>
      <c r="NJ13" t="str">
        <f t="shared" si="490"/>
        <v/>
      </c>
      <c r="NK13" t="str">
        <f t="shared" si="491"/>
        <v/>
      </c>
      <c r="NL13" t="str">
        <f t="shared" si="492"/>
        <v/>
      </c>
      <c r="NM13" t="str">
        <f t="shared" si="493"/>
        <v/>
      </c>
      <c r="NN13" t="str">
        <f t="shared" si="494"/>
        <v>3.08.070_Technology and communications: telephone, broadband, hardware, software</v>
      </c>
      <c r="NO13" t="str">
        <f t="shared" si="495"/>
        <v/>
      </c>
      <c r="NP13" t="str">
        <f t="shared" si="496"/>
        <v/>
      </c>
      <c r="NQ13" t="str">
        <f t="shared" si="497"/>
        <v/>
      </c>
      <c r="NR13" t="str">
        <f t="shared" si="863"/>
        <v/>
      </c>
      <c r="NS13" t="str">
        <f t="shared" si="499"/>
        <v/>
      </c>
      <c r="OB13" t="str">
        <f t="shared" si="814"/>
        <v>5.01.110_Temporary protection, diversion and relocation of public utilities</v>
      </c>
      <c r="OC13" t="str">
        <f t="shared" si="500"/>
        <v/>
      </c>
      <c r="OD13" t="str">
        <f t="shared" si="501"/>
        <v/>
      </c>
      <c r="OE13" t="str">
        <f t="shared" si="502"/>
        <v/>
      </c>
      <c r="OF13" t="str">
        <f t="shared" si="503"/>
        <v/>
      </c>
      <c r="OG13" t="str">
        <f t="shared" si="504"/>
        <v/>
      </c>
      <c r="OH13" t="str">
        <f t="shared" si="505"/>
        <v/>
      </c>
      <c r="OI13" t="str">
        <f t="shared" si="506"/>
        <v>5.08.070_Technology and communications: telephone, broadband, hardware, software</v>
      </c>
      <c r="OJ13" t="str">
        <f t="shared" si="507"/>
        <v/>
      </c>
      <c r="OK13" t="str">
        <f t="shared" si="508"/>
        <v/>
      </c>
      <c r="OL13" t="str">
        <f t="shared" si="509"/>
        <v/>
      </c>
      <c r="OM13" t="str">
        <f t="shared" si="510"/>
        <v/>
      </c>
      <c r="ON13" t="str">
        <f t="shared" si="511"/>
        <v/>
      </c>
      <c r="PB13" t="s">
        <v>2467</v>
      </c>
      <c r="PC13"/>
      <c r="PD13"/>
      <c r="PF13"/>
      <c r="PI13" t="s">
        <v>2365</v>
      </c>
      <c r="PO13" t="str">
        <f t="shared" si="815"/>
        <v>3.01.110_Temporary protection, diversion and relocation of public utilities</v>
      </c>
      <c r="PP13" t="str">
        <f t="shared" si="512"/>
        <v/>
      </c>
      <c r="PQ13" t="str">
        <f t="shared" si="513"/>
        <v/>
      </c>
      <c r="PR13" t="str">
        <f t="shared" si="514"/>
        <v/>
      </c>
      <c r="PS13" t="str">
        <f t="shared" si="515"/>
        <v/>
      </c>
      <c r="PT13" t="str">
        <f t="shared" si="516"/>
        <v/>
      </c>
      <c r="PU13" t="str">
        <f t="shared" si="517"/>
        <v/>
      </c>
      <c r="PV13" t="str">
        <f t="shared" si="816"/>
        <v>3.08.070_Technology and communications: telephone, broadband, hardware, software</v>
      </c>
      <c r="PW13" t="str">
        <f t="shared" si="518"/>
        <v/>
      </c>
      <c r="PX13" t="str">
        <f t="shared" si="519"/>
        <v/>
      </c>
      <c r="PY13" t="str">
        <f t="shared" si="520"/>
        <v/>
      </c>
      <c r="PZ13" t="str">
        <f t="shared" si="864"/>
        <v/>
      </c>
      <c r="QA13" t="str">
        <f t="shared" si="522"/>
        <v/>
      </c>
      <c r="QJ13" t="str">
        <f t="shared" si="817"/>
        <v>5.01.110_Temporary protection, diversion and relocation of public utilities</v>
      </c>
      <c r="QK13" t="str">
        <f t="shared" si="523"/>
        <v/>
      </c>
      <c r="QL13" t="str">
        <f t="shared" si="524"/>
        <v/>
      </c>
      <c r="QM13" t="str">
        <f t="shared" si="525"/>
        <v/>
      </c>
      <c r="QN13" t="str">
        <f t="shared" si="526"/>
        <v/>
      </c>
      <c r="QO13" t="str">
        <f t="shared" si="527"/>
        <v/>
      </c>
      <c r="QP13" t="str">
        <f t="shared" si="528"/>
        <v/>
      </c>
      <c r="QQ13" t="str">
        <f t="shared" si="529"/>
        <v>5.08.070_Technology and communications: telephone, broadband, hardware, software</v>
      </c>
      <c r="QR13" t="str">
        <f t="shared" si="530"/>
        <v/>
      </c>
      <c r="QS13" t="str">
        <f t="shared" si="531"/>
        <v/>
      </c>
      <c r="QT13" t="str">
        <f t="shared" si="532"/>
        <v/>
      </c>
      <c r="QU13" t="str">
        <f t="shared" si="533"/>
        <v/>
      </c>
      <c r="QV13" t="str">
        <f t="shared" si="534"/>
        <v/>
      </c>
      <c r="RJ13" t="s">
        <v>2467</v>
      </c>
      <c r="RK13"/>
      <c r="RL13"/>
      <c r="RN13"/>
      <c r="RQ13" t="s">
        <v>2365</v>
      </c>
      <c r="RW13" t="str">
        <f t="shared" si="818"/>
        <v>3.01.110_Temporary protection, diversion and relocation of public utilities</v>
      </c>
      <c r="RX13" t="str">
        <f t="shared" si="535"/>
        <v/>
      </c>
      <c r="RY13" t="str">
        <f t="shared" si="536"/>
        <v/>
      </c>
      <c r="RZ13" t="str">
        <f t="shared" si="537"/>
        <v/>
      </c>
      <c r="SA13" t="str">
        <f t="shared" si="538"/>
        <v/>
      </c>
      <c r="SB13" t="str">
        <f t="shared" si="539"/>
        <v/>
      </c>
      <c r="SC13" t="str">
        <f t="shared" si="540"/>
        <v/>
      </c>
      <c r="SD13" t="str">
        <f t="shared" si="541"/>
        <v>3.08.070_Technology and communications: telephone, broadband, hardware, software</v>
      </c>
      <c r="SE13" t="str">
        <f t="shared" si="542"/>
        <v/>
      </c>
      <c r="SF13" t="str">
        <f t="shared" si="543"/>
        <v/>
      </c>
      <c r="SG13" t="str">
        <f t="shared" si="544"/>
        <v/>
      </c>
      <c r="SH13" t="str">
        <f t="shared" si="865"/>
        <v/>
      </c>
      <c r="SI13" t="str">
        <f t="shared" si="546"/>
        <v/>
      </c>
      <c r="SR13" t="str">
        <f t="shared" si="819"/>
        <v>5.01.110_Temporary protection, diversion and relocation of public utilities</v>
      </c>
      <c r="SS13" t="str">
        <f t="shared" si="547"/>
        <v/>
      </c>
      <c r="ST13" t="str">
        <f t="shared" si="548"/>
        <v/>
      </c>
      <c r="SU13" t="str">
        <f t="shared" si="549"/>
        <v/>
      </c>
      <c r="SV13" t="str">
        <f t="shared" si="550"/>
        <v/>
      </c>
      <c r="SW13" t="str">
        <f t="shared" si="551"/>
        <v/>
      </c>
      <c r="SX13" t="str">
        <f t="shared" si="552"/>
        <v/>
      </c>
      <c r="SY13" t="str">
        <f t="shared" si="553"/>
        <v>5.08.070_Technology and communications: telephone, broadband, hardware, software</v>
      </c>
      <c r="SZ13" t="str">
        <f t="shared" si="554"/>
        <v/>
      </c>
      <c r="TA13" t="str">
        <f t="shared" si="555"/>
        <v/>
      </c>
      <c r="TB13" t="str">
        <f t="shared" si="556"/>
        <v/>
      </c>
      <c r="TC13" t="str">
        <f t="shared" si="557"/>
        <v/>
      </c>
      <c r="TD13" t="str">
        <f t="shared" si="558"/>
        <v/>
      </c>
      <c r="TR13" t="s">
        <v>2467</v>
      </c>
      <c r="TS13"/>
      <c r="TT13"/>
      <c r="TV13"/>
      <c r="TY13" t="s">
        <v>2365</v>
      </c>
      <c r="UE13" t="str">
        <f t="shared" si="820"/>
        <v>3.01.110_Temporary protection, diversion and relocation of public utilities</v>
      </c>
      <c r="UF13" t="str">
        <f t="shared" si="559"/>
        <v/>
      </c>
      <c r="UG13" t="str">
        <f t="shared" si="560"/>
        <v/>
      </c>
      <c r="UH13" t="str">
        <f t="shared" si="561"/>
        <v/>
      </c>
      <c r="UI13" t="str">
        <f t="shared" si="562"/>
        <v/>
      </c>
      <c r="UJ13" t="str">
        <f t="shared" si="563"/>
        <v/>
      </c>
      <c r="UK13" t="str">
        <f t="shared" si="564"/>
        <v/>
      </c>
      <c r="UL13" t="str">
        <f t="shared" si="565"/>
        <v>3.08.070_Technology and communications: telephone, broadband, hardware, software</v>
      </c>
      <c r="UM13" t="str">
        <f t="shared" si="566"/>
        <v/>
      </c>
      <c r="UN13" t="str">
        <f t="shared" si="567"/>
        <v/>
      </c>
      <c r="UO13" t="str">
        <f t="shared" si="568"/>
        <v/>
      </c>
      <c r="UP13" t="str">
        <f t="shared" si="866"/>
        <v/>
      </c>
      <c r="UQ13" t="str">
        <f t="shared" si="570"/>
        <v/>
      </c>
      <c r="UZ13" t="str">
        <f t="shared" si="821"/>
        <v>5.01.110_Temporary protection, diversion and relocation of public utilities</v>
      </c>
      <c r="VA13" t="str">
        <f t="shared" si="571"/>
        <v/>
      </c>
      <c r="VB13" t="str">
        <f t="shared" si="572"/>
        <v/>
      </c>
      <c r="VC13" t="str">
        <f t="shared" si="573"/>
        <v/>
      </c>
      <c r="VD13" t="str">
        <f t="shared" si="574"/>
        <v/>
      </c>
      <c r="VE13" t="str">
        <f t="shared" si="575"/>
        <v/>
      </c>
      <c r="VF13" t="str">
        <f t="shared" si="576"/>
        <v/>
      </c>
      <c r="VG13" t="str">
        <f t="shared" si="577"/>
        <v>5.08.070_Technology and communications: telephone, broadband, hardware, software</v>
      </c>
      <c r="VH13" t="str">
        <f t="shared" si="578"/>
        <v/>
      </c>
      <c r="VI13" t="str">
        <f t="shared" si="579"/>
        <v/>
      </c>
      <c r="VJ13" t="str">
        <f t="shared" si="580"/>
        <v/>
      </c>
      <c r="VK13" t="str">
        <f t="shared" si="581"/>
        <v/>
      </c>
      <c r="VL13" t="str">
        <f t="shared" si="582"/>
        <v/>
      </c>
      <c r="VZ13" t="s">
        <v>2467</v>
      </c>
      <c r="WA13"/>
      <c r="WB13"/>
      <c r="WD13" t="s">
        <v>2450</v>
      </c>
      <c r="WG13" t="s">
        <v>2365</v>
      </c>
      <c r="WM13" t="str">
        <f t="shared" si="822"/>
        <v>3.01.110_Temporary protection, diversion and relocation of public utilities</v>
      </c>
      <c r="WN13" t="str">
        <f t="shared" si="583"/>
        <v/>
      </c>
      <c r="WO13" t="str">
        <f t="shared" si="584"/>
        <v/>
      </c>
      <c r="WP13" t="str">
        <f t="shared" si="585"/>
        <v/>
      </c>
      <c r="WQ13" t="str">
        <f t="shared" si="586"/>
        <v>3.05.100_Water supply and drainage above ground or inside underground construction</v>
      </c>
      <c r="WR13" t="str">
        <f t="shared" si="587"/>
        <v/>
      </c>
      <c r="WS13" t="str">
        <f t="shared" si="588"/>
        <v/>
      </c>
      <c r="WT13" t="str">
        <f t="shared" si="589"/>
        <v>3.08.070_Technology and communications: telephone, broadband, hardware, software</v>
      </c>
      <c r="WU13" t="str">
        <f t="shared" si="590"/>
        <v/>
      </c>
      <c r="WV13" t="str">
        <f t="shared" si="591"/>
        <v/>
      </c>
      <c r="WW13" t="str">
        <f t="shared" si="592"/>
        <v/>
      </c>
      <c r="WX13" t="str">
        <f t="shared" si="867"/>
        <v/>
      </c>
      <c r="WY13" t="str">
        <f t="shared" si="594"/>
        <v/>
      </c>
      <c r="XH13" t="str">
        <f t="shared" si="823"/>
        <v>5.01.110_Temporary protection, diversion and relocation of public utilities</v>
      </c>
      <c r="XI13" t="str">
        <f t="shared" si="595"/>
        <v/>
      </c>
      <c r="XJ13" t="str">
        <f t="shared" si="596"/>
        <v/>
      </c>
      <c r="XK13" t="str">
        <f t="shared" si="597"/>
        <v/>
      </c>
      <c r="XL13" t="str">
        <f t="shared" si="598"/>
        <v>5.05.100_Water supply and drainage above ground or inside underground construction</v>
      </c>
      <c r="XM13" t="str">
        <f t="shared" si="599"/>
        <v/>
      </c>
      <c r="XN13" t="str">
        <f t="shared" si="600"/>
        <v/>
      </c>
      <c r="XO13" t="str">
        <f t="shared" si="601"/>
        <v>5.08.070_Technology and communications: telephone, broadband, hardware, software</v>
      </c>
      <c r="XP13" t="str">
        <f t="shared" si="602"/>
        <v/>
      </c>
      <c r="XQ13" t="str">
        <f t="shared" si="603"/>
        <v/>
      </c>
      <c r="XR13" t="str">
        <f t="shared" si="604"/>
        <v/>
      </c>
      <c r="XS13" t="str">
        <f t="shared" si="605"/>
        <v/>
      </c>
      <c r="XT13" t="str">
        <f t="shared" si="606"/>
        <v/>
      </c>
      <c r="YI13" t="s">
        <v>2467</v>
      </c>
      <c r="YJ13"/>
      <c r="YK13"/>
      <c r="YM13"/>
      <c r="YP13" t="s">
        <v>2365</v>
      </c>
      <c r="YV13" t="str">
        <f t="shared" si="824"/>
        <v>3.01.110_Temporary protection, diversion and relocation of public utilities</v>
      </c>
      <c r="YW13" t="str">
        <f t="shared" si="607"/>
        <v/>
      </c>
      <c r="YX13" t="str">
        <f t="shared" si="608"/>
        <v/>
      </c>
      <c r="YY13" t="str">
        <f t="shared" si="609"/>
        <v/>
      </c>
      <c r="YZ13" t="str">
        <f t="shared" si="610"/>
        <v/>
      </c>
      <c r="ZA13" t="str">
        <f t="shared" si="611"/>
        <v/>
      </c>
      <c r="ZB13" t="str">
        <f t="shared" si="612"/>
        <v/>
      </c>
      <c r="ZC13" t="str">
        <f t="shared" si="613"/>
        <v>3.08.070_Technology and communications: telephone, broadband, hardware, software</v>
      </c>
      <c r="ZD13" t="str">
        <f t="shared" si="614"/>
        <v/>
      </c>
      <c r="ZE13" t="str">
        <f t="shared" si="615"/>
        <v/>
      </c>
      <c r="ZF13" t="str">
        <f t="shared" si="616"/>
        <v/>
      </c>
      <c r="ZG13" t="str">
        <f t="shared" si="868"/>
        <v/>
      </c>
      <c r="ZH13" t="str">
        <f t="shared" si="618"/>
        <v/>
      </c>
      <c r="ZQ13" t="str">
        <f t="shared" si="825"/>
        <v>5.01.110_Temporary protection, diversion and relocation of public utilities</v>
      </c>
      <c r="ZR13" t="str">
        <f t="shared" si="619"/>
        <v/>
      </c>
      <c r="ZS13" t="str">
        <f t="shared" si="620"/>
        <v/>
      </c>
      <c r="ZT13" t="str">
        <f t="shared" si="621"/>
        <v/>
      </c>
      <c r="ZU13" t="str">
        <f t="shared" si="622"/>
        <v/>
      </c>
      <c r="ZV13" t="str">
        <f t="shared" si="623"/>
        <v/>
      </c>
      <c r="ZW13" t="str">
        <f t="shared" si="624"/>
        <v/>
      </c>
      <c r="ZX13" t="str">
        <f t="shared" si="625"/>
        <v>5.08.070_Technology and communications: telephone, broadband, hardware, software</v>
      </c>
      <c r="ZY13" t="str">
        <f t="shared" si="626"/>
        <v/>
      </c>
      <c r="ZZ13" t="str">
        <f t="shared" si="627"/>
        <v/>
      </c>
      <c r="AAA13" t="str">
        <f t="shared" si="628"/>
        <v/>
      </c>
      <c r="AAB13" t="str">
        <f t="shared" si="629"/>
        <v/>
      </c>
      <c r="AAC13" t="str">
        <f t="shared" si="630"/>
        <v/>
      </c>
      <c r="AAS13" t="s">
        <v>2467</v>
      </c>
      <c r="AAT13"/>
      <c r="AAU13"/>
      <c r="AAW13"/>
      <c r="AAZ13" t="s">
        <v>2365</v>
      </c>
      <c r="ABF13" t="str">
        <f t="shared" si="826"/>
        <v>3.01.110_Temporary protection, diversion and relocation of public utilities</v>
      </c>
      <c r="ABG13" t="str">
        <f t="shared" si="631"/>
        <v/>
      </c>
      <c r="ABH13" t="str">
        <f t="shared" si="632"/>
        <v/>
      </c>
      <c r="ABI13" t="str">
        <f t="shared" si="633"/>
        <v/>
      </c>
      <c r="ABJ13" t="str">
        <f t="shared" si="634"/>
        <v/>
      </c>
      <c r="ABK13" t="str">
        <f t="shared" si="635"/>
        <v/>
      </c>
      <c r="ABL13" t="str">
        <f t="shared" si="636"/>
        <v/>
      </c>
      <c r="ABM13" t="str">
        <f t="shared" si="637"/>
        <v>3.08.070_Technology and communications: telephone, broadband, hardware, software</v>
      </c>
      <c r="ABN13" t="str">
        <f t="shared" si="638"/>
        <v/>
      </c>
      <c r="ABO13" t="str">
        <f t="shared" si="639"/>
        <v/>
      </c>
      <c r="ABP13" t="str">
        <f t="shared" si="640"/>
        <v/>
      </c>
      <c r="ABQ13" t="str">
        <f t="shared" si="869"/>
        <v/>
      </c>
      <c r="ABR13" t="str">
        <f t="shared" si="642"/>
        <v/>
      </c>
      <c r="ACA13" t="str">
        <f t="shared" si="827"/>
        <v>5.01.110_Temporary protection, diversion and relocation of public utilities</v>
      </c>
      <c r="ACB13" t="str">
        <f t="shared" si="643"/>
        <v/>
      </c>
      <c r="ACC13" t="str">
        <f t="shared" si="644"/>
        <v/>
      </c>
      <c r="ACD13" t="str">
        <f t="shared" si="645"/>
        <v/>
      </c>
      <c r="ACE13" t="str">
        <f t="shared" si="646"/>
        <v/>
      </c>
      <c r="ACF13" t="str">
        <f t="shared" si="647"/>
        <v/>
      </c>
      <c r="ACG13" t="str">
        <f t="shared" si="648"/>
        <v/>
      </c>
      <c r="ACH13" t="str">
        <f t="shared" si="649"/>
        <v>5.08.070_Technology and communications: telephone, broadband, hardware, software</v>
      </c>
      <c r="ACI13" t="str">
        <f t="shared" si="650"/>
        <v/>
      </c>
      <c r="ACJ13" t="str">
        <f t="shared" si="651"/>
        <v/>
      </c>
      <c r="ACK13" t="str">
        <f t="shared" si="652"/>
        <v/>
      </c>
      <c r="ACL13" t="str">
        <f t="shared" si="653"/>
        <v/>
      </c>
      <c r="ACM13" t="str">
        <f t="shared" si="654"/>
        <v/>
      </c>
      <c r="ADB13" t="s">
        <v>2467</v>
      </c>
      <c r="ADC13" t="s">
        <v>2468</v>
      </c>
      <c r="ADD13"/>
      <c r="ADF13"/>
      <c r="ADI13" t="s">
        <v>2365</v>
      </c>
      <c r="ADO13" t="str">
        <f t="shared" si="828"/>
        <v>3.01.110_Temporary protection, diversion and relocation of public utilities</v>
      </c>
      <c r="ADP13" t="str">
        <f t="shared" si="655"/>
        <v>3.02.100_Sub-base to pavements and rail track structures</v>
      </c>
      <c r="ADQ13" t="str">
        <f t="shared" si="656"/>
        <v/>
      </c>
      <c r="ADR13" t="str">
        <f t="shared" si="657"/>
        <v/>
      </c>
      <c r="ADS13" t="str">
        <f t="shared" si="658"/>
        <v/>
      </c>
      <c r="ADT13" t="str">
        <f t="shared" si="659"/>
        <v/>
      </c>
      <c r="ADU13" t="str">
        <f t="shared" si="660"/>
        <v/>
      </c>
      <c r="ADV13" t="str">
        <f t="shared" si="661"/>
        <v>3.08.070_Technology and communications: telephone, broadband, hardware, software</v>
      </c>
      <c r="ADW13" t="str">
        <f t="shared" si="662"/>
        <v/>
      </c>
      <c r="ADX13" t="str">
        <f t="shared" si="663"/>
        <v/>
      </c>
      <c r="ADY13" t="str">
        <f t="shared" si="664"/>
        <v/>
      </c>
      <c r="ADZ13" t="str">
        <f t="shared" si="870"/>
        <v/>
      </c>
      <c r="AEA13" t="str">
        <f t="shared" si="666"/>
        <v/>
      </c>
      <c r="AEJ13" t="str">
        <f t="shared" si="829"/>
        <v>5.01.110_Temporary protection, diversion and relocation of public utilities</v>
      </c>
      <c r="AEK13" t="str">
        <f t="shared" si="667"/>
        <v>5.02.100_Sub-base to pavements and rail track structures</v>
      </c>
      <c r="AEL13" t="str">
        <f t="shared" si="668"/>
        <v/>
      </c>
      <c r="AEM13" t="str">
        <f t="shared" si="669"/>
        <v/>
      </c>
      <c r="AEN13" t="str">
        <f t="shared" si="670"/>
        <v/>
      </c>
      <c r="AEO13" t="str">
        <f t="shared" si="671"/>
        <v/>
      </c>
      <c r="AEP13" t="str">
        <f t="shared" si="672"/>
        <v/>
      </c>
      <c r="AEQ13" t="str">
        <f t="shared" si="673"/>
        <v>5.08.070_Technology and communications: telephone, broadband, hardware, software</v>
      </c>
      <c r="AER13" t="str">
        <f t="shared" si="674"/>
        <v/>
      </c>
      <c r="AES13" t="str">
        <f t="shared" si="675"/>
        <v/>
      </c>
      <c r="AET13" t="str">
        <f t="shared" si="676"/>
        <v/>
      </c>
      <c r="AEU13" t="str">
        <f t="shared" si="677"/>
        <v/>
      </c>
      <c r="AEV13" t="str">
        <f t="shared" si="678"/>
        <v/>
      </c>
      <c r="AFK13" t="s">
        <v>2467</v>
      </c>
      <c r="AFL13" t="s">
        <v>2468</v>
      </c>
      <c r="AFM13"/>
      <c r="AFO13"/>
      <c r="AFR13" t="s">
        <v>2365</v>
      </c>
      <c r="AFX13" t="str">
        <f t="shared" si="830"/>
        <v>3.01.110_Temporary protection, diversion and relocation of public utilities</v>
      </c>
      <c r="AFY13" t="str">
        <f t="shared" si="679"/>
        <v>3.02.100_Sub-base to pavements and rail track structures</v>
      </c>
      <c r="AFZ13" t="str">
        <f t="shared" si="680"/>
        <v/>
      </c>
      <c r="AGA13" t="str">
        <f t="shared" si="681"/>
        <v/>
      </c>
      <c r="AGB13" t="str">
        <f t="shared" si="682"/>
        <v/>
      </c>
      <c r="AGC13" t="str">
        <f t="shared" si="683"/>
        <v/>
      </c>
      <c r="AGD13" t="str">
        <f t="shared" si="684"/>
        <v/>
      </c>
      <c r="AGE13" t="str">
        <f t="shared" si="831"/>
        <v>3.08.070_Technology and communications: telephone, broadband, hardware, software</v>
      </c>
      <c r="AGF13" t="str">
        <f t="shared" si="685"/>
        <v/>
      </c>
      <c r="AGG13" t="str">
        <f t="shared" si="686"/>
        <v/>
      </c>
      <c r="AGH13" t="str">
        <f t="shared" si="687"/>
        <v/>
      </c>
      <c r="AGI13" t="str">
        <f t="shared" si="871"/>
        <v/>
      </c>
      <c r="AGJ13" t="str">
        <f t="shared" si="689"/>
        <v/>
      </c>
      <c r="AGS13" t="str">
        <f t="shared" si="832"/>
        <v>5.01.110_Temporary protection, diversion and relocation of public utilities</v>
      </c>
      <c r="AGT13" t="str">
        <f t="shared" si="690"/>
        <v>5.02.100_Sub-base to pavements and rail track structures</v>
      </c>
      <c r="AGU13" t="str">
        <f t="shared" si="691"/>
        <v/>
      </c>
      <c r="AGV13" t="str">
        <f t="shared" si="692"/>
        <v/>
      </c>
      <c r="AGW13" t="str">
        <f t="shared" si="693"/>
        <v/>
      </c>
      <c r="AGX13" t="str">
        <f t="shared" si="694"/>
        <v/>
      </c>
      <c r="AGY13" t="str">
        <f t="shared" si="695"/>
        <v/>
      </c>
      <c r="AGZ13" t="str">
        <f t="shared" si="696"/>
        <v>5.08.070_Technology and communications: telephone, broadband, hardware, software</v>
      </c>
      <c r="AHA13" t="str">
        <f t="shared" si="697"/>
        <v/>
      </c>
      <c r="AHB13" t="str">
        <f t="shared" si="698"/>
        <v/>
      </c>
      <c r="AHC13" t="str">
        <f t="shared" si="699"/>
        <v/>
      </c>
      <c r="AHD13" t="str">
        <f t="shared" si="700"/>
        <v/>
      </c>
      <c r="AHE13" t="str">
        <f t="shared" si="701"/>
        <v/>
      </c>
      <c r="AHV13" t="s">
        <v>2467</v>
      </c>
      <c r="AHW13"/>
      <c r="AHX13"/>
      <c r="AHZ13" t="s">
        <v>2450</v>
      </c>
      <c r="AIC13" t="s">
        <v>2365</v>
      </c>
      <c r="AII13" t="str">
        <f t="shared" si="833"/>
        <v>3.01.110_Temporary protection, diversion and relocation of public utilities</v>
      </c>
      <c r="AIJ13" t="str">
        <f t="shared" si="702"/>
        <v/>
      </c>
      <c r="AIK13" t="str">
        <f t="shared" si="703"/>
        <v/>
      </c>
      <c r="AIL13" t="str">
        <f t="shared" si="834"/>
        <v/>
      </c>
      <c r="AIM13" t="str">
        <f t="shared" si="704"/>
        <v>3.05.100_Water supply and drainage above ground or inside underground construction</v>
      </c>
      <c r="AIN13" t="str">
        <f t="shared" si="835"/>
        <v/>
      </c>
      <c r="AIO13" t="str">
        <f t="shared" si="836"/>
        <v/>
      </c>
      <c r="AIP13" t="str">
        <f t="shared" si="705"/>
        <v>3.08.070_Technology and communications: telephone, broadband, hardware, software</v>
      </c>
      <c r="AIQ13" t="str">
        <f t="shared" si="706"/>
        <v/>
      </c>
      <c r="AIR13" t="str">
        <f t="shared" si="707"/>
        <v/>
      </c>
      <c r="AIS13" t="str">
        <f t="shared" si="708"/>
        <v/>
      </c>
      <c r="AIT13" t="str">
        <f t="shared" si="872"/>
        <v/>
      </c>
      <c r="AIU13" t="str">
        <f t="shared" si="710"/>
        <v/>
      </c>
      <c r="AJD13" t="str">
        <f t="shared" si="837"/>
        <v>5.01.110_Temporary protection, diversion and relocation of public utilities</v>
      </c>
      <c r="AJE13" t="str">
        <f t="shared" si="711"/>
        <v/>
      </c>
      <c r="AJF13" t="str">
        <f t="shared" si="712"/>
        <v/>
      </c>
      <c r="AJG13" t="str">
        <f t="shared" si="838"/>
        <v/>
      </c>
      <c r="AJH13" t="str">
        <f t="shared" si="713"/>
        <v>5.05.100_Water supply and drainage above ground or inside underground construction</v>
      </c>
      <c r="AJI13" t="str">
        <f t="shared" si="839"/>
        <v/>
      </c>
      <c r="AJJ13" t="str">
        <f t="shared" si="840"/>
        <v/>
      </c>
      <c r="AJK13" t="str">
        <f t="shared" si="714"/>
        <v>5.08.070_Technology and communications: telephone, broadband, hardware, software</v>
      </c>
      <c r="AJL13" t="str">
        <f t="shared" si="715"/>
        <v/>
      </c>
      <c r="AJM13" t="str">
        <f t="shared" si="716"/>
        <v/>
      </c>
      <c r="AJN13" t="str">
        <f t="shared" si="717"/>
        <v/>
      </c>
      <c r="AJO13" t="str">
        <f t="shared" si="718"/>
        <v/>
      </c>
      <c r="AJP13" t="str">
        <f t="shared" si="719"/>
        <v/>
      </c>
      <c r="AKF13" t="s">
        <v>2467</v>
      </c>
      <c r="AKG13" t="s">
        <v>2468</v>
      </c>
      <c r="AKH13"/>
      <c r="AKJ13" t="s">
        <v>2450</v>
      </c>
      <c r="AKM13" t="s">
        <v>2365</v>
      </c>
      <c r="AKS13" t="str">
        <f t="shared" si="841"/>
        <v>3.01.110_Temporary protection, diversion and relocation of public utilities</v>
      </c>
      <c r="AKT13" t="str">
        <f t="shared" si="720"/>
        <v>3.02.100_Sub-base to pavements and rail track structures</v>
      </c>
      <c r="AKU13" t="str">
        <f t="shared" si="721"/>
        <v/>
      </c>
      <c r="AKV13" t="str">
        <f t="shared" si="842"/>
        <v/>
      </c>
      <c r="AKW13" t="str">
        <f t="shared" si="722"/>
        <v>3.05.100_Water supply and drainage above ground or inside underground construction</v>
      </c>
      <c r="AKX13" t="str">
        <f t="shared" si="723"/>
        <v/>
      </c>
      <c r="AKY13" t="str">
        <f t="shared" si="843"/>
        <v/>
      </c>
      <c r="AKZ13" t="str">
        <f t="shared" si="724"/>
        <v>3.08.070_Technology and communications: telephone, broadband, hardware, software</v>
      </c>
      <c r="ALA13" t="str">
        <f t="shared" si="725"/>
        <v/>
      </c>
      <c r="ALB13" t="str">
        <f t="shared" si="726"/>
        <v/>
      </c>
      <c r="ALC13" t="str">
        <f t="shared" si="727"/>
        <v/>
      </c>
      <c r="ALD13" t="str">
        <f t="shared" si="873"/>
        <v/>
      </c>
      <c r="ALE13" t="str">
        <f t="shared" si="729"/>
        <v/>
      </c>
      <c r="ALN13" t="str">
        <f t="shared" si="844"/>
        <v>5.01.110_Temporary protection, diversion and relocation of public utilities</v>
      </c>
      <c r="ALO13" t="str">
        <f t="shared" si="730"/>
        <v>5.02.100_Sub-base to pavements and rail track structures</v>
      </c>
      <c r="ALP13" t="str">
        <f t="shared" si="731"/>
        <v/>
      </c>
      <c r="ALQ13" t="str">
        <f t="shared" si="845"/>
        <v/>
      </c>
      <c r="ALR13" t="str">
        <f t="shared" si="732"/>
        <v>5.05.100_Water supply and drainage above ground or inside underground construction</v>
      </c>
      <c r="ALS13" t="str">
        <f t="shared" si="733"/>
        <v/>
      </c>
      <c r="ALT13" t="str">
        <f t="shared" si="846"/>
        <v/>
      </c>
      <c r="ALU13" t="str">
        <f t="shared" si="734"/>
        <v>5.08.070_Technology and communications: telephone, broadband, hardware, software</v>
      </c>
      <c r="ALV13" t="str">
        <f t="shared" si="735"/>
        <v/>
      </c>
      <c r="ALW13" t="str">
        <f t="shared" si="736"/>
        <v/>
      </c>
      <c r="ALX13" t="str">
        <f t="shared" si="737"/>
        <v/>
      </c>
      <c r="ALY13" t="str">
        <f t="shared" si="738"/>
        <v/>
      </c>
      <c r="ALZ13" t="str">
        <f t="shared" si="739"/>
        <v/>
      </c>
      <c r="AMN13" t="s">
        <v>2467</v>
      </c>
      <c r="AMO13" t="s">
        <v>2468</v>
      </c>
      <c r="AMP13" t="s">
        <v>2602</v>
      </c>
      <c r="AMR13" t="s">
        <v>2450</v>
      </c>
      <c r="AMU13" t="s">
        <v>2365</v>
      </c>
      <c r="ANA13" t="str">
        <f t="shared" si="847"/>
        <v>3.01.110_Temporary protection, diversion and relocation of public utilities</v>
      </c>
      <c r="ANB13" t="str">
        <f t="shared" si="740"/>
        <v>3.02.100_Sub-base to pavements and rail track structures</v>
      </c>
      <c r="ANC13" t="str">
        <f t="shared" si="741"/>
        <v>3.03.105_Service stations and houses for district utility services</v>
      </c>
      <c r="AND13" t="str">
        <f t="shared" si="848"/>
        <v/>
      </c>
      <c r="ANE13" t="str">
        <f t="shared" si="742"/>
        <v>3.05.100_Water supply and drainage above ground or inside underground construction</v>
      </c>
      <c r="ANF13" t="str">
        <f t="shared" si="743"/>
        <v/>
      </c>
      <c r="ANG13" t="str">
        <f t="shared" si="744"/>
        <v/>
      </c>
      <c r="ANH13" t="str">
        <f t="shared" si="745"/>
        <v>3.08.070_Technology and communications: telephone, broadband, hardware, software</v>
      </c>
      <c r="ANI13" t="str">
        <f t="shared" si="746"/>
        <v/>
      </c>
      <c r="ANJ13" t="str">
        <f t="shared" si="747"/>
        <v/>
      </c>
      <c r="ANK13" t="str">
        <f t="shared" si="748"/>
        <v/>
      </c>
      <c r="ANL13" t="str">
        <f t="shared" si="874"/>
        <v/>
      </c>
      <c r="ANM13" t="str">
        <f t="shared" si="750"/>
        <v/>
      </c>
      <c r="ANV13" t="str">
        <f t="shared" si="849"/>
        <v>5.01.110_Temporary protection, diversion and relocation of public utilities</v>
      </c>
      <c r="ANW13" t="str">
        <f t="shared" si="850"/>
        <v>5.02.100_Sub-base to pavements and rail track structures</v>
      </c>
      <c r="ANX13" t="str">
        <f t="shared" si="751"/>
        <v>5.03.105_Service stations and houses for district utility services</v>
      </c>
      <c r="ANY13" t="str">
        <f t="shared" si="851"/>
        <v/>
      </c>
      <c r="ANZ13" t="str">
        <f t="shared" si="752"/>
        <v>5.05.100_Water supply and drainage above ground or inside underground construction</v>
      </c>
      <c r="AOA13" t="str">
        <f t="shared" si="753"/>
        <v/>
      </c>
      <c r="AOB13" t="str">
        <f t="shared" si="754"/>
        <v/>
      </c>
      <c r="AOC13" t="str">
        <f t="shared" si="755"/>
        <v>5.08.070_Technology and communications: telephone, broadband, hardware, software</v>
      </c>
      <c r="AOD13" t="str">
        <f t="shared" si="756"/>
        <v/>
      </c>
      <c r="AOE13" t="str">
        <f t="shared" si="757"/>
        <v/>
      </c>
      <c r="AOF13" t="str">
        <f t="shared" si="758"/>
        <v/>
      </c>
      <c r="AOG13" t="str">
        <f t="shared" si="759"/>
        <v/>
      </c>
      <c r="AOH13" t="str">
        <f t="shared" si="760"/>
        <v/>
      </c>
      <c r="AOW13" t="s">
        <v>2467</v>
      </c>
      <c r="AOX13" t="s">
        <v>2468</v>
      </c>
      <c r="AOY13" t="s">
        <v>2602</v>
      </c>
      <c r="APA13" t="s">
        <v>2450</v>
      </c>
      <c r="APD13" t="s">
        <v>2365</v>
      </c>
      <c r="APJ13" t="str">
        <f t="shared" si="852"/>
        <v>3.01.110_Temporary protection, diversion and relocation of public utilities</v>
      </c>
      <c r="APK13" t="str">
        <f t="shared" si="761"/>
        <v>3.02.100_Sub-base to pavements and rail track structures</v>
      </c>
      <c r="APL13" t="str">
        <f t="shared" si="762"/>
        <v>3.03.105_Service stations and houses for district utility services</v>
      </c>
      <c r="APM13" t="str">
        <f t="shared" si="859"/>
        <v/>
      </c>
      <c r="APN13" t="str">
        <f t="shared" si="763"/>
        <v>3.05.100_Water supply and drainage above ground or inside underground construction</v>
      </c>
      <c r="APO13" t="str">
        <f t="shared" si="764"/>
        <v/>
      </c>
      <c r="APP13" t="str">
        <f t="shared" si="765"/>
        <v/>
      </c>
      <c r="APQ13" t="str">
        <f t="shared" si="766"/>
        <v>3.08.070_Technology and communications: telephone, broadband, hardware, software</v>
      </c>
      <c r="APR13" t="str">
        <f t="shared" si="767"/>
        <v/>
      </c>
      <c r="APS13" t="str">
        <f t="shared" si="768"/>
        <v/>
      </c>
      <c r="APT13" t="str">
        <f t="shared" si="769"/>
        <v/>
      </c>
      <c r="APU13" t="str">
        <f t="shared" si="875"/>
        <v/>
      </c>
      <c r="APV13" t="str">
        <f t="shared" si="771"/>
        <v/>
      </c>
      <c r="AQE13" t="str">
        <f t="shared" si="853"/>
        <v>5.01.110_Temporary protection, diversion and relocation of public utilities</v>
      </c>
      <c r="AQF13" t="str">
        <f t="shared" si="772"/>
        <v>5.02.100_Sub-base to pavements and rail track structures</v>
      </c>
      <c r="AQG13" t="str">
        <f t="shared" si="773"/>
        <v>5.03.105_Service stations and houses for district utility services</v>
      </c>
      <c r="AQH13" t="str">
        <f t="shared" si="854"/>
        <v/>
      </c>
      <c r="AQI13" t="str">
        <f t="shared" si="774"/>
        <v>5.05.100_Water supply and drainage above ground or inside underground construction</v>
      </c>
      <c r="AQJ13" t="str">
        <f t="shared" si="775"/>
        <v/>
      </c>
      <c r="AQK13" t="str">
        <f t="shared" si="776"/>
        <v/>
      </c>
      <c r="AQL13" t="str">
        <f t="shared" si="777"/>
        <v>5.08.070_Technology and communications: telephone, broadband, hardware, software</v>
      </c>
      <c r="AQM13" t="str">
        <f t="shared" si="778"/>
        <v/>
      </c>
      <c r="AQN13" t="str">
        <f t="shared" si="779"/>
        <v/>
      </c>
      <c r="AQO13" t="str">
        <f t="shared" si="780"/>
        <v/>
      </c>
      <c r="AQP13" t="str">
        <f t="shared" si="781"/>
        <v/>
      </c>
      <c r="AQQ13" t="str">
        <f t="shared" si="782"/>
        <v/>
      </c>
      <c r="ARG13" t="s">
        <v>2467</v>
      </c>
      <c r="ARH13"/>
      <c r="ARI13"/>
      <c r="ARK13"/>
      <c r="ARN13" t="s">
        <v>2365</v>
      </c>
      <c r="ART13" t="str">
        <f t="shared" si="855"/>
        <v>3.01.110_Temporary protection, diversion and relocation of public utilities</v>
      </c>
      <c r="ARU13" t="str">
        <f t="shared" si="783"/>
        <v/>
      </c>
      <c r="ARV13" t="str">
        <f t="shared" si="784"/>
        <v/>
      </c>
      <c r="ARW13" t="str">
        <f t="shared" si="856"/>
        <v/>
      </c>
      <c r="ARX13" t="str">
        <f t="shared" si="785"/>
        <v/>
      </c>
      <c r="ARY13" t="str">
        <f t="shared" si="786"/>
        <v/>
      </c>
      <c r="ARZ13" t="str">
        <f t="shared" si="787"/>
        <v/>
      </c>
      <c r="ASA13" t="str">
        <f t="shared" si="788"/>
        <v>3.08.070_Technology and communications: telephone, broadband, hardware, software</v>
      </c>
      <c r="ASB13" t="str">
        <f t="shared" si="789"/>
        <v/>
      </c>
      <c r="ASC13" t="str">
        <f t="shared" si="790"/>
        <v/>
      </c>
      <c r="ASD13" t="str">
        <f t="shared" si="791"/>
        <v/>
      </c>
      <c r="ASE13" t="str">
        <f t="shared" si="876"/>
        <v/>
      </c>
      <c r="ASF13" t="str">
        <f t="shared" si="793"/>
        <v/>
      </c>
      <c r="ASO13" t="str">
        <f t="shared" si="857"/>
        <v>5.01.110_Temporary protection, diversion and relocation of public utilities</v>
      </c>
      <c r="ASP13" t="str">
        <f t="shared" si="794"/>
        <v/>
      </c>
      <c r="ASQ13" t="str">
        <f t="shared" si="795"/>
        <v/>
      </c>
      <c r="ASR13" t="str">
        <f t="shared" si="858"/>
        <v/>
      </c>
      <c r="ASS13" t="str">
        <f t="shared" si="796"/>
        <v/>
      </c>
      <c r="AST13" t="str">
        <f t="shared" si="797"/>
        <v/>
      </c>
      <c r="ASU13" t="str">
        <f t="shared" si="798"/>
        <v/>
      </c>
      <c r="ASV13" t="str">
        <f t="shared" si="799"/>
        <v>5.08.070_Technology and communications: telephone, broadband, hardware, software</v>
      </c>
      <c r="ASW13" t="str">
        <f t="shared" si="800"/>
        <v/>
      </c>
      <c r="ASX13" t="str">
        <f t="shared" si="801"/>
        <v/>
      </c>
      <c r="ASY13" t="str">
        <f t="shared" si="802"/>
        <v/>
      </c>
      <c r="ASZ13" t="str">
        <f t="shared" si="803"/>
        <v/>
      </c>
      <c r="ATA13" t="str">
        <f t="shared" si="804"/>
        <v/>
      </c>
    </row>
    <row r="14" spans="1:1021 1026:1204" s="6" customFormat="1" ht="16.5" customHeight="1" x14ac:dyDescent="0.35">
      <c r="G14" s="6" t="s">
        <v>2475</v>
      </c>
      <c r="J14" s="6" t="s">
        <v>2476</v>
      </c>
      <c r="T14" s="6" t="s">
        <v>2477</v>
      </c>
      <c r="W14" s="6" t="s">
        <v>2478</v>
      </c>
      <c r="AO14" s="6" t="s">
        <v>2479</v>
      </c>
      <c r="AR14" s="6" t="s">
        <v>2480</v>
      </c>
      <c r="BH14" t="s">
        <v>1829</v>
      </c>
      <c r="BI14" t="s">
        <v>2481</v>
      </c>
      <c r="BJ14" t="s">
        <v>2469</v>
      </c>
      <c r="BL14" t="s">
        <v>2470</v>
      </c>
      <c r="BO14" t="s">
        <v>2392</v>
      </c>
      <c r="BU14" t="str">
        <f t="shared" si="805"/>
        <v>3.01.120_Erosion control</v>
      </c>
      <c r="BV14" t="str">
        <f t="shared" si="415"/>
        <v>3.02.110_Bases to supports for tanks, pipes, well heads and the like</v>
      </c>
      <c r="BW14" t="str">
        <f t="shared" si="415"/>
        <v>3.03.110_Tanks, rigs, storage containers and the like</v>
      </c>
      <c r="BX14" t="str">
        <f t="shared" si="415"/>
        <v/>
      </c>
      <c r="BY14" t="str">
        <f t="shared" si="415"/>
        <v>3.05.110_Fire services</v>
      </c>
      <c r="BZ14" t="str">
        <f t="shared" si="415"/>
        <v/>
      </c>
      <c r="CA14" t="str">
        <f t="shared" si="415"/>
        <v/>
      </c>
      <c r="CB14" t="str">
        <f t="shared" si="415"/>
        <v>3.08.080_Constructor’s submissions, reports and as-built documentation</v>
      </c>
      <c r="CC14" t="str">
        <f t="shared" si="415"/>
        <v/>
      </c>
      <c r="CD14" t="str">
        <f t="shared" si="415"/>
        <v/>
      </c>
      <c r="CE14" t="str">
        <f t="shared" si="415"/>
        <v/>
      </c>
      <c r="CF14" t="str">
        <f t="shared" si="415"/>
        <v/>
      </c>
      <c r="CG14" t="str">
        <f t="shared" si="415"/>
        <v/>
      </c>
      <c r="CP14" t="str">
        <f t="shared" si="806"/>
        <v>5.01.120_Erosion control</v>
      </c>
      <c r="CQ14" t="str">
        <f t="shared" si="416"/>
        <v>5.02.110_Bases to supports for tanks, pipes, well heads and the like</v>
      </c>
      <c r="CR14" t="str">
        <f t="shared" si="416"/>
        <v>5.03.110_Tanks, rigs, storage containers and the like</v>
      </c>
      <c r="CS14" t="str">
        <f t="shared" si="416"/>
        <v/>
      </c>
      <c r="CT14" t="str">
        <f t="shared" si="416"/>
        <v>5.05.110_Fire services</v>
      </c>
      <c r="CU14" t="str">
        <f t="shared" si="416"/>
        <v/>
      </c>
      <c r="CV14" t="str">
        <f t="shared" si="416"/>
        <v/>
      </c>
      <c r="CW14" t="str">
        <f t="shared" si="416"/>
        <v>5.08.080_Constructor’s submissions, reports and as-built documentation</v>
      </c>
      <c r="CX14" t="str">
        <f t="shared" si="416"/>
        <v/>
      </c>
      <c r="CY14" t="str">
        <f t="shared" si="416"/>
        <v/>
      </c>
      <c r="CZ14" t="str">
        <f t="shared" si="416"/>
        <v/>
      </c>
      <c r="DA14" t="str">
        <f t="shared" si="416"/>
        <v/>
      </c>
      <c r="DB14" t="str">
        <f t="shared" si="416"/>
        <v/>
      </c>
      <c r="DM14" t="s">
        <v>1829</v>
      </c>
      <c r="DN14"/>
      <c r="DO14"/>
      <c r="DQ14" t="s">
        <v>2470</v>
      </c>
      <c r="DT14" t="s">
        <v>2418</v>
      </c>
      <c r="DZ14" t="s">
        <v>2484</v>
      </c>
      <c r="EA14" t="s">
        <v>119</v>
      </c>
      <c r="EB14" t="s">
        <v>119</v>
      </c>
      <c r="EC14" t="s">
        <v>119</v>
      </c>
      <c r="ED14" t="s">
        <v>2472</v>
      </c>
      <c r="EE14" t="s">
        <v>119</v>
      </c>
      <c r="EF14" t="s">
        <v>119</v>
      </c>
      <c r="EG14" t="s">
        <v>2421</v>
      </c>
      <c r="EH14" t="s">
        <v>119</v>
      </c>
      <c r="EI14" t="s">
        <v>119</v>
      </c>
      <c r="EJ14" t="s">
        <v>119</v>
      </c>
      <c r="EK14" t="s">
        <v>119</v>
      </c>
      <c r="EL14" t="s">
        <v>119</v>
      </c>
      <c r="EU14" t="s">
        <v>2485</v>
      </c>
      <c r="EV14" t="s">
        <v>119</v>
      </c>
      <c r="EW14" t="s">
        <v>119</v>
      </c>
      <c r="EX14" t="s">
        <v>119</v>
      </c>
      <c r="EY14" t="s">
        <v>2474</v>
      </c>
      <c r="EZ14" t="s">
        <v>119</v>
      </c>
      <c r="FA14" t="s">
        <v>119</v>
      </c>
      <c r="FB14" t="s">
        <v>2424</v>
      </c>
      <c r="FC14" t="s">
        <v>119</v>
      </c>
      <c r="FD14" t="s">
        <v>119</v>
      </c>
      <c r="FE14" t="s">
        <v>119</v>
      </c>
      <c r="FF14" t="s">
        <v>119</v>
      </c>
      <c r="FG14" t="s">
        <v>119</v>
      </c>
      <c r="FU14" t="s">
        <v>1829</v>
      </c>
      <c r="FV14"/>
      <c r="FW14"/>
      <c r="FY14" t="s">
        <v>2470</v>
      </c>
      <c r="GB14" t="s">
        <v>2392</v>
      </c>
      <c r="GH14" t="str">
        <f t="shared" si="807"/>
        <v>3.01.120_Erosion control</v>
      </c>
      <c r="GI14" t="str">
        <f t="shared" si="417"/>
        <v/>
      </c>
      <c r="GJ14" t="str">
        <f t="shared" si="418"/>
        <v/>
      </c>
      <c r="GK14" t="str">
        <f t="shared" si="419"/>
        <v/>
      </c>
      <c r="GL14" t="str">
        <f t="shared" si="420"/>
        <v>3.05.110_Fire services</v>
      </c>
      <c r="GM14" t="str">
        <f t="shared" si="421"/>
        <v/>
      </c>
      <c r="GN14" t="str">
        <f t="shared" si="422"/>
        <v/>
      </c>
      <c r="GO14" t="str">
        <f t="shared" si="423"/>
        <v>3.08.080_Constructor’s submissions, reports and as-built documentation</v>
      </c>
      <c r="GP14" t="str">
        <f t="shared" si="424"/>
        <v/>
      </c>
      <c r="GQ14" t="str">
        <f t="shared" si="425"/>
        <v/>
      </c>
      <c r="GR14" t="str">
        <f t="shared" si="426"/>
        <v/>
      </c>
      <c r="GS14" t="str">
        <f t="shared" si="860"/>
        <v/>
      </c>
      <c r="GT14" t="str">
        <f t="shared" si="428"/>
        <v/>
      </c>
      <c r="HC14" t="str">
        <f t="shared" si="808"/>
        <v>5.01.120_Erosion control</v>
      </c>
      <c r="HD14" t="str">
        <f t="shared" si="429"/>
        <v/>
      </c>
      <c r="HE14" t="str">
        <f t="shared" si="430"/>
        <v/>
      </c>
      <c r="HF14" t="str">
        <f t="shared" si="431"/>
        <v/>
      </c>
      <c r="HG14" t="str">
        <f t="shared" si="432"/>
        <v>5.05.110_Fire services</v>
      </c>
      <c r="HH14" t="str">
        <f t="shared" si="433"/>
        <v/>
      </c>
      <c r="HI14" t="str">
        <f t="shared" si="434"/>
        <v/>
      </c>
      <c r="HJ14" t="str">
        <f t="shared" si="435"/>
        <v>5.08.080_Constructor’s submissions, reports and as-built documentation</v>
      </c>
      <c r="HK14" t="str">
        <f t="shared" si="436"/>
        <v/>
      </c>
      <c r="HL14" t="str">
        <f t="shared" si="437"/>
        <v/>
      </c>
      <c r="HM14" t="str">
        <f t="shared" si="438"/>
        <v/>
      </c>
      <c r="HN14" t="str">
        <f t="shared" si="439"/>
        <v/>
      </c>
      <c r="HO14" t="str">
        <f t="shared" si="440"/>
        <v/>
      </c>
      <c r="ID14" t="s">
        <v>1829</v>
      </c>
      <c r="IE14"/>
      <c r="IF14"/>
      <c r="IH14" t="s">
        <v>2470</v>
      </c>
      <c r="IK14" t="s">
        <v>2392</v>
      </c>
      <c r="IQ14" t="str">
        <f t="shared" si="809"/>
        <v>3.01.120_Erosion control</v>
      </c>
      <c r="IR14" t="str">
        <f t="shared" si="441"/>
        <v/>
      </c>
      <c r="IS14" t="str">
        <f t="shared" si="442"/>
        <v/>
      </c>
      <c r="IT14" t="str">
        <f t="shared" si="443"/>
        <v/>
      </c>
      <c r="IU14" t="str">
        <f t="shared" si="444"/>
        <v>3.05.110_Fire services</v>
      </c>
      <c r="IV14" t="str">
        <f t="shared" si="445"/>
        <v/>
      </c>
      <c r="IW14" t="str">
        <f t="shared" si="446"/>
        <v/>
      </c>
      <c r="IX14" t="str">
        <f t="shared" si="447"/>
        <v>3.08.080_Constructor’s submissions, reports and as-built documentation</v>
      </c>
      <c r="IY14" t="str">
        <f t="shared" si="448"/>
        <v/>
      </c>
      <c r="IZ14" t="str">
        <f t="shared" si="449"/>
        <v/>
      </c>
      <c r="JA14" t="str">
        <f t="shared" si="450"/>
        <v/>
      </c>
      <c r="JB14" t="str">
        <f t="shared" si="861"/>
        <v/>
      </c>
      <c r="JC14" t="str">
        <f t="shared" si="451"/>
        <v/>
      </c>
      <c r="JL14" t="str">
        <f t="shared" si="810"/>
        <v>5.01.120_Erosion control</v>
      </c>
      <c r="JM14" t="str">
        <f t="shared" si="452"/>
        <v/>
      </c>
      <c r="JN14" t="str">
        <f t="shared" si="453"/>
        <v/>
      </c>
      <c r="JO14" t="str">
        <f t="shared" si="454"/>
        <v/>
      </c>
      <c r="JP14" t="str">
        <f t="shared" si="455"/>
        <v>5.05.110_Fire services</v>
      </c>
      <c r="JQ14" t="str">
        <f t="shared" si="456"/>
        <v/>
      </c>
      <c r="JR14" t="str">
        <f t="shared" si="457"/>
        <v/>
      </c>
      <c r="JS14" t="str">
        <f t="shared" si="458"/>
        <v>5.08.080_Constructor’s submissions, reports and as-built documentation</v>
      </c>
      <c r="JT14" t="str">
        <f t="shared" si="459"/>
        <v/>
      </c>
      <c r="JU14" t="str">
        <f t="shared" si="460"/>
        <v/>
      </c>
      <c r="JV14" t="str">
        <f t="shared" si="461"/>
        <v/>
      </c>
      <c r="JW14" t="str">
        <f t="shared" si="462"/>
        <v/>
      </c>
      <c r="JX14" t="str">
        <f t="shared" si="463"/>
        <v/>
      </c>
      <c r="KL14" t="s">
        <v>1829</v>
      </c>
      <c r="KM14"/>
      <c r="KN14"/>
      <c r="KP14" t="s">
        <v>2470</v>
      </c>
      <c r="KS14" t="s">
        <v>2392</v>
      </c>
      <c r="KY14" t="str">
        <f t="shared" si="811"/>
        <v>3.01.120_Erosion control</v>
      </c>
      <c r="KZ14" t="str">
        <f t="shared" si="464"/>
        <v/>
      </c>
      <c r="LA14" t="str">
        <f t="shared" si="465"/>
        <v/>
      </c>
      <c r="LB14" t="str">
        <f t="shared" si="466"/>
        <v/>
      </c>
      <c r="LC14" t="str">
        <f t="shared" si="467"/>
        <v>3.05.110_Fire services</v>
      </c>
      <c r="LD14" t="str">
        <f t="shared" si="468"/>
        <v/>
      </c>
      <c r="LE14" t="str">
        <f t="shared" si="469"/>
        <v/>
      </c>
      <c r="LF14" t="str">
        <f t="shared" si="470"/>
        <v>3.08.080_Constructor’s submissions, reports and as-built documentation</v>
      </c>
      <c r="LG14" t="str">
        <f t="shared" si="471"/>
        <v/>
      </c>
      <c r="LH14" t="str">
        <f t="shared" si="472"/>
        <v/>
      </c>
      <c r="LI14" t="str">
        <f t="shared" si="473"/>
        <v/>
      </c>
      <c r="LJ14" t="str">
        <f t="shared" si="862"/>
        <v/>
      </c>
      <c r="LK14" t="str">
        <f t="shared" si="475"/>
        <v/>
      </c>
      <c r="LT14" t="str">
        <f t="shared" si="812"/>
        <v>5.01.120_Erosion control</v>
      </c>
      <c r="LU14" t="str">
        <f t="shared" si="476"/>
        <v/>
      </c>
      <c r="LV14" t="str">
        <f t="shared" si="477"/>
        <v/>
      </c>
      <c r="LW14" t="str">
        <f t="shared" si="478"/>
        <v/>
      </c>
      <c r="LX14" t="str">
        <f t="shared" si="479"/>
        <v>5.05.110_Fire services</v>
      </c>
      <c r="LY14" t="str">
        <f t="shared" si="480"/>
        <v/>
      </c>
      <c r="LZ14" t="str">
        <f t="shared" si="481"/>
        <v/>
      </c>
      <c r="MA14" t="str">
        <f t="shared" si="482"/>
        <v>5.08.080_Constructor’s submissions, reports and as-built documentation</v>
      </c>
      <c r="MB14" t="str">
        <f t="shared" si="483"/>
        <v/>
      </c>
      <c r="MC14" t="str">
        <f t="shared" si="484"/>
        <v/>
      </c>
      <c r="MD14" t="str">
        <f t="shared" si="485"/>
        <v/>
      </c>
      <c r="ME14" t="str">
        <f t="shared" si="486"/>
        <v/>
      </c>
      <c r="MF14" t="str">
        <f t="shared" si="487"/>
        <v/>
      </c>
      <c r="MT14" t="s">
        <v>1829</v>
      </c>
      <c r="MU14" t="s">
        <v>2481</v>
      </c>
      <c r="MV14" t="s">
        <v>2469</v>
      </c>
      <c r="MX14" t="s">
        <v>2470</v>
      </c>
      <c r="NA14" t="s">
        <v>2392</v>
      </c>
      <c r="NG14" t="str">
        <f t="shared" si="813"/>
        <v>3.01.120_Erosion control</v>
      </c>
      <c r="NH14" t="str">
        <f t="shared" si="488"/>
        <v>3.02.110_Bases to supports for tanks, pipes, well heads and the like</v>
      </c>
      <c r="NI14" t="str">
        <f t="shared" si="489"/>
        <v>3.03.110_Tanks, rigs, storage containers and the like</v>
      </c>
      <c r="NJ14" t="str">
        <f t="shared" si="490"/>
        <v/>
      </c>
      <c r="NK14" t="str">
        <f t="shared" si="491"/>
        <v>3.05.110_Fire services</v>
      </c>
      <c r="NL14" t="str">
        <f t="shared" si="492"/>
        <v/>
      </c>
      <c r="NM14" t="str">
        <f t="shared" si="493"/>
        <v/>
      </c>
      <c r="NN14" t="str">
        <f t="shared" si="494"/>
        <v>3.08.080_Constructor’s submissions, reports and as-built documentation</v>
      </c>
      <c r="NO14" t="str">
        <f t="shared" si="495"/>
        <v/>
      </c>
      <c r="NP14" t="str">
        <f t="shared" si="496"/>
        <v/>
      </c>
      <c r="NQ14" t="str">
        <f t="shared" si="497"/>
        <v/>
      </c>
      <c r="NR14" t="str">
        <f t="shared" si="863"/>
        <v/>
      </c>
      <c r="NS14" t="str">
        <f t="shared" si="499"/>
        <v/>
      </c>
      <c r="OB14" t="str">
        <f t="shared" si="814"/>
        <v>5.01.120_Erosion control</v>
      </c>
      <c r="OC14" t="str">
        <f t="shared" si="500"/>
        <v>5.02.110_Bases to supports for tanks, pipes, well heads and the like</v>
      </c>
      <c r="OD14" t="str">
        <f t="shared" si="501"/>
        <v>5.03.110_Tanks, rigs, storage containers and the like</v>
      </c>
      <c r="OE14" t="str">
        <f t="shared" si="502"/>
        <v/>
      </c>
      <c r="OF14" t="str">
        <f t="shared" si="503"/>
        <v>5.05.110_Fire services</v>
      </c>
      <c r="OG14" t="str">
        <f t="shared" si="504"/>
        <v/>
      </c>
      <c r="OH14" t="str">
        <f t="shared" si="505"/>
        <v/>
      </c>
      <c r="OI14" t="str">
        <f t="shared" si="506"/>
        <v>5.08.080_Constructor’s submissions, reports and as-built documentation</v>
      </c>
      <c r="OJ14" t="str">
        <f t="shared" si="507"/>
        <v/>
      </c>
      <c r="OK14" t="str">
        <f t="shared" si="508"/>
        <v/>
      </c>
      <c r="OL14" t="str">
        <f t="shared" si="509"/>
        <v/>
      </c>
      <c r="OM14" t="str">
        <f t="shared" si="510"/>
        <v/>
      </c>
      <c r="ON14" t="str">
        <f t="shared" si="511"/>
        <v/>
      </c>
      <c r="PB14" t="s">
        <v>1829</v>
      </c>
      <c r="PC14" t="s">
        <v>2481</v>
      </c>
      <c r="PD14" t="s">
        <v>2469</v>
      </c>
      <c r="PF14" t="s">
        <v>2470</v>
      </c>
      <c r="PI14" t="s">
        <v>2392</v>
      </c>
      <c r="PO14" t="str">
        <f t="shared" si="815"/>
        <v>3.01.120_Erosion control</v>
      </c>
      <c r="PP14" t="str">
        <f t="shared" si="512"/>
        <v>3.02.110_Bases to supports for tanks, pipes, well heads and the like</v>
      </c>
      <c r="PQ14" t="str">
        <f t="shared" si="513"/>
        <v>3.03.110_Tanks, rigs, storage containers and the like</v>
      </c>
      <c r="PR14" t="str">
        <f t="shared" si="514"/>
        <v/>
      </c>
      <c r="PS14" t="str">
        <f t="shared" si="515"/>
        <v>3.05.110_Fire services</v>
      </c>
      <c r="PT14" t="str">
        <f t="shared" si="516"/>
        <v/>
      </c>
      <c r="PU14" t="str">
        <f t="shared" si="517"/>
        <v/>
      </c>
      <c r="PV14" t="str">
        <f t="shared" si="816"/>
        <v>3.08.080_Constructor’s submissions, reports and as-built documentation</v>
      </c>
      <c r="PW14" t="str">
        <f t="shared" si="518"/>
        <v/>
      </c>
      <c r="PX14" t="str">
        <f t="shared" si="519"/>
        <v/>
      </c>
      <c r="PY14" t="str">
        <f t="shared" si="520"/>
        <v/>
      </c>
      <c r="PZ14" t="str">
        <f t="shared" si="864"/>
        <v/>
      </c>
      <c r="QA14" t="str">
        <f t="shared" si="522"/>
        <v/>
      </c>
      <c r="QJ14" t="str">
        <f t="shared" si="817"/>
        <v>5.01.120_Erosion control</v>
      </c>
      <c r="QK14" t="str">
        <f t="shared" si="523"/>
        <v>5.02.110_Bases to supports for tanks, pipes, well heads and the like</v>
      </c>
      <c r="QL14" t="str">
        <f t="shared" si="524"/>
        <v>5.03.110_Tanks, rigs, storage containers and the like</v>
      </c>
      <c r="QM14" t="str">
        <f t="shared" si="525"/>
        <v/>
      </c>
      <c r="QN14" t="str">
        <f t="shared" si="526"/>
        <v>5.05.110_Fire services</v>
      </c>
      <c r="QO14" t="str">
        <f t="shared" si="527"/>
        <v/>
      </c>
      <c r="QP14" t="str">
        <f t="shared" si="528"/>
        <v/>
      </c>
      <c r="QQ14" t="str">
        <f t="shared" si="529"/>
        <v>5.08.080_Constructor’s submissions, reports and as-built documentation</v>
      </c>
      <c r="QR14" t="str">
        <f t="shared" si="530"/>
        <v/>
      </c>
      <c r="QS14" t="str">
        <f t="shared" si="531"/>
        <v/>
      </c>
      <c r="QT14" t="str">
        <f t="shared" si="532"/>
        <v/>
      </c>
      <c r="QU14" t="str">
        <f t="shared" si="533"/>
        <v/>
      </c>
      <c r="QV14" t="str">
        <f t="shared" si="534"/>
        <v/>
      </c>
      <c r="RJ14" t="s">
        <v>1829</v>
      </c>
      <c r="RK14" t="s">
        <v>2481</v>
      </c>
      <c r="RL14" t="s">
        <v>2469</v>
      </c>
      <c r="RN14"/>
      <c r="RQ14" t="s">
        <v>2392</v>
      </c>
      <c r="RW14" t="str">
        <f t="shared" si="818"/>
        <v>3.01.120_Erosion control</v>
      </c>
      <c r="RX14" t="str">
        <f t="shared" si="535"/>
        <v>3.02.110_Bases to supports for tanks, pipes, well heads and the like</v>
      </c>
      <c r="RY14" t="str">
        <f t="shared" si="536"/>
        <v>3.03.110_Tanks, rigs, storage containers and the like</v>
      </c>
      <c r="RZ14" t="str">
        <f t="shared" si="537"/>
        <v/>
      </c>
      <c r="SA14" t="str">
        <f t="shared" si="538"/>
        <v/>
      </c>
      <c r="SB14" t="str">
        <f t="shared" si="539"/>
        <v/>
      </c>
      <c r="SC14" t="str">
        <f t="shared" si="540"/>
        <v/>
      </c>
      <c r="SD14" t="str">
        <f t="shared" si="541"/>
        <v>3.08.080_Constructor’s submissions, reports and as-built documentation</v>
      </c>
      <c r="SE14" t="str">
        <f t="shared" si="542"/>
        <v/>
      </c>
      <c r="SF14" t="str">
        <f t="shared" si="543"/>
        <v/>
      </c>
      <c r="SG14" t="str">
        <f t="shared" si="544"/>
        <v/>
      </c>
      <c r="SH14" t="str">
        <f t="shared" si="865"/>
        <v/>
      </c>
      <c r="SI14" t="str">
        <f t="shared" si="546"/>
        <v/>
      </c>
      <c r="SR14" t="str">
        <f t="shared" si="819"/>
        <v>5.01.120_Erosion control</v>
      </c>
      <c r="SS14" t="str">
        <f t="shared" si="547"/>
        <v>5.02.110_Bases to supports for tanks, pipes, well heads and the like</v>
      </c>
      <c r="ST14" t="str">
        <f t="shared" si="548"/>
        <v>5.03.110_Tanks, rigs, storage containers and the like</v>
      </c>
      <c r="SU14" t="str">
        <f t="shared" si="549"/>
        <v/>
      </c>
      <c r="SV14" t="str">
        <f t="shared" si="550"/>
        <v/>
      </c>
      <c r="SW14" t="str">
        <f t="shared" si="551"/>
        <v/>
      </c>
      <c r="SX14" t="str">
        <f t="shared" si="552"/>
        <v/>
      </c>
      <c r="SY14" t="str">
        <f t="shared" si="553"/>
        <v>5.08.080_Constructor’s submissions, reports and as-built documentation</v>
      </c>
      <c r="SZ14" t="str">
        <f t="shared" si="554"/>
        <v/>
      </c>
      <c r="TA14" t="str">
        <f t="shared" si="555"/>
        <v/>
      </c>
      <c r="TB14" t="str">
        <f t="shared" si="556"/>
        <v/>
      </c>
      <c r="TC14" t="str">
        <f t="shared" si="557"/>
        <v/>
      </c>
      <c r="TD14" t="str">
        <f t="shared" si="558"/>
        <v/>
      </c>
      <c r="TR14" t="s">
        <v>1829</v>
      </c>
      <c r="TS14" t="s">
        <v>2481</v>
      </c>
      <c r="TT14" t="s">
        <v>2469</v>
      </c>
      <c r="TV14"/>
      <c r="TY14" t="s">
        <v>2392</v>
      </c>
      <c r="UE14" t="str">
        <f t="shared" si="820"/>
        <v>3.01.120_Erosion control</v>
      </c>
      <c r="UF14" t="str">
        <f t="shared" si="559"/>
        <v>3.02.110_Bases to supports for tanks, pipes, well heads and the like</v>
      </c>
      <c r="UG14" t="str">
        <f t="shared" si="560"/>
        <v>3.03.110_Tanks, rigs, storage containers and the like</v>
      </c>
      <c r="UH14" t="str">
        <f t="shared" si="561"/>
        <v/>
      </c>
      <c r="UI14" t="str">
        <f t="shared" si="562"/>
        <v/>
      </c>
      <c r="UJ14" t="str">
        <f t="shared" si="563"/>
        <v/>
      </c>
      <c r="UK14" t="str">
        <f t="shared" si="564"/>
        <v/>
      </c>
      <c r="UL14" t="str">
        <f t="shared" si="565"/>
        <v>3.08.080_Constructor’s submissions, reports and as-built documentation</v>
      </c>
      <c r="UM14" t="str">
        <f t="shared" si="566"/>
        <v/>
      </c>
      <c r="UN14" t="str">
        <f t="shared" si="567"/>
        <v/>
      </c>
      <c r="UO14" t="str">
        <f t="shared" si="568"/>
        <v/>
      </c>
      <c r="UP14" t="str">
        <f t="shared" si="866"/>
        <v/>
      </c>
      <c r="UQ14" t="str">
        <f t="shared" si="570"/>
        <v/>
      </c>
      <c r="UZ14" t="str">
        <f t="shared" si="821"/>
        <v>5.01.120_Erosion control</v>
      </c>
      <c r="VA14" t="str">
        <f t="shared" si="571"/>
        <v>5.02.110_Bases to supports for tanks, pipes, well heads and the like</v>
      </c>
      <c r="VB14" t="str">
        <f t="shared" si="572"/>
        <v>5.03.110_Tanks, rigs, storage containers and the like</v>
      </c>
      <c r="VC14" t="str">
        <f t="shared" si="573"/>
        <v/>
      </c>
      <c r="VD14" t="str">
        <f t="shared" si="574"/>
        <v/>
      </c>
      <c r="VE14" t="str">
        <f t="shared" si="575"/>
        <v/>
      </c>
      <c r="VF14" t="str">
        <f t="shared" si="576"/>
        <v/>
      </c>
      <c r="VG14" t="str">
        <f t="shared" si="577"/>
        <v>5.08.080_Constructor’s submissions, reports and as-built documentation</v>
      </c>
      <c r="VH14" t="str">
        <f t="shared" si="578"/>
        <v/>
      </c>
      <c r="VI14" t="str">
        <f t="shared" si="579"/>
        <v/>
      </c>
      <c r="VJ14" t="str">
        <f t="shared" si="580"/>
        <v/>
      </c>
      <c r="VK14" t="str">
        <f t="shared" si="581"/>
        <v/>
      </c>
      <c r="VL14" t="str">
        <f t="shared" si="582"/>
        <v/>
      </c>
      <c r="VZ14" t="s">
        <v>1829</v>
      </c>
      <c r="WA14" t="s">
        <v>2481</v>
      </c>
      <c r="WB14" t="s">
        <v>2469</v>
      </c>
      <c r="WD14" t="s">
        <v>2470</v>
      </c>
      <c r="WG14" t="s">
        <v>2392</v>
      </c>
      <c r="WM14" t="str">
        <f t="shared" si="822"/>
        <v>3.01.120_Erosion control</v>
      </c>
      <c r="WN14" t="str">
        <f t="shared" si="583"/>
        <v>3.02.110_Bases to supports for tanks, pipes, well heads and the like</v>
      </c>
      <c r="WO14" t="str">
        <f t="shared" si="584"/>
        <v>3.03.110_Tanks, rigs, storage containers and the like</v>
      </c>
      <c r="WP14" t="str">
        <f t="shared" si="585"/>
        <v/>
      </c>
      <c r="WQ14" t="str">
        <f t="shared" si="586"/>
        <v>3.05.110_Fire services</v>
      </c>
      <c r="WR14" t="str">
        <f t="shared" si="587"/>
        <v/>
      </c>
      <c r="WS14" t="str">
        <f t="shared" si="588"/>
        <v/>
      </c>
      <c r="WT14" t="str">
        <f t="shared" si="589"/>
        <v>3.08.080_Constructor’s submissions, reports and as-built documentation</v>
      </c>
      <c r="WU14" t="str">
        <f t="shared" si="590"/>
        <v/>
      </c>
      <c r="WV14" t="str">
        <f t="shared" si="591"/>
        <v/>
      </c>
      <c r="WW14" t="str">
        <f t="shared" si="592"/>
        <v/>
      </c>
      <c r="WX14" t="str">
        <f t="shared" si="867"/>
        <v/>
      </c>
      <c r="WY14" t="str">
        <f t="shared" si="594"/>
        <v/>
      </c>
      <c r="XH14" t="str">
        <f t="shared" si="823"/>
        <v>5.01.120_Erosion control</v>
      </c>
      <c r="XI14" t="str">
        <f t="shared" si="595"/>
        <v>5.02.110_Bases to supports for tanks, pipes, well heads and the like</v>
      </c>
      <c r="XJ14" t="str">
        <f t="shared" si="596"/>
        <v>5.03.110_Tanks, rigs, storage containers and the like</v>
      </c>
      <c r="XK14" t="str">
        <f t="shared" si="597"/>
        <v/>
      </c>
      <c r="XL14" t="str">
        <f t="shared" si="598"/>
        <v>5.05.110_Fire services</v>
      </c>
      <c r="XM14" t="str">
        <f t="shared" si="599"/>
        <v/>
      </c>
      <c r="XN14" t="str">
        <f t="shared" si="600"/>
        <v/>
      </c>
      <c r="XO14" t="str">
        <f t="shared" si="601"/>
        <v>5.08.080_Constructor’s submissions, reports and as-built documentation</v>
      </c>
      <c r="XP14" t="str">
        <f t="shared" si="602"/>
        <v/>
      </c>
      <c r="XQ14" t="str">
        <f t="shared" si="603"/>
        <v/>
      </c>
      <c r="XR14" t="str">
        <f t="shared" si="604"/>
        <v/>
      </c>
      <c r="XS14" t="str">
        <f t="shared" si="605"/>
        <v/>
      </c>
      <c r="XT14" t="str">
        <f t="shared" si="606"/>
        <v/>
      </c>
      <c r="YI14" t="s">
        <v>1829</v>
      </c>
      <c r="YJ14" t="s">
        <v>2481</v>
      </c>
      <c r="YK14" t="s">
        <v>2469</v>
      </c>
      <c r="YM14" t="s">
        <v>2470</v>
      </c>
      <c r="YP14" t="s">
        <v>2392</v>
      </c>
      <c r="YV14" t="str">
        <f t="shared" si="824"/>
        <v>3.01.120_Erosion control</v>
      </c>
      <c r="YW14" t="str">
        <f t="shared" si="607"/>
        <v>3.02.110_Bases to supports for tanks, pipes, well heads and the like</v>
      </c>
      <c r="YX14" t="str">
        <f t="shared" si="608"/>
        <v>3.03.110_Tanks, rigs, storage containers and the like</v>
      </c>
      <c r="YY14" t="str">
        <f t="shared" si="609"/>
        <v/>
      </c>
      <c r="YZ14" t="str">
        <f t="shared" si="610"/>
        <v>3.05.110_Fire services</v>
      </c>
      <c r="ZA14" t="str">
        <f t="shared" si="611"/>
        <v/>
      </c>
      <c r="ZB14" t="str">
        <f t="shared" si="612"/>
        <v/>
      </c>
      <c r="ZC14" t="str">
        <f t="shared" si="613"/>
        <v>3.08.080_Constructor’s submissions, reports and as-built documentation</v>
      </c>
      <c r="ZD14" t="str">
        <f t="shared" si="614"/>
        <v/>
      </c>
      <c r="ZE14" t="str">
        <f t="shared" si="615"/>
        <v/>
      </c>
      <c r="ZF14" t="str">
        <f t="shared" si="616"/>
        <v/>
      </c>
      <c r="ZG14" t="str">
        <f t="shared" si="868"/>
        <v/>
      </c>
      <c r="ZH14" t="str">
        <f t="shared" si="618"/>
        <v/>
      </c>
      <c r="ZQ14" t="str">
        <f t="shared" si="825"/>
        <v>5.01.120_Erosion control</v>
      </c>
      <c r="ZR14" t="str">
        <f t="shared" si="619"/>
        <v>5.02.110_Bases to supports for tanks, pipes, well heads and the like</v>
      </c>
      <c r="ZS14" t="str">
        <f t="shared" si="620"/>
        <v>5.03.110_Tanks, rigs, storage containers and the like</v>
      </c>
      <c r="ZT14" t="str">
        <f t="shared" si="621"/>
        <v/>
      </c>
      <c r="ZU14" t="str">
        <f t="shared" si="622"/>
        <v>5.05.110_Fire services</v>
      </c>
      <c r="ZV14" t="str">
        <f t="shared" si="623"/>
        <v/>
      </c>
      <c r="ZW14" t="str">
        <f t="shared" si="624"/>
        <v/>
      </c>
      <c r="ZX14" t="str">
        <f t="shared" si="625"/>
        <v>5.08.080_Constructor’s submissions, reports and as-built documentation</v>
      </c>
      <c r="ZY14" t="str">
        <f t="shared" si="626"/>
        <v/>
      </c>
      <c r="ZZ14" t="str">
        <f t="shared" si="627"/>
        <v/>
      </c>
      <c r="AAA14" t="str">
        <f t="shared" si="628"/>
        <v/>
      </c>
      <c r="AAB14" t="str">
        <f t="shared" si="629"/>
        <v/>
      </c>
      <c r="AAC14" t="str">
        <f t="shared" si="630"/>
        <v/>
      </c>
      <c r="AAS14" t="s">
        <v>1829</v>
      </c>
      <c r="AAT14" t="s">
        <v>2481</v>
      </c>
      <c r="AAU14" t="s">
        <v>2469</v>
      </c>
      <c r="AAW14" t="s">
        <v>2470</v>
      </c>
      <c r="AAZ14" t="s">
        <v>2392</v>
      </c>
      <c r="ABF14" t="str">
        <f t="shared" si="826"/>
        <v>3.01.120_Erosion control</v>
      </c>
      <c r="ABG14" t="str">
        <f t="shared" si="631"/>
        <v>3.02.110_Bases to supports for tanks, pipes, well heads and the like</v>
      </c>
      <c r="ABH14" t="str">
        <f t="shared" si="632"/>
        <v>3.03.110_Tanks, rigs, storage containers and the like</v>
      </c>
      <c r="ABI14" t="str">
        <f t="shared" si="633"/>
        <v/>
      </c>
      <c r="ABJ14" t="str">
        <f t="shared" si="634"/>
        <v>3.05.110_Fire services</v>
      </c>
      <c r="ABK14" t="str">
        <f t="shared" si="635"/>
        <v/>
      </c>
      <c r="ABL14" t="str">
        <f t="shared" si="636"/>
        <v/>
      </c>
      <c r="ABM14" t="str">
        <f t="shared" si="637"/>
        <v>3.08.080_Constructor’s submissions, reports and as-built documentation</v>
      </c>
      <c r="ABN14" t="str">
        <f t="shared" si="638"/>
        <v/>
      </c>
      <c r="ABO14" t="str">
        <f t="shared" si="639"/>
        <v/>
      </c>
      <c r="ABP14" t="str">
        <f t="shared" si="640"/>
        <v/>
      </c>
      <c r="ABQ14" t="str">
        <f t="shared" si="869"/>
        <v/>
      </c>
      <c r="ABR14" t="str">
        <f t="shared" si="642"/>
        <v/>
      </c>
      <c r="ACA14" t="str">
        <f t="shared" si="827"/>
        <v>5.01.120_Erosion control</v>
      </c>
      <c r="ACB14" t="str">
        <f t="shared" si="643"/>
        <v>5.02.110_Bases to supports for tanks, pipes, well heads and the like</v>
      </c>
      <c r="ACC14" t="str">
        <f t="shared" si="644"/>
        <v>5.03.110_Tanks, rigs, storage containers and the like</v>
      </c>
      <c r="ACD14" t="str">
        <f t="shared" si="645"/>
        <v/>
      </c>
      <c r="ACE14" t="str">
        <f t="shared" si="646"/>
        <v>5.05.110_Fire services</v>
      </c>
      <c r="ACF14" t="str">
        <f t="shared" si="647"/>
        <v/>
      </c>
      <c r="ACG14" t="str">
        <f t="shared" si="648"/>
        <v/>
      </c>
      <c r="ACH14" t="str">
        <f t="shared" si="649"/>
        <v>5.08.080_Constructor’s submissions, reports and as-built documentation</v>
      </c>
      <c r="ACI14" t="str">
        <f t="shared" si="650"/>
        <v/>
      </c>
      <c r="ACJ14" t="str">
        <f t="shared" si="651"/>
        <v/>
      </c>
      <c r="ACK14" t="str">
        <f t="shared" si="652"/>
        <v/>
      </c>
      <c r="ACL14" t="str">
        <f t="shared" si="653"/>
        <v/>
      </c>
      <c r="ACM14" t="str">
        <f t="shared" si="654"/>
        <v/>
      </c>
      <c r="ADB14" t="s">
        <v>1829</v>
      </c>
      <c r="ADC14"/>
      <c r="ADD14"/>
      <c r="ADF14" t="s">
        <v>2470</v>
      </c>
      <c r="ADI14" t="s">
        <v>2392</v>
      </c>
      <c r="ADO14" t="str">
        <f t="shared" si="828"/>
        <v>3.01.120_Erosion control</v>
      </c>
      <c r="ADP14" t="str">
        <f t="shared" si="655"/>
        <v/>
      </c>
      <c r="ADQ14" t="str">
        <f t="shared" si="656"/>
        <v/>
      </c>
      <c r="ADR14" t="str">
        <f t="shared" si="657"/>
        <v/>
      </c>
      <c r="ADS14" t="str">
        <f t="shared" si="658"/>
        <v>3.05.110_Fire services</v>
      </c>
      <c r="ADT14" t="str">
        <f t="shared" si="659"/>
        <v/>
      </c>
      <c r="ADU14" t="str">
        <f t="shared" si="660"/>
        <v/>
      </c>
      <c r="ADV14" t="str">
        <f t="shared" si="661"/>
        <v>3.08.080_Constructor’s submissions, reports and as-built documentation</v>
      </c>
      <c r="ADW14" t="str">
        <f t="shared" si="662"/>
        <v/>
      </c>
      <c r="ADX14" t="str">
        <f t="shared" si="663"/>
        <v/>
      </c>
      <c r="ADY14" t="str">
        <f t="shared" si="664"/>
        <v/>
      </c>
      <c r="ADZ14" t="str">
        <f t="shared" si="870"/>
        <v/>
      </c>
      <c r="AEA14" t="str">
        <f t="shared" si="666"/>
        <v/>
      </c>
      <c r="AEJ14" t="str">
        <f t="shared" si="829"/>
        <v>5.01.120_Erosion control</v>
      </c>
      <c r="AEK14" t="str">
        <f t="shared" si="667"/>
        <v/>
      </c>
      <c r="AEL14" t="str">
        <f t="shared" si="668"/>
        <v/>
      </c>
      <c r="AEM14" t="str">
        <f t="shared" si="669"/>
        <v/>
      </c>
      <c r="AEN14" t="str">
        <f t="shared" si="670"/>
        <v>5.05.110_Fire services</v>
      </c>
      <c r="AEO14" t="str">
        <f t="shared" si="671"/>
        <v/>
      </c>
      <c r="AEP14" t="str">
        <f t="shared" si="672"/>
        <v/>
      </c>
      <c r="AEQ14" t="str">
        <f t="shared" si="673"/>
        <v>5.08.080_Constructor’s submissions, reports and as-built documentation</v>
      </c>
      <c r="AER14" t="str">
        <f t="shared" si="674"/>
        <v/>
      </c>
      <c r="AES14" t="str">
        <f t="shared" si="675"/>
        <v/>
      </c>
      <c r="AET14" t="str">
        <f t="shared" si="676"/>
        <v/>
      </c>
      <c r="AEU14" t="str">
        <f t="shared" si="677"/>
        <v/>
      </c>
      <c r="AEV14" t="str">
        <f t="shared" si="678"/>
        <v/>
      </c>
      <c r="AFK14" t="s">
        <v>1829</v>
      </c>
      <c r="AFL14" t="s">
        <v>2481</v>
      </c>
      <c r="AFM14" t="s">
        <v>2469</v>
      </c>
      <c r="AFO14" t="s">
        <v>2470</v>
      </c>
      <c r="AFR14" t="s">
        <v>2392</v>
      </c>
      <c r="AFX14" t="str">
        <f t="shared" si="830"/>
        <v>3.01.120_Erosion control</v>
      </c>
      <c r="AFY14" t="str">
        <f t="shared" si="679"/>
        <v>3.02.110_Bases to supports for tanks, pipes, well heads and the like</v>
      </c>
      <c r="AFZ14" t="str">
        <f t="shared" si="680"/>
        <v>3.03.110_Tanks, rigs, storage containers and the like</v>
      </c>
      <c r="AGA14" t="str">
        <f t="shared" si="681"/>
        <v/>
      </c>
      <c r="AGB14" t="str">
        <f t="shared" si="682"/>
        <v>3.05.110_Fire services</v>
      </c>
      <c r="AGC14" t="str">
        <f t="shared" si="683"/>
        <v/>
      </c>
      <c r="AGD14" t="str">
        <f t="shared" si="684"/>
        <v/>
      </c>
      <c r="AGE14" t="str">
        <f t="shared" si="831"/>
        <v>3.08.080_Constructor’s submissions, reports and as-built documentation</v>
      </c>
      <c r="AGF14" t="str">
        <f t="shared" si="685"/>
        <v/>
      </c>
      <c r="AGG14" t="str">
        <f t="shared" si="686"/>
        <v/>
      </c>
      <c r="AGH14" t="str">
        <f t="shared" si="687"/>
        <v/>
      </c>
      <c r="AGI14" t="str">
        <f t="shared" si="871"/>
        <v/>
      </c>
      <c r="AGJ14" t="str">
        <f t="shared" si="689"/>
        <v/>
      </c>
      <c r="AGS14" t="str">
        <f t="shared" si="832"/>
        <v>5.01.120_Erosion control</v>
      </c>
      <c r="AGT14" t="str">
        <f t="shared" si="690"/>
        <v>5.02.110_Bases to supports for tanks, pipes, well heads and the like</v>
      </c>
      <c r="AGU14" t="str">
        <f t="shared" si="691"/>
        <v>5.03.110_Tanks, rigs, storage containers and the like</v>
      </c>
      <c r="AGV14" t="str">
        <f t="shared" si="692"/>
        <v/>
      </c>
      <c r="AGW14" t="str">
        <f t="shared" si="693"/>
        <v>5.05.110_Fire services</v>
      </c>
      <c r="AGX14" t="str">
        <f t="shared" si="694"/>
        <v/>
      </c>
      <c r="AGY14" t="str">
        <f t="shared" si="695"/>
        <v/>
      </c>
      <c r="AGZ14" t="str">
        <f t="shared" si="696"/>
        <v>5.08.080_Constructor’s submissions, reports and as-built documentation</v>
      </c>
      <c r="AHA14" t="str">
        <f t="shared" si="697"/>
        <v/>
      </c>
      <c r="AHB14" t="str">
        <f t="shared" si="698"/>
        <v/>
      </c>
      <c r="AHC14" t="str">
        <f t="shared" si="699"/>
        <v/>
      </c>
      <c r="AHD14" t="str">
        <f t="shared" si="700"/>
        <v/>
      </c>
      <c r="AHE14" t="str">
        <f t="shared" si="701"/>
        <v/>
      </c>
      <c r="AHV14"/>
      <c r="AHW14" t="s">
        <v>2481</v>
      </c>
      <c r="AHX14" t="s">
        <v>2469</v>
      </c>
      <c r="AHZ14" t="s">
        <v>2470</v>
      </c>
      <c r="AIC14" t="s">
        <v>2392</v>
      </c>
      <c r="AII14" t="str">
        <f t="shared" si="833"/>
        <v/>
      </c>
      <c r="AIJ14" t="str">
        <f t="shared" si="702"/>
        <v>3.02.110_Bases to supports for tanks, pipes, well heads and the like</v>
      </c>
      <c r="AIK14" t="str">
        <f t="shared" si="703"/>
        <v>3.03.110_Tanks, rigs, storage containers and the like</v>
      </c>
      <c r="AIL14" t="str">
        <f t="shared" si="834"/>
        <v/>
      </c>
      <c r="AIM14" t="str">
        <f t="shared" si="704"/>
        <v>3.05.110_Fire services</v>
      </c>
      <c r="AIN14" t="str">
        <f t="shared" si="835"/>
        <v/>
      </c>
      <c r="AIO14" t="str">
        <f t="shared" si="836"/>
        <v/>
      </c>
      <c r="AIP14" t="str">
        <f t="shared" si="705"/>
        <v>3.08.080_Constructor’s submissions, reports and as-built documentation</v>
      </c>
      <c r="AIQ14" t="str">
        <f t="shared" si="706"/>
        <v/>
      </c>
      <c r="AIR14" t="str">
        <f t="shared" si="707"/>
        <v/>
      </c>
      <c r="AIS14" t="str">
        <f t="shared" si="708"/>
        <v/>
      </c>
      <c r="AIT14" t="str">
        <f t="shared" si="872"/>
        <v/>
      </c>
      <c r="AIU14" t="str">
        <f t="shared" si="710"/>
        <v/>
      </c>
      <c r="AJD14" t="str">
        <f t="shared" si="837"/>
        <v/>
      </c>
      <c r="AJE14" t="str">
        <f t="shared" si="711"/>
        <v>5.02.110_Bases to supports for tanks, pipes, well heads and the like</v>
      </c>
      <c r="AJF14" t="str">
        <f t="shared" si="712"/>
        <v>5.03.110_Tanks, rigs, storage containers and the like</v>
      </c>
      <c r="AJG14" t="str">
        <f t="shared" si="838"/>
        <v/>
      </c>
      <c r="AJH14" t="str">
        <f t="shared" si="713"/>
        <v>5.05.110_Fire services</v>
      </c>
      <c r="AJI14" t="str">
        <f t="shared" si="839"/>
        <v/>
      </c>
      <c r="AJJ14" t="str">
        <f t="shared" si="840"/>
        <v/>
      </c>
      <c r="AJK14" t="str">
        <f t="shared" si="714"/>
        <v>5.08.080_Constructor’s submissions, reports and as-built documentation</v>
      </c>
      <c r="AJL14" t="str">
        <f t="shared" si="715"/>
        <v/>
      </c>
      <c r="AJM14" t="str">
        <f t="shared" si="716"/>
        <v/>
      </c>
      <c r="AJN14" t="str">
        <f t="shared" si="717"/>
        <v/>
      </c>
      <c r="AJO14" t="str">
        <f t="shared" si="718"/>
        <v/>
      </c>
      <c r="AJP14" t="str">
        <f t="shared" si="719"/>
        <v/>
      </c>
      <c r="AKF14" t="s">
        <v>1829</v>
      </c>
      <c r="AKG14" t="s">
        <v>2481</v>
      </c>
      <c r="AKH14" t="s">
        <v>2469</v>
      </c>
      <c r="AKJ14" t="s">
        <v>2470</v>
      </c>
      <c r="AKM14" t="s">
        <v>2392</v>
      </c>
      <c r="AKS14" t="str">
        <f t="shared" si="841"/>
        <v>3.01.120_Erosion control</v>
      </c>
      <c r="AKT14" t="str">
        <f t="shared" si="720"/>
        <v>3.02.110_Bases to supports for tanks, pipes, well heads and the like</v>
      </c>
      <c r="AKU14" t="str">
        <f t="shared" si="721"/>
        <v>3.03.110_Tanks, rigs, storage containers and the like</v>
      </c>
      <c r="AKV14" t="str">
        <f t="shared" si="842"/>
        <v/>
      </c>
      <c r="AKW14" t="str">
        <f t="shared" si="722"/>
        <v>3.05.110_Fire services</v>
      </c>
      <c r="AKX14" t="str">
        <f t="shared" si="723"/>
        <v/>
      </c>
      <c r="AKY14" t="str">
        <f t="shared" si="843"/>
        <v/>
      </c>
      <c r="AKZ14" t="str">
        <f t="shared" si="724"/>
        <v>3.08.080_Constructor’s submissions, reports and as-built documentation</v>
      </c>
      <c r="ALA14" t="str">
        <f t="shared" si="725"/>
        <v/>
      </c>
      <c r="ALB14" t="str">
        <f t="shared" si="726"/>
        <v/>
      </c>
      <c r="ALC14" t="str">
        <f t="shared" si="727"/>
        <v/>
      </c>
      <c r="ALD14" t="str">
        <f t="shared" si="873"/>
        <v/>
      </c>
      <c r="ALE14" t="str">
        <f t="shared" si="729"/>
        <v/>
      </c>
      <c r="ALN14" t="str">
        <f t="shared" si="844"/>
        <v>5.01.120_Erosion control</v>
      </c>
      <c r="ALO14" t="str">
        <f t="shared" si="730"/>
        <v>5.02.110_Bases to supports for tanks, pipes, well heads and the like</v>
      </c>
      <c r="ALP14" t="str">
        <f t="shared" si="731"/>
        <v>5.03.110_Tanks, rigs, storage containers and the like</v>
      </c>
      <c r="ALQ14" t="str">
        <f t="shared" si="845"/>
        <v/>
      </c>
      <c r="ALR14" t="str">
        <f t="shared" si="732"/>
        <v>5.05.110_Fire services</v>
      </c>
      <c r="ALS14" t="str">
        <f t="shared" si="733"/>
        <v/>
      </c>
      <c r="ALT14" t="str">
        <f t="shared" si="846"/>
        <v/>
      </c>
      <c r="ALU14" t="str">
        <f t="shared" si="734"/>
        <v>5.08.080_Constructor’s submissions, reports and as-built documentation</v>
      </c>
      <c r="ALV14" t="str">
        <f t="shared" si="735"/>
        <v/>
      </c>
      <c r="ALW14" t="str">
        <f t="shared" si="736"/>
        <v/>
      </c>
      <c r="ALX14" t="str">
        <f t="shared" si="737"/>
        <v/>
      </c>
      <c r="ALY14" t="str">
        <f t="shared" si="738"/>
        <v/>
      </c>
      <c r="ALZ14" t="str">
        <f t="shared" si="739"/>
        <v/>
      </c>
      <c r="AMN14" t="s">
        <v>1829</v>
      </c>
      <c r="AMO14" t="s">
        <v>2481</v>
      </c>
      <c r="AMP14" t="s">
        <v>2469</v>
      </c>
      <c r="AMR14" t="s">
        <v>2470</v>
      </c>
      <c r="AMU14" t="s">
        <v>2392</v>
      </c>
      <c r="ANA14" t="str">
        <f t="shared" si="847"/>
        <v>3.01.120_Erosion control</v>
      </c>
      <c r="ANB14" t="str">
        <f t="shared" si="740"/>
        <v>3.02.110_Bases to supports for tanks, pipes, well heads and the like</v>
      </c>
      <c r="ANC14" t="str">
        <f t="shared" si="741"/>
        <v>3.03.110_Tanks, rigs, storage containers and the like</v>
      </c>
      <c r="AND14" t="str">
        <f t="shared" si="848"/>
        <v/>
      </c>
      <c r="ANE14" t="str">
        <f t="shared" si="742"/>
        <v>3.05.110_Fire services</v>
      </c>
      <c r="ANF14" t="str">
        <f t="shared" si="743"/>
        <v/>
      </c>
      <c r="ANG14" t="str">
        <f t="shared" si="744"/>
        <v/>
      </c>
      <c r="ANH14" t="str">
        <f t="shared" si="745"/>
        <v>3.08.080_Constructor’s submissions, reports and as-built documentation</v>
      </c>
      <c r="ANI14" t="str">
        <f t="shared" si="746"/>
        <v/>
      </c>
      <c r="ANJ14" t="str">
        <f t="shared" si="747"/>
        <v/>
      </c>
      <c r="ANK14" t="str">
        <f t="shared" si="748"/>
        <v/>
      </c>
      <c r="ANL14" t="str">
        <f t="shared" si="874"/>
        <v/>
      </c>
      <c r="ANM14" t="str">
        <f t="shared" si="750"/>
        <v/>
      </c>
      <c r="ANV14" t="str">
        <f t="shared" si="849"/>
        <v>5.01.120_Erosion control</v>
      </c>
      <c r="ANW14" t="str">
        <f t="shared" si="850"/>
        <v>5.02.110_Bases to supports for tanks, pipes, well heads and the like</v>
      </c>
      <c r="ANX14" t="str">
        <f t="shared" si="751"/>
        <v>5.03.110_Tanks, rigs, storage containers and the like</v>
      </c>
      <c r="ANY14" t="str">
        <f t="shared" si="851"/>
        <v/>
      </c>
      <c r="ANZ14" t="str">
        <f t="shared" si="752"/>
        <v>5.05.110_Fire services</v>
      </c>
      <c r="AOA14" t="str">
        <f t="shared" si="753"/>
        <v/>
      </c>
      <c r="AOB14" t="str">
        <f t="shared" si="754"/>
        <v/>
      </c>
      <c r="AOC14" t="str">
        <f t="shared" si="755"/>
        <v>5.08.080_Constructor’s submissions, reports and as-built documentation</v>
      </c>
      <c r="AOD14" t="str">
        <f t="shared" si="756"/>
        <v/>
      </c>
      <c r="AOE14" t="str">
        <f t="shared" si="757"/>
        <v/>
      </c>
      <c r="AOF14" t="str">
        <f t="shared" si="758"/>
        <v/>
      </c>
      <c r="AOG14" t="str">
        <f t="shared" si="759"/>
        <v/>
      </c>
      <c r="AOH14" t="str">
        <f t="shared" si="760"/>
        <v/>
      </c>
      <c r="AOW14" t="s">
        <v>1829</v>
      </c>
      <c r="AOX14" t="s">
        <v>2481</v>
      </c>
      <c r="AOY14" t="s">
        <v>2469</v>
      </c>
      <c r="APA14" t="s">
        <v>2470</v>
      </c>
      <c r="APD14" t="s">
        <v>2392</v>
      </c>
      <c r="APJ14" t="str">
        <f t="shared" si="852"/>
        <v>3.01.120_Erosion control</v>
      </c>
      <c r="APK14" t="str">
        <f t="shared" si="761"/>
        <v>3.02.110_Bases to supports for tanks, pipes, well heads and the like</v>
      </c>
      <c r="APL14" t="str">
        <f t="shared" si="762"/>
        <v>3.03.110_Tanks, rigs, storage containers and the like</v>
      </c>
      <c r="APM14" t="str">
        <f t="shared" si="859"/>
        <v/>
      </c>
      <c r="APN14" t="str">
        <f t="shared" si="763"/>
        <v>3.05.110_Fire services</v>
      </c>
      <c r="APO14" t="str">
        <f t="shared" si="764"/>
        <v/>
      </c>
      <c r="APP14" t="str">
        <f t="shared" si="765"/>
        <v/>
      </c>
      <c r="APQ14" t="str">
        <f t="shared" si="766"/>
        <v>3.08.080_Constructor’s submissions, reports and as-built documentation</v>
      </c>
      <c r="APR14" t="str">
        <f t="shared" si="767"/>
        <v/>
      </c>
      <c r="APS14" t="str">
        <f t="shared" si="768"/>
        <v/>
      </c>
      <c r="APT14" t="str">
        <f t="shared" si="769"/>
        <v/>
      </c>
      <c r="APU14" t="str">
        <f t="shared" si="875"/>
        <v/>
      </c>
      <c r="APV14" t="str">
        <f t="shared" si="771"/>
        <v/>
      </c>
      <c r="AQE14" t="str">
        <f t="shared" si="853"/>
        <v>5.01.120_Erosion control</v>
      </c>
      <c r="AQF14" t="str">
        <f t="shared" si="772"/>
        <v>5.02.110_Bases to supports for tanks, pipes, well heads and the like</v>
      </c>
      <c r="AQG14" t="str">
        <f t="shared" si="773"/>
        <v>5.03.110_Tanks, rigs, storage containers and the like</v>
      </c>
      <c r="AQH14" t="str">
        <f t="shared" si="854"/>
        <v/>
      </c>
      <c r="AQI14" t="str">
        <f t="shared" si="774"/>
        <v>5.05.110_Fire services</v>
      </c>
      <c r="AQJ14" t="str">
        <f t="shared" si="775"/>
        <v/>
      </c>
      <c r="AQK14" t="str">
        <f t="shared" si="776"/>
        <v/>
      </c>
      <c r="AQL14" t="str">
        <f t="shared" si="777"/>
        <v>5.08.080_Constructor’s submissions, reports and as-built documentation</v>
      </c>
      <c r="AQM14" t="str">
        <f t="shared" si="778"/>
        <v/>
      </c>
      <c r="AQN14" t="str">
        <f t="shared" si="779"/>
        <v/>
      </c>
      <c r="AQO14" t="str">
        <f t="shared" si="780"/>
        <v/>
      </c>
      <c r="AQP14" t="str">
        <f t="shared" si="781"/>
        <v/>
      </c>
      <c r="AQQ14" t="str">
        <f t="shared" si="782"/>
        <v/>
      </c>
      <c r="ARG14" t="s">
        <v>1829</v>
      </c>
      <c r="ARH14"/>
      <c r="ARI14" t="s">
        <v>2469</v>
      </c>
      <c r="ARK14"/>
      <c r="ARN14" t="s">
        <v>2392</v>
      </c>
      <c r="ART14" t="str">
        <f t="shared" si="855"/>
        <v>3.01.120_Erosion control</v>
      </c>
      <c r="ARU14" t="str">
        <f t="shared" si="783"/>
        <v/>
      </c>
      <c r="ARV14" t="str">
        <f t="shared" si="784"/>
        <v>3.03.110_Tanks, rigs, storage containers and the like</v>
      </c>
      <c r="ARW14" t="str">
        <f t="shared" si="856"/>
        <v/>
      </c>
      <c r="ARX14" t="str">
        <f t="shared" si="785"/>
        <v/>
      </c>
      <c r="ARY14" t="str">
        <f t="shared" si="786"/>
        <v/>
      </c>
      <c r="ARZ14" t="str">
        <f t="shared" si="787"/>
        <v/>
      </c>
      <c r="ASA14" t="str">
        <f t="shared" si="788"/>
        <v>3.08.080_Constructor’s submissions, reports and as-built documentation</v>
      </c>
      <c r="ASB14" t="str">
        <f t="shared" si="789"/>
        <v/>
      </c>
      <c r="ASC14" t="str">
        <f t="shared" si="790"/>
        <v/>
      </c>
      <c r="ASD14" t="str">
        <f t="shared" si="791"/>
        <v/>
      </c>
      <c r="ASE14" t="str">
        <f t="shared" si="876"/>
        <v/>
      </c>
      <c r="ASF14" t="str">
        <f t="shared" si="793"/>
        <v/>
      </c>
      <c r="ASO14" t="str">
        <f t="shared" si="857"/>
        <v>5.01.120_Erosion control</v>
      </c>
      <c r="ASP14" t="str">
        <f t="shared" si="794"/>
        <v/>
      </c>
      <c r="ASQ14" t="str">
        <f t="shared" si="795"/>
        <v>5.03.110_Tanks, rigs, storage containers and the like</v>
      </c>
      <c r="ASR14" t="str">
        <f t="shared" si="858"/>
        <v/>
      </c>
      <c r="ASS14" t="str">
        <f t="shared" si="796"/>
        <v/>
      </c>
      <c r="AST14" t="str">
        <f t="shared" si="797"/>
        <v/>
      </c>
      <c r="ASU14" t="str">
        <f t="shared" si="798"/>
        <v/>
      </c>
      <c r="ASV14" t="str">
        <f t="shared" si="799"/>
        <v>5.08.080_Constructor’s submissions, reports and as-built documentation</v>
      </c>
      <c r="ASW14" t="str">
        <f t="shared" si="800"/>
        <v/>
      </c>
      <c r="ASX14" t="str">
        <f t="shared" si="801"/>
        <v/>
      </c>
      <c r="ASY14" t="str">
        <f t="shared" si="802"/>
        <v/>
      </c>
      <c r="ASZ14" t="str">
        <f t="shared" si="803"/>
        <v/>
      </c>
      <c r="ATA14" t="str">
        <f t="shared" si="804"/>
        <v/>
      </c>
    </row>
    <row r="15" spans="1:1021 1026:1204" s="6" customFormat="1" ht="26.25" customHeight="1" x14ac:dyDescent="0.35">
      <c r="G15" s="6" t="s">
        <v>2487</v>
      </c>
      <c r="J15" s="6" t="s">
        <v>2488</v>
      </c>
      <c r="T15" s="6" t="s">
        <v>2489</v>
      </c>
      <c r="W15" s="6" t="s">
        <v>2490</v>
      </c>
      <c r="AO15" s="6" t="s">
        <v>2491</v>
      </c>
      <c r="AR15" s="6" t="s">
        <v>2492</v>
      </c>
      <c r="BH15" s="6" t="s">
        <v>2493</v>
      </c>
      <c r="BI15" t="s">
        <v>2494</v>
      </c>
      <c r="BJ15" t="s">
        <v>2482</v>
      </c>
      <c r="BL15" s="6" t="s">
        <v>2597</v>
      </c>
      <c r="BO15" t="s">
        <v>2418</v>
      </c>
      <c r="BU15" t="str">
        <f t="shared" si="805"/>
        <v>3.01.600_Water surface development (including common facilities and services, and dredge spoil recovery area)</v>
      </c>
      <c r="BV15" t="str">
        <f t="shared" si="415"/>
        <v>3.02.120_Beds and surrounds to underground pipes</v>
      </c>
      <c r="BW15" t="str">
        <f t="shared" si="415"/>
        <v>3.03.120_Supports for tanks, pipes and the like</v>
      </c>
      <c r="BX15" t="str">
        <f t="shared" si="415"/>
        <v/>
      </c>
      <c r="BY15" t="str">
        <f t="shared" si="415"/>
        <v>3.05.115_Gas services</v>
      </c>
      <c r="BZ15" t="str">
        <f t="shared" si="415"/>
        <v/>
      </c>
      <c r="CA15" t="str">
        <f t="shared" si="415"/>
        <v/>
      </c>
      <c r="CB15" t="str">
        <f t="shared" si="415"/>
        <v>3.08.090_Quality monitoring, recording and inspections</v>
      </c>
      <c r="CC15" t="str">
        <f t="shared" si="415"/>
        <v/>
      </c>
      <c r="CD15" t="str">
        <f t="shared" si="415"/>
        <v/>
      </c>
      <c r="CE15" t="str">
        <f t="shared" si="415"/>
        <v/>
      </c>
      <c r="CF15" t="str">
        <f t="shared" si="415"/>
        <v/>
      </c>
      <c r="CG15" t="str">
        <f t="shared" si="415"/>
        <v/>
      </c>
      <c r="CP15" t="str">
        <f t="shared" si="806"/>
        <v>5.01.600_Water surface development (including common facilities and services, and dredge spoil recovery area)</v>
      </c>
      <c r="CQ15" t="str">
        <f t="shared" si="416"/>
        <v>5.02.120_Beds and surrounds to underground pipes</v>
      </c>
      <c r="CR15" t="str">
        <f t="shared" si="416"/>
        <v>5.03.120_Supports for tanks, pipes and the like</v>
      </c>
      <c r="CS15" t="str">
        <f t="shared" si="416"/>
        <v/>
      </c>
      <c r="CT15" t="str">
        <f t="shared" si="416"/>
        <v>5.05.115_Gas services</v>
      </c>
      <c r="CU15" t="str">
        <f t="shared" si="416"/>
        <v/>
      </c>
      <c r="CV15" t="str">
        <f t="shared" si="416"/>
        <v/>
      </c>
      <c r="CW15" t="str">
        <f t="shared" si="416"/>
        <v>5.08.090_Quality monitoring, recording and inspections</v>
      </c>
      <c r="CX15" t="str">
        <f t="shared" si="416"/>
        <v/>
      </c>
      <c r="CY15" t="str">
        <f t="shared" si="416"/>
        <v/>
      </c>
      <c r="CZ15" t="str">
        <f t="shared" si="416"/>
        <v/>
      </c>
      <c r="DA15" t="str">
        <f t="shared" si="416"/>
        <v/>
      </c>
      <c r="DB15" t="str">
        <f t="shared" si="416"/>
        <v/>
      </c>
      <c r="DN15"/>
      <c r="DO15"/>
      <c r="DQ15"/>
      <c r="DT15" t="s">
        <v>2439</v>
      </c>
      <c r="DZ15"/>
      <c r="EA15"/>
      <c r="EB15"/>
      <c r="EC15" t="s">
        <v>119</v>
      </c>
      <c r="ED15" t="s">
        <v>119</v>
      </c>
      <c r="EE15" t="s">
        <v>119</v>
      </c>
      <c r="EF15" t="s">
        <v>119</v>
      </c>
      <c r="EG15" t="s">
        <v>2442</v>
      </c>
      <c r="EH15" t="s">
        <v>119</v>
      </c>
      <c r="EI15" t="s">
        <v>119</v>
      </c>
      <c r="EJ15" t="s">
        <v>119</v>
      </c>
      <c r="EK15" t="s">
        <v>119</v>
      </c>
      <c r="EL15" t="s">
        <v>119</v>
      </c>
      <c r="EU15" t="s">
        <v>119</v>
      </c>
      <c r="EV15" t="s">
        <v>119</v>
      </c>
      <c r="EW15" t="s">
        <v>119</v>
      </c>
      <c r="EX15" t="s">
        <v>119</v>
      </c>
      <c r="EY15" t="s">
        <v>119</v>
      </c>
      <c r="EZ15" t="s">
        <v>119</v>
      </c>
      <c r="FA15" t="s">
        <v>119</v>
      </c>
      <c r="FB15" t="s">
        <v>2445</v>
      </c>
      <c r="FC15" t="s">
        <v>119</v>
      </c>
      <c r="FD15" t="s">
        <v>119</v>
      </c>
      <c r="FE15" t="s">
        <v>119</v>
      </c>
      <c r="FF15" t="s">
        <v>119</v>
      </c>
      <c r="FG15" t="s">
        <v>119</v>
      </c>
      <c r="FV15"/>
      <c r="FW15"/>
      <c r="FY15" s="6" t="s">
        <v>2597</v>
      </c>
      <c r="GB15" t="s">
        <v>2418</v>
      </c>
      <c r="GH15" t="str">
        <f t="shared" si="807"/>
        <v/>
      </c>
      <c r="GI15" t="str">
        <f t="shared" si="417"/>
        <v/>
      </c>
      <c r="GJ15" t="str">
        <f t="shared" si="418"/>
        <v/>
      </c>
      <c r="GK15" t="str">
        <f t="shared" si="419"/>
        <v/>
      </c>
      <c r="GL15" t="str">
        <f t="shared" si="420"/>
        <v>3.05.115_Gas services</v>
      </c>
      <c r="GM15" t="str">
        <f t="shared" si="421"/>
        <v/>
      </c>
      <c r="GN15" t="str">
        <f t="shared" si="422"/>
        <v/>
      </c>
      <c r="GO15" t="str">
        <f t="shared" si="423"/>
        <v>3.08.090_Quality monitoring, recording and inspections</v>
      </c>
      <c r="GP15" t="str">
        <f t="shared" si="424"/>
        <v/>
      </c>
      <c r="GQ15" t="str">
        <f t="shared" si="425"/>
        <v/>
      </c>
      <c r="GR15" t="str">
        <f t="shared" si="426"/>
        <v/>
      </c>
      <c r="GS15" t="str">
        <f t="shared" si="860"/>
        <v/>
      </c>
      <c r="GT15" t="str">
        <f t="shared" si="428"/>
        <v/>
      </c>
      <c r="HC15" t="str">
        <f t="shared" si="808"/>
        <v/>
      </c>
      <c r="HD15" t="str">
        <f t="shared" si="429"/>
        <v/>
      </c>
      <c r="HE15" t="str">
        <f t="shared" si="430"/>
        <v/>
      </c>
      <c r="HF15" t="str">
        <f t="shared" si="431"/>
        <v/>
      </c>
      <c r="HG15" t="str">
        <f t="shared" si="432"/>
        <v>5.05.115_Gas services</v>
      </c>
      <c r="HH15" t="str">
        <f t="shared" si="433"/>
        <v/>
      </c>
      <c r="HI15" t="str">
        <f t="shared" si="434"/>
        <v/>
      </c>
      <c r="HJ15" t="str">
        <f t="shared" si="435"/>
        <v>5.08.090_Quality monitoring, recording and inspections</v>
      </c>
      <c r="HK15" t="str">
        <f t="shared" si="436"/>
        <v/>
      </c>
      <c r="HL15" t="str">
        <f t="shared" si="437"/>
        <v/>
      </c>
      <c r="HM15" t="str">
        <f t="shared" si="438"/>
        <v/>
      </c>
      <c r="HN15" t="str">
        <f t="shared" si="439"/>
        <v/>
      </c>
      <c r="HO15" t="str">
        <f t="shared" si="440"/>
        <v/>
      </c>
      <c r="IE15"/>
      <c r="IF15"/>
      <c r="IK15" t="s">
        <v>2418</v>
      </c>
      <c r="IQ15" t="str">
        <f t="shared" si="809"/>
        <v/>
      </c>
      <c r="IR15" t="str">
        <f t="shared" si="441"/>
        <v/>
      </c>
      <c r="IS15" t="str">
        <f t="shared" si="442"/>
        <v/>
      </c>
      <c r="IT15" t="str">
        <f t="shared" si="443"/>
        <v/>
      </c>
      <c r="IU15" t="str">
        <f t="shared" si="444"/>
        <v/>
      </c>
      <c r="IV15" t="str">
        <f t="shared" si="445"/>
        <v/>
      </c>
      <c r="IW15" t="str">
        <f t="shared" si="446"/>
        <v/>
      </c>
      <c r="IX15" t="str">
        <f t="shared" si="447"/>
        <v>3.08.090_Quality monitoring, recording and inspections</v>
      </c>
      <c r="IY15" t="str">
        <f t="shared" si="448"/>
        <v/>
      </c>
      <c r="IZ15" t="str">
        <f t="shared" si="449"/>
        <v/>
      </c>
      <c r="JA15" t="str">
        <f t="shared" si="450"/>
        <v/>
      </c>
      <c r="JB15" t="str">
        <f t="shared" si="861"/>
        <v/>
      </c>
      <c r="JC15" t="str">
        <f t="shared" si="451"/>
        <v/>
      </c>
      <c r="JL15" t="str">
        <f t="shared" si="810"/>
        <v/>
      </c>
      <c r="JM15" t="str">
        <f t="shared" si="452"/>
        <v/>
      </c>
      <c r="JN15" t="str">
        <f t="shared" si="453"/>
        <v/>
      </c>
      <c r="JO15" t="str">
        <f t="shared" si="454"/>
        <v/>
      </c>
      <c r="JP15" t="str">
        <f t="shared" si="455"/>
        <v/>
      </c>
      <c r="JQ15" t="str">
        <f t="shared" si="456"/>
        <v/>
      </c>
      <c r="JR15" t="str">
        <f t="shared" si="457"/>
        <v/>
      </c>
      <c r="JS15" t="str">
        <f t="shared" si="458"/>
        <v>5.08.090_Quality monitoring, recording and inspections</v>
      </c>
      <c r="JT15" t="str">
        <f t="shared" si="459"/>
        <v/>
      </c>
      <c r="JU15" t="str">
        <f t="shared" si="460"/>
        <v/>
      </c>
      <c r="JV15" t="str">
        <f t="shared" si="461"/>
        <v/>
      </c>
      <c r="JW15" t="str">
        <f t="shared" si="462"/>
        <v/>
      </c>
      <c r="JX15" t="str">
        <f t="shared" si="463"/>
        <v/>
      </c>
      <c r="KM15"/>
      <c r="KN15"/>
      <c r="KP15" s="6" t="s">
        <v>2597</v>
      </c>
      <c r="KS15" t="s">
        <v>2418</v>
      </c>
      <c r="KY15" t="str">
        <f t="shared" si="811"/>
        <v/>
      </c>
      <c r="KZ15" t="str">
        <f t="shared" si="464"/>
        <v/>
      </c>
      <c r="LA15" t="str">
        <f t="shared" si="465"/>
        <v/>
      </c>
      <c r="LB15" t="str">
        <f t="shared" si="466"/>
        <v/>
      </c>
      <c r="LC15" t="str">
        <f t="shared" si="467"/>
        <v>3.05.115_Gas services</v>
      </c>
      <c r="LD15" t="str">
        <f t="shared" si="468"/>
        <v/>
      </c>
      <c r="LE15" t="str">
        <f t="shared" si="469"/>
        <v/>
      </c>
      <c r="LF15" t="str">
        <f t="shared" si="470"/>
        <v>3.08.090_Quality monitoring, recording and inspections</v>
      </c>
      <c r="LG15" t="str">
        <f t="shared" si="471"/>
        <v/>
      </c>
      <c r="LH15" t="str">
        <f t="shared" si="472"/>
        <v/>
      </c>
      <c r="LI15" t="str">
        <f t="shared" si="473"/>
        <v/>
      </c>
      <c r="LJ15" t="str">
        <f t="shared" si="862"/>
        <v/>
      </c>
      <c r="LK15" t="str">
        <f t="shared" si="475"/>
        <v/>
      </c>
      <c r="LT15" t="str">
        <f t="shared" si="812"/>
        <v/>
      </c>
      <c r="LU15" t="str">
        <f t="shared" si="476"/>
        <v/>
      </c>
      <c r="LV15" t="str">
        <f t="shared" si="477"/>
        <v/>
      </c>
      <c r="LW15" t="str">
        <f t="shared" si="478"/>
        <v/>
      </c>
      <c r="LX15" t="str">
        <f t="shared" si="479"/>
        <v>5.05.115_Gas services</v>
      </c>
      <c r="LY15" t="str">
        <f t="shared" si="480"/>
        <v/>
      </c>
      <c r="LZ15" t="str">
        <f t="shared" si="481"/>
        <v/>
      </c>
      <c r="MA15" t="str">
        <f t="shared" si="482"/>
        <v>5.08.090_Quality monitoring, recording and inspections</v>
      </c>
      <c r="MB15" t="str">
        <f t="shared" si="483"/>
        <v/>
      </c>
      <c r="MC15" t="str">
        <f t="shared" si="484"/>
        <v/>
      </c>
      <c r="MD15" t="str">
        <f t="shared" si="485"/>
        <v/>
      </c>
      <c r="ME15" t="str">
        <f t="shared" si="486"/>
        <v/>
      </c>
      <c r="MF15" t="str">
        <f t="shared" si="487"/>
        <v/>
      </c>
      <c r="MU15" t="s">
        <v>2494</v>
      </c>
      <c r="MV15" t="s">
        <v>2482</v>
      </c>
      <c r="NA15" t="s">
        <v>2418</v>
      </c>
      <c r="NG15" t="str">
        <f t="shared" si="813"/>
        <v/>
      </c>
      <c r="NH15" t="str">
        <f t="shared" si="488"/>
        <v>3.02.120_Beds and surrounds to underground pipes</v>
      </c>
      <c r="NI15" t="str">
        <f t="shared" si="489"/>
        <v>3.03.120_Supports for tanks, pipes and the like</v>
      </c>
      <c r="NJ15" t="str">
        <f t="shared" si="490"/>
        <v/>
      </c>
      <c r="NK15" t="str">
        <f t="shared" si="491"/>
        <v/>
      </c>
      <c r="NL15" t="str">
        <f t="shared" si="492"/>
        <v/>
      </c>
      <c r="NM15" t="str">
        <f t="shared" si="493"/>
        <v/>
      </c>
      <c r="NN15" t="str">
        <f t="shared" si="494"/>
        <v>3.08.090_Quality monitoring, recording and inspections</v>
      </c>
      <c r="NO15" t="str">
        <f t="shared" si="495"/>
        <v/>
      </c>
      <c r="NP15" t="str">
        <f t="shared" si="496"/>
        <v/>
      </c>
      <c r="NQ15" t="str">
        <f t="shared" si="497"/>
        <v/>
      </c>
      <c r="NR15" t="str">
        <f t="shared" si="863"/>
        <v/>
      </c>
      <c r="NS15" t="str">
        <f t="shared" si="499"/>
        <v/>
      </c>
      <c r="OB15" t="str">
        <f t="shared" si="814"/>
        <v/>
      </c>
      <c r="OC15" t="str">
        <f t="shared" si="500"/>
        <v>5.02.120_Beds and surrounds to underground pipes</v>
      </c>
      <c r="OD15" t="str">
        <f t="shared" si="501"/>
        <v>5.03.120_Supports for tanks, pipes and the like</v>
      </c>
      <c r="OE15" t="str">
        <f t="shared" si="502"/>
        <v/>
      </c>
      <c r="OF15" t="str">
        <f t="shared" si="503"/>
        <v/>
      </c>
      <c r="OG15" t="str">
        <f t="shared" si="504"/>
        <v/>
      </c>
      <c r="OH15" t="str">
        <f t="shared" si="505"/>
        <v/>
      </c>
      <c r="OI15" t="str">
        <f t="shared" si="506"/>
        <v>5.08.090_Quality monitoring, recording and inspections</v>
      </c>
      <c r="OJ15" t="str">
        <f t="shared" si="507"/>
        <v/>
      </c>
      <c r="OK15" t="str">
        <f t="shared" si="508"/>
        <v/>
      </c>
      <c r="OL15" t="str">
        <f t="shared" si="509"/>
        <v/>
      </c>
      <c r="OM15" t="str">
        <f t="shared" si="510"/>
        <v/>
      </c>
      <c r="ON15" t="str">
        <f t="shared" si="511"/>
        <v/>
      </c>
      <c r="PC15" t="s">
        <v>2494</v>
      </c>
      <c r="PD15" t="s">
        <v>2482</v>
      </c>
      <c r="PI15" t="s">
        <v>2418</v>
      </c>
      <c r="PO15" t="str">
        <f t="shared" si="815"/>
        <v/>
      </c>
      <c r="PP15" t="str">
        <f t="shared" si="512"/>
        <v>3.02.120_Beds and surrounds to underground pipes</v>
      </c>
      <c r="PQ15" t="str">
        <f t="shared" si="513"/>
        <v>3.03.120_Supports for tanks, pipes and the like</v>
      </c>
      <c r="PR15" t="str">
        <f t="shared" si="514"/>
        <v/>
      </c>
      <c r="PS15" t="str">
        <f t="shared" si="515"/>
        <v/>
      </c>
      <c r="PT15" t="str">
        <f t="shared" si="516"/>
        <v/>
      </c>
      <c r="PU15" t="str">
        <f t="shared" si="517"/>
        <v/>
      </c>
      <c r="PV15" t="str">
        <f>IF(ISBLANK(PI15),"","3"&amp;MID(PI15,2,999))</f>
        <v>3.08.090_Quality monitoring, recording and inspections</v>
      </c>
      <c r="PW15" t="str">
        <f t="shared" si="518"/>
        <v/>
      </c>
      <c r="PX15" t="str">
        <f t="shared" si="519"/>
        <v/>
      </c>
      <c r="PY15" t="str">
        <f t="shared" si="520"/>
        <v/>
      </c>
      <c r="PZ15" t="str">
        <f t="shared" si="864"/>
        <v/>
      </c>
      <c r="QA15" t="str">
        <f t="shared" si="522"/>
        <v/>
      </c>
      <c r="QJ15" t="str">
        <f t="shared" si="817"/>
        <v/>
      </c>
      <c r="QK15" t="str">
        <f t="shared" si="523"/>
        <v>5.02.120_Beds and surrounds to underground pipes</v>
      </c>
      <c r="QL15" t="str">
        <f t="shared" si="524"/>
        <v>5.03.120_Supports for tanks, pipes and the like</v>
      </c>
      <c r="QM15" t="str">
        <f t="shared" si="525"/>
        <v/>
      </c>
      <c r="QN15" t="str">
        <f t="shared" si="526"/>
        <v/>
      </c>
      <c r="QO15" t="str">
        <f t="shared" si="527"/>
        <v/>
      </c>
      <c r="QP15" t="str">
        <f t="shared" si="528"/>
        <v/>
      </c>
      <c r="QQ15" t="str">
        <f>IF(ISBLANK(PI15),"","5"&amp;MID(PI15,2,999))</f>
        <v>5.08.090_Quality monitoring, recording and inspections</v>
      </c>
      <c r="QR15" t="str">
        <f t="shared" si="530"/>
        <v/>
      </c>
      <c r="QS15" t="str">
        <f t="shared" si="531"/>
        <v/>
      </c>
      <c r="QT15" t="str">
        <f t="shared" si="532"/>
        <v/>
      </c>
      <c r="QU15" t="str">
        <f t="shared" si="533"/>
        <v/>
      </c>
      <c r="QV15" t="str">
        <f t="shared" si="534"/>
        <v/>
      </c>
      <c r="RK15" t="s">
        <v>2494</v>
      </c>
      <c r="RL15" t="s">
        <v>2482</v>
      </c>
      <c r="RQ15" t="s">
        <v>2418</v>
      </c>
      <c r="RW15" t="str">
        <f t="shared" si="818"/>
        <v/>
      </c>
      <c r="RX15" t="str">
        <f t="shared" si="535"/>
        <v>3.02.120_Beds and surrounds to underground pipes</v>
      </c>
      <c r="RY15" t="str">
        <f t="shared" si="536"/>
        <v>3.03.120_Supports for tanks, pipes and the like</v>
      </c>
      <c r="RZ15" t="str">
        <f t="shared" si="537"/>
        <v/>
      </c>
      <c r="SA15" t="str">
        <f t="shared" si="538"/>
        <v/>
      </c>
      <c r="SB15" t="str">
        <f t="shared" si="539"/>
        <v/>
      </c>
      <c r="SC15" t="str">
        <f t="shared" si="540"/>
        <v/>
      </c>
      <c r="SD15" t="str">
        <f t="shared" si="541"/>
        <v>3.08.090_Quality monitoring, recording and inspections</v>
      </c>
      <c r="SE15" t="str">
        <f t="shared" si="542"/>
        <v/>
      </c>
      <c r="SF15" t="str">
        <f t="shared" si="543"/>
        <v/>
      </c>
      <c r="SG15" t="str">
        <f t="shared" si="544"/>
        <v/>
      </c>
      <c r="SH15" t="str">
        <f t="shared" si="865"/>
        <v/>
      </c>
      <c r="SI15" t="str">
        <f t="shared" si="546"/>
        <v/>
      </c>
      <c r="SR15" t="str">
        <f t="shared" si="819"/>
        <v/>
      </c>
      <c r="SS15" t="str">
        <f t="shared" si="547"/>
        <v>5.02.120_Beds and surrounds to underground pipes</v>
      </c>
      <c r="ST15" t="str">
        <f t="shared" si="548"/>
        <v>5.03.120_Supports for tanks, pipes and the like</v>
      </c>
      <c r="SU15" t="str">
        <f t="shared" si="549"/>
        <v/>
      </c>
      <c r="SV15" t="str">
        <f t="shared" si="550"/>
        <v/>
      </c>
      <c r="SW15" t="str">
        <f t="shared" si="551"/>
        <v/>
      </c>
      <c r="SX15" t="str">
        <f t="shared" si="552"/>
        <v/>
      </c>
      <c r="SY15" t="str">
        <f t="shared" si="553"/>
        <v>5.08.090_Quality monitoring, recording and inspections</v>
      </c>
      <c r="SZ15" t="str">
        <f t="shared" si="554"/>
        <v/>
      </c>
      <c r="TA15" t="str">
        <f t="shared" si="555"/>
        <v/>
      </c>
      <c r="TB15" t="str">
        <f t="shared" si="556"/>
        <v/>
      </c>
      <c r="TC15" t="str">
        <f t="shared" si="557"/>
        <v/>
      </c>
      <c r="TD15" t="str">
        <f t="shared" si="558"/>
        <v/>
      </c>
      <c r="TS15" t="s">
        <v>2494</v>
      </c>
      <c r="TT15" t="s">
        <v>2482</v>
      </c>
      <c r="TY15" t="s">
        <v>2418</v>
      </c>
      <c r="UE15" t="str">
        <f t="shared" si="820"/>
        <v/>
      </c>
      <c r="UF15" t="str">
        <f t="shared" si="559"/>
        <v>3.02.120_Beds and surrounds to underground pipes</v>
      </c>
      <c r="UG15" t="str">
        <f t="shared" si="560"/>
        <v>3.03.120_Supports for tanks, pipes and the like</v>
      </c>
      <c r="UH15" t="str">
        <f t="shared" si="561"/>
        <v/>
      </c>
      <c r="UI15" t="str">
        <f t="shared" si="562"/>
        <v/>
      </c>
      <c r="UJ15" t="str">
        <f t="shared" si="563"/>
        <v/>
      </c>
      <c r="UK15" t="str">
        <f t="shared" si="564"/>
        <v/>
      </c>
      <c r="UL15" t="str">
        <f t="shared" si="565"/>
        <v>3.08.090_Quality monitoring, recording and inspections</v>
      </c>
      <c r="UM15" t="str">
        <f t="shared" si="566"/>
        <v/>
      </c>
      <c r="UN15" t="str">
        <f t="shared" si="567"/>
        <v/>
      </c>
      <c r="UO15" t="str">
        <f t="shared" si="568"/>
        <v/>
      </c>
      <c r="UP15" t="str">
        <f t="shared" si="866"/>
        <v/>
      </c>
      <c r="UQ15" t="str">
        <f t="shared" si="570"/>
        <v/>
      </c>
      <c r="UZ15" t="str">
        <f t="shared" si="821"/>
        <v/>
      </c>
      <c r="VA15" t="str">
        <f t="shared" si="571"/>
        <v>5.02.120_Beds and surrounds to underground pipes</v>
      </c>
      <c r="VB15" t="str">
        <f t="shared" si="572"/>
        <v>5.03.120_Supports for tanks, pipes and the like</v>
      </c>
      <c r="VC15" t="str">
        <f t="shared" si="573"/>
        <v/>
      </c>
      <c r="VD15" t="str">
        <f t="shared" si="574"/>
        <v/>
      </c>
      <c r="VE15" t="str">
        <f t="shared" si="575"/>
        <v/>
      </c>
      <c r="VF15" t="str">
        <f t="shared" si="576"/>
        <v/>
      </c>
      <c r="VG15" t="str">
        <f t="shared" si="577"/>
        <v>5.08.090_Quality monitoring, recording and inspections</v>
      </c>
      <c r="VH15" t="str">
        <f t="shared" si="578"/>
        <v/>
      </c>
      <c r="VI15" t="str">
        <f t="shared" si="579"/>
        <v/>
      </c>
      <c r="VJ15" t="str">
        <f t="shared" si="580"/>
        <v/>
      </c>
      <c r="VK15" t="str">
        <f t="shared" si="581"/>
        <v/>
      </c>
      <c r="VL15" t="str">
        <f t="shared" si="582"/>
        <v/>
      </c>
      <c r="WA15" t="s">
        <v>2494</v>
      </c>
      <c r="WB15" t="s">
        <v>2482</v>
      </c>
      <c r="WD15" s="6" t="s">
        <v>2597</v>
      </c>
      <c r="WG15" t="s">
        <v>2418</v>
      </c>
      <c r="WM15" t="str">
        <f t="shared" si="822"/>
        <v/>
      </c>
      <c r="WN15" t="str">
        <f t="shared" si="583"/>
        <v>3.02.120_Beds and surrounds to underground pipes</v>
      </c>
      <c r="WO15" t="str">
        <f t="shared" si="584"/>
        <v>3.03.120_Supports for tanks, pipes and the like</v>
      </c>
      <c r="WP15" t="str">
        <f t="shared" si="585"/>
        <v/>
      </c>
      <c r="WQ15" t="str">
        <f t="shared" si="586"/>
        <v>3.05.115_Gas services</v>
      </c>
      <c r="WR15" t="str">
        <f t="shared" si="587"/>
        <v/>
      </c>
      <c r="WS15" t="str">
        <f t="shared" si="588"/>
        <v/>
      </c>
      <c r="WT15" t="str">
        <f t="shared" si="589"/>
        <v>3.08.090_Quality monitoring, recording and inspections</v>
      </c>
      <c r="WU15" t="str">
        <f t="shared" si="590"/>
        <v/>
      </c>
      <c r="WV15" t="str">
        <f t="shared" si="591"/>
        <v/>
      </c>
      <c r="WW15" t="str">
        <f t="shared" si="592"/>
        <v/>
      </c>
      <c r="WX15" t="str">
        <f t="shared" si="867"/>
        <v/>
      </c>
      <c r="WY15" t="str">
        <f t="shared" si="594"/>
        <v/>
      </c>
      <c r="XH15" t="str">
        <f t="shared" si="823"/>
        <v/>
      </c>
      <c r="XI15" t="str">
        <f t="shared" si="595"/>
        <v>5.02.120_Beds and surrounds to underground pipes</v>
      </c>
      <c r="XJ15" t="str">
        <f t="shared" si="596"/>
        <v>5.03.120_Supports for tanks, pipes and the like</v>
      </c>
      <c r="XK15" t="str">
        <f t="shared" si="597"/>
        <v/>
      </c>
      <c r="XL15" t="str">
        <f t="shared" si="598"/>
        <v>5.05.115_Gas services</v>
      </c>
      <c r="XM15" t="str">
        <f t="shared" si="599"/>
        <v/>
      </c>
      <c r="XN15" t="str">
        <f t="shared" si="600"/>
        <v/>
      </c>
      <c r="XO15" t="str">
        <f t="shared" si="601"/>
        <v>5.08.090_Quality monitoring, recording and inspections</v>
      </c>
      <c r="XP15" t="str">
        <f t="shared" si="602"/>
        <v/>
      </c>
      <c r="XQ15" t="str">
        <f t="shared" si="603"/>
        <v/>
      </c>
      <c r="XR15" t="str">
        <f t="shared" si="604"/>
        <v/>
      </c>
      <c r="XS15" t="str">
        <f t="shared" si="605"/>
        <v/>
      </c>
      <c r="XT15" t="str">
        <f t="shared" si="606"/>
        <v/>
      </c>
      <c r="YJ15" t="s">
        <v>2494</v>
      </c>
      <c r="YK15" t="s">
        <v>2482</v>
      </c>
      <c r="YP15" t="s">
        <v>2418</v>
      </c>
      <c r="YV15" t="str">
        <f t="shared" si="824"/>
        <v/>
      </c>
      <c r="YW15" t="str">
        <f t="shared" si="607"/>
        <v>3.02.120_Beds and surrounds to underground pipes</v>
      </c>
      <c r="YX15" t="str">
        <f t="shared" si="608"/>
        <v>3.03.120_Supports for tanks, pipes and the like</v>
      </c>
      <c r="YY15" t="str">
        <f t="shared" si="609"/>
        <v/>
      </c>
      <c r="YZ15" t="str">
        <f t="shared" si="610"/>
        <v/>
      </c>
      <c r="ZA15" t="str">
        <f t="shared" si="611"/>
        <v/>
      </c>
      <c r="ZB15" t="str">
        <f t="shared" si="612"/>
        <v/>
      </c>
      <c r="ZC15" t="str">
        <f t="shared" si="613"/>
        <v>3.08.090_Quality monitoring, recording and inspections</v>
      </c>
      <c r="ZD15" t="str">
        <f t="shared" si="614"/>
        <v/>
      </c>
      <c r="ZE15" t="str">
        <f t="shared" si="615"/>
        <v/>
      </c>
      <c r="ZF15" t="str">
        <f t="shared" si="616"/>
        <v/>
      </c>
      <c r="ZG15" t="str">
        <f t="shared" si="868"/>
        <v/>
      </c>
      <c r="ZH15" t="str">
        <f t="shared" si="618"/>
        <v/>
      </c>
      <c r="ZQ15" t="str">
        <f t="shared" si="825"/>
        <v/>
      </c>
      <c r="ZR15" t="str">
        <f t="shared" si="619"/>
        <v>5.02.120_Beds and surrounds to underground pipes</v>
      </c>
      <c r="ZS15" t="str">
        <f t="shared" si="620"/>
        <v>5.03.120_Supports for tanks, pipes and the like</v>
      </c>
      <c r="ZT15" t="str">
        <f t="shared" si="621"/>
        <v/>
      </c>
      <c r="ZU15" t="str">
        <f t="shared" si="622"/>
        <v/>
      </c>
      <c r="ZV15" t="str">
        <f t="shared" si="623"/>
        <v/>
      </c>
      <c r="ZW15" t="str">
        <f t="shared" si="624"/>
        <v/>
      </c>
      <c r="ZX15" t="str">
        <f t="shared" si="625"/>
        <v>5.08.090_Quality monitoring, recording and inspections</v>
      </c>
      <c r="ZY15" t="str">
        <f t="shared" si="626"/>
        <v/>
      </c>
      <c r="ZZ15" t="str">
        <f t="shared" si="627"/>
        <v/>
      </c>
      <c r="AAA15" t="str">
        <f t="shared" si="628"/>
        <v/>
      </c>
      <c r="AAB15" t="str">
        <f t="shared" si="629"/>
        <v/>
      </c>
      <c r="AAC15" t="str">
        <f t="shared" si="630"/>
        <v/>
      </c>
      <c r="AAT15" t="s">
        <v>2494</v>
      </c>
      <c r="AAU15" t="s">
        <v>2482</v>
      </c>
      <c r="AAZ15" t="s">
        <v>2418</v>
      </c>
      <c r="ABF15" t="str">
        <f t="shared" si="826"/>
        <v/>
      </c>
      <c r="ABG15" t="str">
        <f t="shared" si="631"/>
        <v>3.02.120_Beds and surrounds to underground pipes</v>
      </c>
      <c r="ABH15" t="str">
        <f t="shared" si="632"/>
        <v>3.03.120_Supports for tanks, pipes and the like</v>
      </c>
      <c r="ABI15" t="str">
        <f t="shared" si="633"/>
        <v/>
      </c>
      <c r="ABJ15" t="str">
        <f t="shared" si="634"/>
        <v/>
      </c>
      <c r="ABK15" t="str">
        <f t="shared" si="635"/>
        <v/>
      </c>
      <c r="ABL15" t="str">
        <f t="shared" si="636"/>
        <v/>
      </c>
      <c r="ABM15" t="str">
        <f t="shared" si="637"/>
        <v>3.08.090_Quality monitoring, recording and inspections</v>
      </c>
      <c r="ABN15" t="str">
        <f t="shared" si="638"/>
        <v/>
      </c>
      <c r="ABO15" t="str">
        <f t="shared" si="639"/>
        <v/>
      </c>
      <c r="ABP15" t="str">
        <f t="shared" si="640"/>
        <v/>
      </c>
      <c r="ABQ15" t="str">
        <f t="shared" si="869"/>
        <v/>
      </c>
      <c r="ABR15" t="str">
        <f t="shared" si="642"/>
        <v/>
      </c>
      <c r="ACA15" t="str">
        <f t="shared" si="827"/>
        <v/>
      </c>
      <c r="ACB15" t="str">
        <f t="shared" si="643"/>
        <v>5.02.120_Beds and surrounds to underground pipes</v>
      </c>
      <c r="ACC15" t="str">
        <f t="shared" si="644"/>
        <v>5.03.120_Supports for tanks, pipes and the like</v>
      </c>
      <c r="ACD15" t="str">
        <f t="shared" si="645"/>
        <v/>
      </c>
      <c r="ACE15" t="str">
        <f t="shared" si="646"/>
        <v/>
      </c>
      <c r="ACF15" t="str">
        <f t="shared" si="647"/>
        <v/>
      </c>
      <c r="ACG15" t="str">
        <f t="shared" si="648"/>
        <v/>
      </c>
      <c r="ACH15" t="str">
        <f t="shared" si="649"/>
        <v>5.08.090_Quality monitoring, recording and inspections</v>
      </c>
      <c r="ACI15" t="str">
        <f t="shared" si="650"/>
        <v/>
      </c>
      <c r="ACJ15" t="str">
        <f t="shared" si="651"/>
        <v/>
      </c>
      <c r="ACK15" t="str">
        <f t="shared" si="652"/>
        <v/>
      </c>
      <c r="ACL15" t="str">
        <f t="shared" si="653"/>
        <v/>
      </c>
      <c r="ACM15" t="str">
        <f t="shared" si="654"/>
        <v/>
      </c>
      <c r="ADC15"/>
      <c r="ADD15" t="s">
        <v>2482</v>
      </c>
      <c r="ADI15" t="s">
        <v>2418</v>
      </c>
      <c r="ADO15" t="str">
        <f t="shared" si="828"/>
        <v/>
      </c>
      <c r="ADP15"/>
      <c r="ADQ15" t="str">
        <f t="shared" si="656"/>
        <v>3.03.120_Supports for tanks, pipes and the like</v>
      </c>
      <c r="ADR15" t="str">
        <f t="shared" si="657"/>
        <v/>
      </c>
      <c r="ADS15" t="str">
        <f t="shared" si="658"/>
        <v/>
      </c>
      <c r="ADT15" t="str">
        <f t="shared" si="659"/>
        <v/>
      </c>
      <c r="ADU15" t="str">
        <f t="shared" si="660"/>
        <v/>
      </c>
      <c r="ADV15" t="str">
        <f t="shared" si="661"/>
        <v>3.08.090_Quality monitoring, recording and inspections</v>
      </c>
      <c r="ADW15" t="str">
        <f t="shared" si="662"/>
        <v/>
      </c>
      <c r="ADX15" t="str">
        <f t="shared" si="663"/>
        <v/>
      </c>
      <c r="ADY15" t="str">
        <f t="shared" si="664"/>
        <v/>
      </c>
      <c r="ADZ15" t="str">
        <f t="shared" si="870"/>
        <v/>
      </c>
      <c r="AEA15" t="str">
        <f t="shared" si="666"/>
        <v/>
      </c>
      <c r="AEJ15" t="str">
        <f t="shared" si="829"/>
        <v/>
      </c>
      <c r="AEK15" t="str">
        <f t="shared" si="667"/>
        <v/>
      </c>
      <c r="AEL15" t="str">
        <f t="shared" si="668"/>
        <v>5.03.120_Supports for tanks, pipes and the like</v>
      </c>
      <c r="AEM15" t="str">
        <f t="shared" si="669"/>
        <v/>
      </c>
      <c r="AEN15" t="str">
        <f t="shared" si="670"/>
        <v/>
      </c>
      <c r="AEO15" t="str">
        <f t="shared" si="671"/>
        <v/>
      </c>
      <c r="AEP15" t="str">
        <f t="shared" si="672"/>
        <v/>
      </c>
      <c r="AEQ15" t="str">
        <f t="shared" si="673"/>
        <v>5.08.090_Quality monitoring, recording and inspections</v>
      </c>
      <c r="AER15" t="str">
        <f t="shared" si="674"/>
        <v/>
      </c>
      <c r="AES15" t="str">
        <f t="shared" si="675"/>
        <v/>
      </c>
      <c r="AET15" t="str">
        <f t="shared" si="676"/>
        <v/>
      </c>
      <c r="AEU15" t="str">
        <f t="shared" si="677"/>
        <v/>
      </c>
      <c r="AEV15" t="str">
        <f t="shared" si="678"/>
        <v/>
      </c>
      <c r="AFL15"/>
      <c r="AFM15" t="s">
        <v>2482</v>
      </c>
      <c r="AFR15" t="s">
        <v>2418</v>
      </c>
      <c r="AFX15" t="str">
        <f t="shared" si="830"/>
        <v/>
      </c>
      <c r="AFY15" t="str">
        <f t="shared" si="679"/>
        <v/>
      </c>
      <c r="AFZ15" t="str">
        <f t="shared" si="680"/>
        <v>3.03.120_Supports for tanks, pipes and the like</v>
      </c>
      <c r="AGA15" t="str">
        <f t="shared" si="681"/>
        <v/>
      </c>
      <c r="AGB15" t="str">
        <f t="shared" si="682"/>
        <v/>
      </c>
      <c r="AGC15" t="str">
        <f t="shared" si="683"/>
        <v/>
      </c>
      <c r="AGD15" t="str">
        <f t="shared" si="684"/>
        <v/>
      </c>
      <c r="AGE15" t="str">
        <f t="shared" si="831"/>
        <v>3.08.090_Quality monitoring, recording and inspections</v>
      </c>
      <c r="AGF15" t="str">
        <f t="shared" si="685"/>
        <v/>
      </c>
      <c r="AGG15" t="str">
        <f t="shared" si="686"/>
        <v/>
      </c>
      <c r="AGH15" t="str">
        <f t="shared" si="687"/>
        <v/>
      </c>
      <c r="AGI15" t="str">
        <f t="shared" si="871"/>
        <v/>
      </c>
      <c r="AGJ15" t="str">
        <f t="shared" si="689"/>
        <v/>
      </c>
      <c r="AGS15" t="str">
        <f t="shared" si="832"/>
        <v/>
      </c>
      <c r="AGT15" t="str">
        <f t="shared" si="690"/>
        <v/>
      </c>
      <c r="AGU15" t="str">
        <f t="shared" si="691"/>
        <v>5.03.120_Supports for tanks, pipes and the like</v>
      </c>
      <c r="AGV15" t="str">
        <f t="shared" si="692"/>
        <v/>
      </c>
      <c r="AGW15" t="str">
        <f t="shared" si="693"/>
        <v/>
      </c>
      <c r="AGX15" t="str">
        <f t="shared" si="694"/>
        <v/>
      </c>
      <c r="AGY15" t="str">
        <f t="shared" si="695"/>
        <v/>
      </c>
      <c r="AGZ15" t="str">
        <f t="shared" si="696"/>
        <v>5.08.090_Quality monitoring, recording and inspections</v>
      </c>
      <c r="AHA15" t="str">
        <f t="shared" si="697"/>
        <v/>
      </c>
      <c r="AHB15" t="str">
        <f t="shared" si="698"/>
        <v/>
      </c>
      <c r="AHC15" t="str">
        <f t="shared" si="699"/>
        <v/>
      </c>
      <c r="AHD15" t="str">
        <f t="shared" si="700"/>
        <v/>
      </c>
      <c r="AHE15" t="str">
        <f t="shared" si="701"/>
        <v/>
      </c>
      <c r="AHV15" s="6" t="s">
        <v>2493</v>
      </c>
      <c r="AHW15" t="s">
        <v>2494</v>
      </c>
      <c r="AHX15" t="s">
        <v>2482</v>
      </c>
      <c r="AHZ15" s="6" t="s">
        <v>2597</v>
      </c>
      <c r="AIC15" t="s">
        <v>2418</v>
      </c>
      <c r="AII15" t="str">
        <f t="shared" si="833"/>
        <v>3.01.600_Water surface development (including common facilities and services, and dredge spoil recovery area)</v>
      </c>
      <c r="AIJ15" t="str">
        <f t="shared" si="702"/>
        <v>3.02.120_Beds and surrounds to underground pipes</v>
      </c>
      <c r="AIK15" t="str">
        <f t="shared" si="703"/>
        <v>3.03.120_Supports for tanks, pipes and the like</v>
      </c>
      <c r="AIL15" t="str">
        <f t="shared" si="834"/>
        <v/>
      </c>
      <c r="AIM15" t="str">
        <f t="shared" si="704"/>
        <v>3.05.115_Gas services</v>
      </c>
      <c r="AIN15" t="str">
        <f t="shared" si="835"/>
        <v/>
      </c>
      <c r="AIO15" t="str">
        <f t="shared" si="836"/>
        <v/>
      </c>
      <c r="AIP15" t="str">
        <f t="shared" si="705"/>
        <v>3.08.090_Quality monitoring, recording and inspections</v>
      </c>
      <c r="AIQ15" t="str">
        <f t="shared" si="706"/>
        <v/>
      </c>
      <c r="AIR15" t="str">
        <f t="shared" si="707"/>
        <v/>
      </c>
      <c r="AIS15" t="str">
        <f t="shared" si="708"/>
        <v/>
      </c>
      <c r="AIT15" t="str">
        <f t="shared" si="872"/>
        <v/>
      </c>
      <c r="AIU15" t="str">
        <f t="shared" si="710"/>
        <v/>
      </c>
      <c r="AJD15" t="str">
        <f t="shared" si="837"/>
        <v>5.01.600_Water surface development (including common facilities and services, and dredge spoil recovery area)</v>
      </c>
      <c r="AJE15" t="str">
        <f t="shared" si="711"/>
        <v>5.02.120_Beds and surrounds to underground pipes</v>
      </c>
      <c r="AJF15" t="str">
        <f t="shared" si="712"/>
        <v>5.03.120_Supports for tanks, pipes and the like</v>
      </c>
      <c r="AJG15" t="str">
        <f t="shared" si="838"/>
        <v/>
      </c>
      <c r="AJH15" t="str">
        <f t="shared" si="713"/>
        <v>5.05.115_Gas services</v>
      </c>
      <c r="AJI15" t="str">
        <f t="shared" si="839"/>
        <v/>
      </c>
      <c r="AJJ15" t="str">
        <f t="shared" si="840"/>
        <v/>
      </c>
      <c r="AJK15" t="str">
        <f t="shared" si="714"/>
        <v>5.08.090_Quality monitoring, recording and inspections</v>
      </c>
      <c r="AJL15" t="str">
        <f t="shared" si="715"/>
        <v/>
      </c>
      <c r="AJM15" t="str">
        <f t="shared" si="716"/>
        <v/>
      </c>
      <c r="AJN15" t="str">
        <f t="shared" si="717"/>
        <v/>
      </c>
      <c r="AJO15" t="str">
        <f t="shared" si="718"/>
        <v/>
      </c>
      <c r="AJP15" t="str">
        <f t="shared" si="719"/>
        <v/>
      </c>
      <c r="AKF15" s="6" t="s">
        <v>2493</v>
      </c>
      <c r="AKG15" t="s">
        <v>2494</v>
      </c>
      <c r="AKH15" t="s">
        <v>2482</v>
      </c>
      <c r="AKJ15" s="6" t="s">
        <v>2597</v>
      </c>
      <c r="AKM15" t="s">
        <v>2418</v>
      </c>
      <c r="AKS15" t="str">
        <f t="shared" si="841"/>
        <v>3.01.600_Water surface development (including common facilities and services, and dredge spoil recovery area)</v>
      </c>
      <c r="AKT15" t="str">
        <f t="shared" si="720"/>
        <v>3.02.120_Beds and surrounds to underground pipes</v>
      </c>
      <c r="AKU15" t="str">
        <f t="shared" si="721"/>
        <v>3.03.120_Supports for tanks, pipes and the like</v>
      </c>
      <c r="AKV15" t="str">
        <f t="shared" si="842"/>
        <v/>
      </c>
      <c r="AKW15" t="str">
        <f t="shared" si="722"/>
        <v>3.05.115_Gas services</v>
      </c>
      <c r="AKX15" t="str">
        <f t="shared" si="723"/>
        <v/>
      </c>
      <c r="AKY15" t="str">
        <f t="shared" si="843"/>
        <v/>
      </c>
      <c r="AKZ15" t="str">
        <f t="shared" si="724"/>
        <v>3.08.090_Quality monitoring, recording and inspections</v>
      </c>
      <c r="ALA15" t="str">
        <f t="shared" si="725"/>
        <v/>
      </c>
      <c r="ALB15" t="str">
        <f t="shared" si="726"/>
        <v/>
      </c>
      <c r="ALC15" t="str">
        <f t="shared" si="727"/>
        <v/>
      </c>
      <c r="ALD15" t="str">
        <f t="shared" si="873"/>
        <v/>
      </c>
      <c r="ALE15" t="str">
        <f t="shared" si="729"/>
        <v/>
      </c>
      <c r="ALN15" t="str">
        <f t="shared" si="844"/>
        <v>5.01.600_Water surface development (including common facilities and services, and dredge spoil recovery area)</v>
      </c>
      <c r="ALO15" t="str">
        <f t="shared" si="730"/>
        <v>5.02.120_Beds and surrounds to underground pipes</v>
      </c>
      <c r="ALP15" t="str">
        <f t="shared" si="731"/>
        <v>5.03.120_Supports for tanks, pipes and the like</v>
      </c>
      <c r="ALQ15" t="str">
        <f t="shared" si="845"/>
        <v/>
      </c>
      <c r="ALR15" t="str">
        <f t="shared" si="732"/>
        <v>5.05.115_Gas services</v>
      </c>
      <c r="ALS15" t="str">
        <f t="shared" si="733"/>
        <v/>
      </c>
      <c r="ALT15" t="str">
        <f t="shared" si="846"/>
        <v/>
      </c>
      <c r="ALU15" t="str">
        <f t="shared" si="734"/>
        <v>5.08.090_Quality monitoring, recording and inspections</v>
      </c>
      <c r="ALV15" t="str">
        <f t="shared" si="735"/>
        <v/>
      </c>
      <c r="ALW15" t="str">
        <f t="shared" si="736"/>
        <v/>
      </c>
      <c r="ALX15" t="str">
        <f t="shared" si="737"/>
        <v/>
      </c>
      <c r="ALY15" t="str">
        <f t="shared" si="738"/>
        <v/>
      </c>
      <c r="ALZ15" t="str">
        <f t="shared" si="739"/>
        <v/>
      </c>
      <c r="AMN15" s="6" t="s">
        <v>2493</v>
      </c>
      <c r="AMO15" t="s">
        <v>2494</v>
      </c>
      <c r="AMP15" t="s">
        <v>2482</v>
      </c>
      <c r="AMR15" s="6" t="s">
        <v>2597</v>
      </c>
      <c r="AMU15" t="s">
        <v>2418</v>
      </c>
      <c r="ANA15" t="str">
        <f t="shared" si="847"/>
        <v>3.01.600_Water surface development (including common facilities and services, and dredge spoil recovery area)</v>
      </c>
      <c r="ANB15" t="str">
        <f t="shared" si="740"/>
        <v>3.02.120_Beds and surrounds to underground pipes</v>
      </c>
      <c r="ANC15" t="str">
        <f t="shared" si="741"/>
        <v>3.03.120_Supports for tanks, pipes and the like</v>
      </c>
      <c r="AND15" t="str">
        <f t="shared" si="848"/>
        <v/>
      </c>
      <c r="ANE15" t="str">
        <f t="shared" si="742"/>
        <v>3.05.115_Gas services</v>
      </c>
      <c r="ANF15" t="str">
        <f t="shared" si="743"/>
        <v/>
      </c>
      <c r="ANG15" t="str">
        <f t="shared" si="744"/>
        <v/>
      </c>
      <c r="ANH15" t="str">
        <f t="shared" si="745"/>
        <v>3.08.090_Quality monitoring, recording and inspections</v>
      </c>
      <c r="ANI15" t="str">
        <f t="shared" si="746"/>
        <v/>
      </c>
      <c r="ANJ15" t="str">
        <f t="shared" si="747"/>
        <v/>
      </c>
      <c r="ANK15" t="str">
        <f t="shared" si="748"/>
        <v/>
      </c>
      <c r="ANL15" t="str">
        <f t="shared" si="874"/>
        <v/>
      </c>
      <c r="ANM15" t="str">
        <f t="shared" si="750"/>
        <v/>
      </c>
      <c r="ANV15" t="str">
        <f t="shared" si="849"/>
        <v>5.01.600_Water surface development (including common facilities and services, and dredge spoil recovery area)</v>
      </c>
      <c r="ANW15" t="str">
        <f t="shared" si="850"/>
        <v>5.02.120_Beds and surrounds to underground pipes</v>
      </c>
      <c r="ANX15" t="str">
        <f t="shared" si="751"/>
        <v>5.03.120_Supports for tanks, pipes and the like</v>
      </c>
      <c r="ANY15" t="str">
        <f t="shared" si="851"/>
        <v/>
      </c>
      <c r="ANZ15" t="str">
        <f t="shared" si="752"/>
        <v>5.05.115_Gas services</v>
      </c>
      <c r="AOA15" t="str">
        <f t="shared" si="753"/>
        <v/>
      </c>
      <c r="AOB15" t="str">
        <f t="shared" si="754"/>
        <v/>
      </c>
      <c r="AOC15" t="str">
        <f t="shared" si="755"/>
        <v>5.08.090_Quality monitoring, recording and inspections</v>
      </c>
      <c r="AOD15" t="str">
        <f t="shared" si="756"/>
        <v/>
      </c>
      <c r="AOE15" t="str">
        <f t="shared" si="757"/>
        <v/>
      </c>
      <c r="AOF15" t="str">
        <f t="shared" si="758"/>
        <v/>
      </c>
      <c r="AOG15" t="str">
        <f t="shared" si="759"/>
        <v/>
      </c>
      <c r="AOH15" t="str">
        <f t="shared" si="760"/>
        <v/>
      </c>
      <c r="AOW15" s="6" t="s">
        <v>2493</v>
      </c>
      <c r="AOX15" t="s">
        <v>2494</v>
      </c>
      <c r="AOY15" t="s">
        <v>2482</v>
      </c>
      <c r="APA15" s="6" t="s">
        <v>2597</v>
      </c>
      <c r="APD15" t="s">
        <v>2418</v>
      </c>
      <c r="APJ15" t="str">
        <f t="shared" si="852"/>
        <v>3.01.600_Water surface development (including common facilities and services, and dredge spoil recovery area)</v>
      </c>
      <c r="APK15" t="str">
        <f t="shared" si="761"/>
        <v>3.02.120_Beds and surrounds to underground pipes</v>
      </c>
      <c r="APL15" t="str">
        <f t="shared" si="762"/>
        <v>3.03.120_Supports for tanks, pipes and the like</v>
      </c>
      <c r="APM15" t="str">
        <f t="shared" si="859"/>
        <v/>
      </c>
      <c r="APN15" t="str">
        <f t="shared" si="763"/>
        <v>3.05.115_Gas services</v>
      </c>
      <c r="APO15" t="str">
        <f t="shared" si="764"/>
        <v/>
      </c>
      <c r="APP15" t="str">
        <f t="shared" si="765"/>
        <v/>
      </c>
      <c r="APQ15" t="str">
        <f t="shared" si="766"/>
        <v>3.08.090_Quality monitoring, recording and inspections</v>
      </c>
      <c r="APR15" t="str">
        <f t="shared" si="767"/>
        <v/>
      </c>
      <c r="APS15" t="str">
        <f t="shared" si="768"/>
        <v/>
      </c>
      <c r="APT15" t="str">
        <f t="shared" si="769"/>
        <v/>
      </c>
      <c r="APU15" t="str">
        <f t="shared" si="875"/>
        <v/>
      </c>
      <c r="APV15" t="str">
        <f t="shared" si="771"/>
        <v/>
      </c>
      <c r="AQE15" t="str">
        <f t="shared" si="853"/>
        <v>5.01.600_Water surface development (including common facilities and services, and dredge spoil recovery area)</v>
      </c>
      <c r="AQF15" t="str">
        <f t="shared" si="772"/>
        <v>5.02.120_Beds and surrounds to underground pipes</v>
      </c>
      <c r="AQG15" t="str">
        <f t="shared" si="773"/>
        <v>5.03.120_Supports for tanks, pipes and the like</v>
      </c>
      <c r="AQH15" t="str">
        <f t="shared" si="854"/>
        <v/>
      </c>
      <c r="AQI15" t="str">
        <f t="shared" si="774"/>
        <v>5.05.115_Gas services</v>
      </c>
      <c r="AQJ15" t="str">
        <f t="shared" si="775"/>
        <v/>
      </c>
      <c r="AQK15" t="str">
        <f t="shared" si="776"/>
        <v/>
      </c>
      <c r="AQL15" t="str">
        <f t="shared" si="777"/>
        <v>5.08.090_Quality monitoring, recording and inspections</v>
      </c>
      <c r="AQM15" t="str">
        <f t="shared" si="778"/>
        <v/>
      </c>
      <c r="AQN15" t="str">
        <f t="shared" si="779"/>
        <v/>
      </c>
      <c r="AQO15" t="str">
        <f t="shared" si="780"/>
        <v/>
      </c>
      <c r="AQP15" t="str">
        <f t="shared" si="781"/>
        <v/>
      </c>
      <c r="AQQ15" t="str">
        <f t="shared" si="782"/>
        <v/>
      </c>
      <c r="ARG15" s="6" t="s">
        <v>2493</v>
      </c>
      <c r="ARH15" t="s">
        <v>2494</v>
      </c>
      <c r="ARI15" t="s">
        <v>2482</v>
      </c>
      <c r="ARN15" t="s">
        <v>2418</v>
      </c>
      <c r="ART15" t="str">
        <f t="shared" si="855"/>
        <v>3.01.600_Water surface development (including common facilities and services, and dredge spoil recovery area)</v>
      </c>
      <c r="ARU15" t="str">
        <f t="shared" si="783"/>
        <v>3.02.120_Beds and surrounds to underground pipes</v>
      </c>
      <c r="ARV15" t="str">
        <f t="shared" si="784"/>
        <v>3.03.120_Supports for tanks, pipes and the like</v>
      </c>
      <c r="ARW15" t="str">
        <f t="shared" si="856"/>
        <v/>
      </c>
      <c r="ARX15" t="str">
        <f t="shared" si="785"/>
        <v/>
      </c>
      <c r="ARY15" t="str">
        <f t="shared" si="786"/>
        <v/>
      </c>
      <c r="ARZ15" t="str">
        <f t="shared" si="787"/>
        <v/>
      </c>
      <c r="ASA15" t="str">
        <f t="shared" si="788"/>
        <v>3.08.090_Quality monitoring, recording and inspections</v>
      </c>
      <c r="ASB15" t="str">
        <f t="shared" si="789"/>
        <v/>
      </c>
      <c r="ASC15" t="str">
        <f t="shared" si="790"/>
        <v/>
      </c>
      <c r="ASD15" t="str">
        <f t="shared" si="791"/>
        <v/>
      </c>
      <c r="ASE15" t="str">
        <f t="shared" si="876"/>
        <v/>
      </c>
      <c r="ASF15" t="str">
        <f t="shared" si="793"/>
        <v/>
      </c>
      <c r="ASO15" t="str">
        <f t="shared" si="857"/>
        <v>5.01.600_Water surface development (including common facilities and services, and dredge spoil recovery area)</v>
      </c>
      <c r="ASP15" t="str">
        <f t="shared" si="794"/>
        <v>5.02.120_Beds and surrounds to underground pipes</v>
      </c>
      <c r="ASQ15" t="str">
        <f t="shared" si="795"/>
        <v>5.03.120_Supports for tanks, pipes and the like</v>
      </c>
      <c r="ASR15" t="str">
        <f t="shared" si="858"/>
        <v/>
      </c>
      <c r="ASS15" t="str">
        <f t="shared" si="796"/>
        <v/>
      </c>
      <c r="AST15" t="str">
        <f t="shared" si="797"/>
        <v/>
      </c>
      <c r="ASU15" t="str">
        <f t="shared" si="798"/>
        <v/>
      </c>
      <c r="ASV15" t="str">
        <f t="shared" si="799"/>
        <v>5.08.090_Quality monitoring, recording and inspections</v>
      </c>
      <c r="ASW15" t="str">
        <f t="shared" si="800"/>
        <v/>
      </c>
      <c r="ASX15" t="str">
        <f t="shared" si="801"/>
        <v/>
      </c>
      <c r="ASY15" t="str">
        <f t="shared" si="802"/>
        <v/>
      </c>
      <c r="ASZ15" t="str">
        <f t="shared" si="803"/>
        <v/>
      </c>
      <c r="ATA15" t="str">
        <f t="shared" si="804"/>
        <v/>
      </c>
    </row>
    <row r="16" spans="1:1021 1026:1204" s="6" customFormat="1" x14ac:dyDescent="0.35">
      <c r="G16" s="6" t="s">
        <v>2498</v>
      </c>
      <c r="J16" s="6" t="s">
        <v>2499</v>
      </c>
      <c r="T16" s="6" t="s">
        <v>2500</v>
      </c>
      <c r="AO16" s="6" t="s">
        <v>2501</v>
      </c>
      <c r="BH16" s="6" t="s">
        <v>2502</v>
      </c>
      <c r="BI16" s="6" t="s">
        <v>2608</v>
      </c>
      <c r="BJ16" t="s">
        <v>2495</v>
      </c>
      <c r="BL16" t="s">
        <v>2483</v>
      </c>
      <c r="BO16" t="s">
        <v>2439</v>
      </c>
      <c r="BU16" t="str">
        <f t="shared" si="805"/>
        <v>3.01.610_Dredge spoil recovery area</v>
      </c>
      <c r="BV16"/>
      <c r="BW16" t="str">
        <f t="shared" si="415"/>
        <v>3.03.130_Civil pipework</v>
      </c>
      <c r="BX16" t="str">
        <f t="shared" si="415"/>
        <v/>
      </c>
      <c r="BY16" t="str">
        <f t="shared" si="415"/>
        <v>3.05.120_Movement systems: lifts/ elevators/ conveyors</v>
      </c>
      <c r="BZ16" t="str">
        <f t="shared" si="415"/>
        <v/>
      </c>
      <c r="CA16" t="str">
        <f t="shared" si="415"/>
        <v/>
      </c>
      <c r="CB16" t="str">
        <f t="shared" si="415"/>
        <v>3.08.100_Safety, health and environmental management</v>
      </c>
      <c r="CC16" t="str">
        <f t="shared" si="415"/>
        <v/>
      </c>
      <c r="CD16" t="str">
        <f t="shared" si="415"/>
        <v/>
      </c>
      <c r="CE16" t="str">
        <f t="shared" si="415"/>
        <v/>
      </c>
      <c r="CF16" t="str">
        <f t="shared" si="415"/>
        <v/>
      </c>
      <c r="CG16" t="str">
        <f t="shared" si="415"/>
        <v/>
      </c>
      <c r="CP16" t="str">
        <f t="shared" si="806"/>
        <v>5.01.610_Dredge spoil recovery area</v>
      </c>
      <c r="CQ16"/>
      <c r="CR16" t="str">
        <f t="shared" si="416"/>
        <v>5.03.130_Civil pipework</v>
      </c>
      <c r="CS16" t="str">
        <f t="shared" si="416"/>
        <v/>
      </c>
      <c r="CT16" t="str">
        <f t="shared" si="416"/>
        <v>5.05.120_Movement systems: lifts/ elevators/ conveyors</v>
      </c>
      <c r="CU16" t="str">
        <f t="shared" si="416"/>
        <v/>
      </c>
      <c r="CV16" t="str">
        <f t="shared" si="416"/>
        <v/>
      </c>
      <c r="CW16" t="str">
        <f t="shared" si="416"/>
        <v>5.08.100_Safety, health and environmental management</v>
      </c>
      <c r="CX16" t="str">
        <f t="shared" si="416"/>
        <v/>
      </c>
      <c r="CY16" t="str">
        <f t="shared" si="416"/>
        <v/>
      </c>
      <c r="CZ16" t="str">
        <f t="shared" si="416"/>
        <v/>
      </c>
      <c r="DA16" t="str">
        <f t="shared" si="416"/>
        <v/>
      </c>
      <c r="DB16" t="str">
        <f t="shared" si="416"/>
        <v/>
      </c>
      <c r="DO16"/>
      <c r="DQ16" t="s">
        <v>2483</v>
      </c>
      <c r="DT16" t="s">
        <v>2460</v>
      </c>
      <c r="DZ16"/>
      <c r="EA16"/>
      <c r="EB16"/>
      <c r="EC16" t="s">
        <v>119</v>
      </c>
      <c r="ED16" t="s">
        <v>2497</v>
      </c>
      <c r="EE16" t="s">
        <v>119</v>
      </c>
      <c r="EF16" t="s">
        <v>119</v>
      </c>
      <c r="EG16" t="s">
        <v>2463</v>
      </c>
      <c r="EH16" t="s">
        <v>119</v>
      </c>
      <c r="EI16" t="s">
        <v>119</v>
      </c>
      <c r="EJ16" t="s">
        <v>119</v>
      </c>
      <c r="EK16" t="s">
        <v>119</v>
      </c>
      <c r="EL16" t="s">
        <v>119</v>
      </c>
      <c r="EU16" t="s">
        <v>119</v>
      </c>
      <c r="EV16" t="s">
        <v>119</v>
      </c>
      <c r="EW16" t="s">
        <v>119</v>
      </c>
      <c r="EX16" t="s">
        <v>119</v>
      </c>
      <c r="EY16" t="s">
        <v>2486</v>
      </c>
      <c r="EZ16" t="s">
        <v>119</v>
      </c>
      <c r="FA16" t="s">
        <v>119</v>
      </c>
      <c r="FB16" t="s">
        <v>2466</v>
      </c>
      <c r="FC16" t="s">
        <v>119</v>
      </c>
      <c r="FD16" t="s">
        <v>119</v>
      </c>
      <c r="FE16" t="s">
        <v>119</v>
      </c>
      <c r="FF16" t="s">
        <v>119</v>
      </c>
      <c r="FG16" t="s">
        <v>119</v>
      </c>
      <c r="FW16"/>
      <c r="FY16" t="s">
        <v>2483</v>
      </c>
      <c r="GB16" t="s">
        <v>2439</v>
      </c>
      <c r="GH16" t="str">
        <f t="shared" si="807"/>
        <v/>
      </c>
      <c r="GI16" t="str">
        <f t="shared" si="417"/>
        <v/>
      </c>
      <c r="GJ16" t="str">
        <f t="shared" si="418"/>
        <v/>
      </c>
      <c r="GK16" t="str">
        <f t="shared" si="419"/>
        <v/>
      </c>
      <c r="GL16" t="str">
        <f t="shared" si="420"/>
        <v>3.05.120_Movement systems: lifts/ elevators/ conveyors</v>
      </c>
      <c r="GM16" t="str">
        <f t="shared" si="421"/>
        <v/>
      </c>
      <c r="GN16" t="str">
        <f t="shared" si="422"/>
        <v/>
      </c>
      <c r="GO16" t="str">
        <f t="shared" si="423"/>
        <v>3.08.100_Safety, health and environmental management</v>
      </c>
      <c r="GP16" t="str">
        <f t="shared" si="424"/>
        <v/>
      </c>
      <c r="GQ16" t="str">
        <f t="shared" si="425"/>
        <v/>
      </c>
      <c r="GR16" t="str">
        <f t="shared" si="426"/>
        <v/>
      </c>
      <c r="GS16" t="str">
        <f t="shared" si="860"/>
        <v/>
      </c>
      <c r="GT16" t="str">
        <f t="shared" si="428"/>
        <v/>
      </c>
      <c r="HC16" t="str">
        <f t="shared" si="808"/>
        <v/>
      </c>
      <c r="HD16" t="str">
        <f t="shared" si="429"/>
        <v/>
      </c>
      <c r="HE16" t="str">
        <f t="shared" si="430"/>
        <v/>
      </c>
      <c r="HF16" t="str">
        <f t="shared" si="431"/>
        <v/>
      </c>
      <c r="HG16" t="str">
        <f t="shared" si="432"/>
        <v>5.05.120_Movement systems: lifts/ elevators/ conveyors</v>
      </c>
      <c r="HH16" t="str">
        <f t="shared" si="433"/>
        <v/>
      </c>
      <c r="HI16" t="str">
        <f t="shared" si="434"/>
        <v/>
      </c>
      <c r="HJ16" t="str">
        <f t="shared" si="435"/>
        <v>5.08.100_Safety, health and environmental management</v>
      </c>
      <c r="HK16" t="str">
        <f t="shared" si="436"/>
        <v/>
      </c>
      <c r="HL16" t="str">
        <f t="shared" si="437"/>
        <v/>
      </c>
      <c r="HM16" t="str">
        <f t="shared" si="438"/>
        <v/>
      </c>
      <c r="HN16" t="str">
        <f t="shared" si="439"/>
        <v/>
      </c>
      <c r="HO16" t="str">
        <f t="shared" si="440"/>
        <v/>
      </c>
      <c r="IF16"/>
      <c r="IH16" t="s">
        <v>2483</v>
      </c>
      <c r="IK16" t="s">
        <v>2439</v>
      </c>
      <c r="IQ16" t="str">
        <f t="shared" si="809"/>
        <v/>
      </c>
      <c r="IR16" t="str">
        <f t="shared" si="441"/>
        <v/>
      </c>
      <c r="IS16" t="str">
        <f t="shared" si="442"/>
        <v/>
      </c>
      <c r="IT16" t="str">
        <f t="shared" si="443"/>
        <v/>
      </c>
      <c r="IU16" t="str">
        <f t="shared" si="444"/>
        <v>3.05.120_Movement systems: lifts/ elevators/ conveyors</v>
      </c>
      <c r="IV16" t="str">
        <f t="shared" si="445"/>
        <v/>
      </c>
      <c r="IW16" t="str">
        <f t="shared" si="446"/>
        <v/>
      </c>
      <c r="IX16" t="str">
        <f t="shared" si="447"/>
        <v>3.08.100_Safety, health and environmental management</v>
      </c>
      <c r="IY16" t="str">
        <f t="shared" si="448"/>
        <v/>
      </c>
      <c r="IZ16" t="str">
        <f t="shared" si="449"/>
        <v/>
      </c>
      <c r="JA16" t="str">
        <f t="shared" si="450"/>
        <v/>
      </c>
      <c r="JB16" t="str">
        <f t="shared" si="861"/>
        <v/>
      </c>
      <c r="JC16" t="str">
        <f t="shared" si="451"/>
        <v/>
      </c>
      <c r="JL16" t="str">
        <f t="shared" si="810"/>
        <v/>
      </c>
      <c r="JM16" t="str">
        <f t="shared" si="452"/>
        <v/>
      </c>
      <c r="JN16" t="str">
        <f t="shared" si="453"/>
        <v/>
      </c>
      <c r="JO16" t="str">
        <f t="shared" si="454"/>
        <v/>
      </c>
      <c r="JP16" t="str">
        <f t="shared" si="455"/>
        <v>5.05.120_Movement systems: lifts/ elevators/ conveyors</v>
      </c>
      <c r="JQ16" t="str">
        <f t="shared" si="456"/>
        <v/>
      </c>
      <c r="JR16" t="str">
        <f t="shared" si="457"/>
        <v/>
      </c>
      <c r="JS16" t="str">
        <f t="shared" si="458"/>
        <v>5.08.100_Safety, health and environmental management</v>
      </c>
      <c r="JT16" t="str">
        <f t="shared" si="459"/>
        <v/>
      </c>
      <c r="JU16" t="str">
        <f t="shared" si="460"/>
        <v/>
      </c>
      <c r="JV16" t="str">
        <f t="shared" si="461"/>
        <v/>
      </c>
      <c r="JW16" t="str">
        <f t="shared" si="462"/>
        <v/>
      </c>
      <c r="JX16" t="str">
        <f t="shared" si="463"/>
        <v/>
      </c>
      <c r="KN16"/>
      <c r="KP16" t="s">
        <v>2483</v>
      </c>
      <c r="KS16" t="s">
        <v>2439</v>
      </c>
      <c r="KY16" t="str">
        <f t="shared" si="811"/>
        <v/>
      </c>
      <c r="KZ16" t="str">
        <f t="shared" si="464"/>
        <v/>
      </c>
      <c r="LA16" t="str">
        <f t="shared" si="465"/>
        <v/>
      </c>
      <c r="LB16" t="str">
        <f t="shared" si="466"/>
        <v/>
      </c>
      <c r="LC16" t="str">
        <f t="shared" si="467"/>
        <v>3.05.120_Movement systems: lifts/ elevators/ conveyors</v>
      </c>
      <c r="LD16" t="str">
        <f t="shared" si="468"/>
        <v/>
      </c>
      <c r="LE16" t="str">
        <f t="shared" si="469"/>
        <v/>
      </c>
      <c r="LF16" t="str">
        <f t="shared" si="470"/>
        <v>3.08.100_Safety, health and environmental management</v>
      </c>
      <c r="LG16" t="str">
        <f t="shared" si="471"/>
        <v/>
      </c>
      <c r="LH16" t="str">
        <f t="shared" si="472"/>
        <v/>
      </c>
      <c r="LI16" t="str">
        <f t="shared" si="473"/>
        <v/>
      </c>
      <c r="LJ16" t="str">
        <f t="shared" si="862"/>
        <v/>
      </c>
      <c r="LK16" t="str">
        <f t="shared" si="475"/>
        <v/>
      </c>
      <c r="LT16" t="str">
        <f t="shared" si="812"/>
        <v/>
      </c>
      <c r="LU16" t="str">
        <f t="shared" si="476"/>
        <v/>
      </c>
      <c r="LV16" t="str">
        <f t="shared" si="477"/>
        <v/>
      </c>
      <c r="LW16" t="str">
        <f t="shared" si="478"/>
        <v/>
      </c>
      <c r="LX16" t="str">
        <f t="shared" si="479"/>
        <v>5.05.120_Movement systems: lifts/ elevators/ conveyors</v>
      </c>
      <c r="LY16" t="str">
        <f t="shared" si="480"/>
        <v/>
      </c>
      <c r="LZ16" t="str">
        <f t="shared" si="481"/>
        <v/>
      </c>
      <c r="MA16" t="str">
        <f t="shared" si="482"/>
        <v>5.08.100_Safety, health and environmental management</v>
      </c>
      <c r="MB16" t="str">
        <f t="shared" si="483"/>
        <v/>
      </c>
      <c r="MC16" t="str">
        <f t="shared" si="484"/>
        <v/>
      </c>
      <c r="MD16" t="str">
        <f t="shared" si="485"/>
        <v/>
      </c>
      <c r="ME16" t="str">
        <f t="shared" si="486"/>
        <v/>
      </c>
      <c r="MF16" t="str">
        <f t="shared" si="487"/>
        <v/>
      </c>
      <c r="MU16" s="6" t="s">
        <v>2494</v>
      </c>
      <c r="MV16" t="s">
        <v>2495</v>
      </c>
      <c r="MX16" t="s">
        <v>2483</v>
      </c>
      <c r="NA16" t="s">
        <v>2439</v>
      </c>
      <c r="NG16" t="str">
        <f t="shared" si="813"/>
        <v/>
      </c>
      <c r="NH16" t="str">
        <f t="shared" si="488"/>
        <v>3.02.120_Beds and surrounds to underground pipes</v>
      </c>
      <c r="NI16" t="str">
        <f t="shared" si="489"/>
        <v>3.03.130_Civil pipework</v>
      </c>
      <c r="NJ16" t="str">
        <f t="shared" si="490"/>
        <v/>
      </c>
      <c r="NK16" t="str">
        <f t="shared" si="491"/>
        <v>3.05.120_Movement systems: lifts/ elevators/ conveyors</v>
      </c>
      <c r="NL16" t="str">
        <f t="shared" si="492"/>
        <v/>
      </c>
      <c r="NM16" t="str">
        <f t="shared" si="493"/>
        <v/>
      </c>
      <c r="NN16" t="str">
        <f t="shared" si="494"/>
        <v>3.08.100_Safety, health and environmental management</v>
      </c>
      <c r="NO16" t="str">
        <f t="shared" si="495"/>
        <v/>
      </c>
      <c r="NP16" t="str">
        <f t="shared" si="496"/>
        <v/>
      </c>
      <c r="NQ16" t="str">
        <f t="shared" si="497"/>
        <v/>
      </c>
      <c r="NR16" t="str">
        <f t="shared" si="863"/>
        <v/>
      </c>
      <c r="NS16" t="str">
        <f t="shared" si="499"/>
        <v/>
      </c>
      <c r="OB16" t="str">
        <f t="shared" si="814"/>
        <v/>
      </c>
      <c r="OC16" t="str">
        <f t="shared" si="500"/>
        <v>5.02.120_Beds and surrounds to underground pipes</v>
      </c>
      <c r="OD16" t="str">
        <f t="shared" si="501"/>
        <v>5.03.130_Civil pipework</v>
      </c>
      <c r="OE16" t="str">
        <f t="shared" si="502"/>
        <v/>
      </c>
      <c r="OF16" t="str">
        <f t="shared" si="503"/>
        <v>5.05.120_Movement systems: lifts/ elevators/ conveyors</v>
      </c>
      <c r="OG16" t="str">
        <f t="shared" si="504"/>
        <v/>
      </c>
      <c r="OH16" t="str">
        <f t="shared" si="505"/>
        <v/>
      </c>
      <c r="OI16" t="str">
        <f t="shared" si="506"/>
        <v>5.08.100_Safety, health and environmental management</v>
      </c>
      <c r="OJ16" t="str">
        <f t="shared" si="507"/>
        <v/>
      </c>
      <c r="OK16" t="str">
        <f t="shared" si="508"/>
        <v/>
      </c>
      <c r="OL16" t="str">
        <f t="shared" si="509"/>
        <v/>
      </c>
      <c r="OM16" t="str">
        <f t="shared" si="510"/>
        <v/>
      </c>
      <c r="ON16" t="str">
        <f t="shared" si="511"/>
        <v/>
      </c>
      <c r="PD16" t="s">
        <v>2495</v>
      </c>
      <c r="PF16" t="s">
        <v>2483</v>
      </c>
      <c r="PI16" t="s">
        <v>2439</v>
      </c>
      <c r="PO16" t="str">
        <f t="shared" si="815"/>
        <v/>
      </c>
      <c r="PP16" t="str">
        <f t="shared" si="512"/>
        <v/>
      </c>
      <c r="PQ16" t="str">
        <f t="shared" si="513"/>
        <v>3.03.130_Civil pipework</v>
      </c>
      <c r="PR16" t="str">
        <f t="shared" si="514"/>
        <v/>
      </c>
      <c r="PS16" t="str">
        <f t="shared" si="515"/>
        <v>3.05.120_Movement systems: lifts/ elevators/ conveyors</v>
      </c>
      <c r="PT16" t="str">
        <f t="shared" si="516"/>
        <v/>
      </c>
      <c r="PU16" t="str">
        <f t="shared" si="517"/>
        <v/>
      </c>
      <c r="PV16" t="str">
        <f t="shared" si="816"/>
        <v>3.08.100_Safety, health and environmental management</v>
      </c>
      <c r="PW16" t="str">
        <f t="shared" si="518"/>
        <v/>
      </c>
      <c r="PX16" t="str">
        <f t="shared" si="519"/>
        <v/>
      </c>
      <c r="PY16" t="str">
        <f t="shared" si="520"/>
        <v/>
      </c>
      <c r="PZ16" t="str">
        <f t="shared" si="864"/>
        <v/>
      </c>
      <c r="QA16" t="str">
        <f t="shared" si="522"/>
        <v/>
      </c>
      <c r="QJ16" t="str">
        <f t="shared" si="817"/>
        <v/>
      </c>
      <c r="QK16" t="str">
        <f t="shared" si="523"/>
        <v/>
      </c>
      <c r="QL16" t="str">
        <f t="shared" si="524"/>
        <v>5.03.130_Civil pipework</v>
      </c>
      <c r="QM16" t="str">
        <f t="shared" si="525"/>
        <v/>
      </c>
      <c r="QN16" t="str">
        <f t="shared" si="526"/>
        <v>5.05.120_Movement systems: lifts/ elevators/ conveyors</v>
      </c>
      <c r="QO16" t="str">
        <f t="shared" si="527"/>
        <v/>
      </c>
      <c r="QP16" t="str">
        <f t="shared" si="528"/>
        <v/>
      </c>
      <c r="QQ16" t="str">
        <f t="shared" si="529"/>
        <v>5.08.100_Safety, health and environmental management</v>
      </c>
      <c r="QR16" t="str">
        <f t="shared" si="530"/>
        <v/>
      </c>
      <c r="QS16" t="str">
        <f t="shared" si="531"/>
        <v/>
      </c>
      <c r="QT16" t="str">
        <f t="shared" si="532"/>
        <v/>
      </c>
      <c r="QU16" t="str">
        <f t="shared" si="533"/>
        <v/>
      </c>
      <c r="QV16" t="str">
        <f t="shared" si="534"/>
        <v/>
      </c>
      <c r="RL16" t="s">
        <v>2495</v>
      </c>
      <c r="RN16"/>
      <c r="RQ16" t="s">
        <v>2439</v>
      </c>
      <c r="RW16" t="str">
        <f t="shared" si="818"/>
        <v/>
      </c>
      <c r="RX16" t="str">
        <f t="shared" si="535"/>
        <v/>
      </c>
      <c r="RY16" t="str">
        <f t="shared" si="536"/>
        <v>3.03.130_Civil pipework</v>
      </c>
      <c r="RZ16" t="str">
        <f t="shared" si="537"/>
        <v/>
      </c>
      <c r="SA16" t="str">
        <f t="shared" si="538"/>
        <v/>
      </c>
      <c r="SB16" t="str">
        <f t="shared" si="539"/>
        <v/>
      </c>
      <c r="SC16" t="str">
        <f t="shared" si="540"/>
        <v/>
      </c>
      <c r="SD16" t="str">
        <f t="shared" si="541"/>
        <v>3.08.100_Safety, health and environmental management</v>
      </c>
      <c r="SE16" t="str">
        <f t="shared" si="542"/>
        <v/>
      </c>
      <c r="SF16" t="str">
        <f t="shared" si="543"/>
        <v/>
      </c>
      <c r="SG16" t="str">
        <f t="shared" si="544"/>
        <v/>
      </c>
      <c r="SH16" t="str">
        <f t="shared" si="865"/>
        <v/>
      </c>
      <c r="SI16" t="str">
        <f t="shared" si="546"/>
        <v/>
      </c>
      <c r="SR16" t="str">
        <f t="shared" si="819"/>
        <v/>
      </c>
      <c r="SS16" t="str">
        <f t="shared" si="547"/>
        <v/>
      </c>
      <c r="ST16" t="str">
        <f t="shared" si="548"/>
        <v>5.03.130_Civil pipework</v>
      </c>
      <c r="SU16" t="str">
        <f t="shared" si="549"/>
        <v/>
      </c>
      <c r="SV16" t="str">
        <f t="shared" si="550"/>
        <v/>
      </c>
      <c r="SW16" t="str">
        <f t="shared" si="551"/>
        <v/>
      </c>
      <c r="SX16" t="str">
        <f t="shared" si="552"/>
        <v/>
      </c>
      <c r="SY16" t="str">
        <f t="shared" si="553"/>
        <v>5.08.100_Safety, health and environmental management</v>
      </c>
      <c r="SZ16" t="str">
        <f t="shared" si="554"/>
        <v/>
      </c>
      <c r="TA16" t="str">
        <f t="shared" si="555"/>
        <v/>
      </c>
      <c r="TB16" t="str">
        <f t="shared" si="556"/>
        <v/>
      </c>
      <c r="TC16" t="str">
        <f t="shared" si="557"/>
        <v/>
      </c>
      <c r="TD16" t="str">
        <f t="shared" si="558"/>
        <v/>
      </c>
      <c r="TS16" s="6" t="s">
        <v>2494</v>
      </c>
      <c r="TT16" t="s">
        <v>2495</v>
      </c>
      <c r="TV16"/>
      <c r="TY16" t="s">
        <v>2439</v>
      </c>
      <c r="UE16" t="str">
        <f t="shared" si="820"/>
        <v/>
      </c>
      <c r="UF16" t="str">
        <f t="shared" si="559"/>
        <v>3.02.120_Beds and surrounds to underground pipes</v>
      </c>
      <c r="UG16" t="str">
        <f t="shared" si="560"/>
        <v>3.03.130_Civil pipework</v>
      </c>
      <c r="UH16" t="str">
        <f t="shared" si="561"/>
        <v/>
      </c>
      <c r="UI16" t="str">
        <f t="shared" si="562"/>
        <v/>
      </c>
      <c r="UJ16" t="str">
        <f t="shared" si="563"/>
        <v/>
      </c>
      <c r="UK16" t="str">
        <f t="shared" si="564"/>
        <v/>
      </c>
      <c r="UL16" t="str">
        <f t="shared" si="565"/>
        <v>3.08.100_Safety, health and environmental management</v>
      </c>
      <c r="UM16" t="str">
        <f t="shared" si="566"/>
        <v/>
      </c>
      <c r="UN16" t="str">
        <f t="shared" si="567"/>
        <v/>
      </c>
      <c r="UO16" t="str">
        <f t="shared" si="568"/>
        <v/>
      </c>
      <c r="UP16" t="str">
        <f t="shared" si="866"/>
        <v/>
      </c>
      <c r="UQ16" t="str">
        <f t="shared" si="570"/>
        <v/>
      </c>
      <c r="UZ16" t="str">
        <f t="shared" si="821"/>
        <v/>
      </c>
      <c r="VA16" t="str">
        <f t="shared" si="571"/>
        <v>5.02.120_Beds and surrounds to underground pipes</v>
      </c>
      <c r="VB16" t="str">
        <f t="shared" si="572"/>
        <v>5.03.130_Civil pipework</v>
      </c>
      <c r="VC16" t="str">
        <f t="shared" si="573"/>
        <v/>
      </c>
      <c r="VD16" t="str">
        <f t="shared" si="574"/>
        <v/>
      </c>
      <c r="VE16" t="str">
        <f t="shared" si="575"/>
        <v/>
      </c>
      <c r="VF16" t="str">
        <f t="shared" si="576"/>
        <v/>
      </c>
      <c r="VG16" t="str">
        <f t="shared" si="577"/>
        <v>5.08.100_Safety, health and environmental management</v>
      </c>
      <c r="VH16" t="str">
        <f t="shared" si="578"/>
        <v/>
      </c>
      <c r="VI16" t="str">
        <f t="shared" si="579"/>
        <v/>
      </c>
      <c r="VJ16" t="str">
        <f t="shared" si="580"/>
        <v/>
      </c>
      <c r="VK16" t="str">
        <f t="shared" si="581"/>
        <v/>
      </c>
      <c r="VL16" t="str">
        <f t="shared" si="582"/>
        <v/>
      </c>
      <c r="WB16"/>
      <c r="WD16" t="s">
        <v>2483</v>
      </c>
      <c r="WG16" t="s">
        <v>2439</v>
      </c>
      <c r="WM16" t="str">
        <f t="shared" si="822"/>
        <v/>
      </c>
      <c r="WN16" t="str">
        <f t="shared" si="583"/>
        <v/>
      </c>
      <c r="WO16" t="str">
        <f t="shared" si="584"/>
        <v/>
      </c>
      <c r="WP16" t="str">
        <f t="shared" si="585"/>
        <v/>
      </c>
      <c r="WQ16" t="str">
        <f t="shared" si="586"/>
        <v>3.05.120_Movement systems: lifts/ elevators/ conveyors</v>
      </c>
      <c r="WR16" t="str">
        <f t="shared" si="587"/>
        <v/>
      </c>
      <c r="WS16" t="str">
        <f t="shared" si="588"/>
        <v/>
      </c>
      <c r="WT16" t="str">
        <f t="shared" si="589"/>
        <v>3.08.100_Safety, health and environmental management</v>
      </c>
      <c r="WU16" t="str">
        <f t="shared" si="590"/>
        <v/>
      </c>
      <c r="WV16" t="str">
        <f t="shared" si="591"/>
        <v/>
      </c>
      <c r="WW16" t="str">
        <f t="shared" si="592"/>
        <v/>
      </c>
      <c r="WX16" t="str">
        <f t="shared" si="867"/>
        <v/>
      </c>
      <c r="WY16" t="str">
        <f t="shared" si="594"/>
        <v/>
      </c>
      <c r="XH16" t="str">
        <f t="shared" si="823"/>
        <v/>
      </c>
      <c r="XI16" t="str">
        <f t="shared" si="595"/>
        <v/>
      </c>
      <c r="XJ16" t="str">
        <f t="shared" si="596"/>
        <v/>
      </c>
      <c r="XK16" t="str">
        <f t="shared" si="597"/>
        <v/>
      </c>
      <c r="XL16" t="str">
        <f t="shared" si="598"/>
        <v>5.05.120_Movement systems: lifts/ elevators/ conveyors</v>
      </c>
      <c r="XM16" t="str">
        <f t="shared" si="599"/>
        <v/>
      </c>
      <c r="XN16" t="str">
        <f t="shared" si="600"/>
        <v/>
      </c>
      <c r="XO16" t="str">
        <f t="shared" si="601"/>
        <v>5.08.100_Safety, health and environmental management</v>
      </c>
      <c r="XP16" t="str">
        <f t="shared" si="602"/>
        <v/>
      </c>
      <c r="XQ16" t="str">
        <f t="shared" si="603"/>
        <v/>
      </c>
      <c r="XR16" t="str">
        <f t="shared" si="604"/>
        <v/>
      </c>
      <c r="XS16" t="str">
        <f t="shared" si="605"/>
        <v/>
      </c>
      <c r="XT16" t="str">
        <f t="shared" si="606"/>
        <v/>
      </c>
      <c r="YJ16" s="6" t="s">
        <v>2494</v>
      </c>
      <c r="YK16" t="s">
        <v>2495</v>
      </c>
      <c r="YM16" t="s">
        <v>2483</v>
      </c>
      <c r="YP16" t="s">
        <v>2439</v>
      </c>
      <c r="YV16" t="str">
        <f t="shared" si="824"/>
        <v/>
      </c>
      <c r="YW16" t="str">
        <f t="shared" si="607"/>
        <v>3.02.120_Beds and surrounds to underground pipes</v>
      </c>
      <c r="YX16" t="str">
        <f t="shared" si="608"/>
        <v>3.03.130_Civil pipework</v>
      </c>
      <c r="YY16" t="str">
        <f t="shared" si="609"/>
        <v/>
      </c>
      <c r="YZ16" t="str">
        <f t="shared" si="610"/>
        <v>3.05.120_Movement systems: lifts/ elevators/ conveyors</v>
      </c>
      <c r="ZA16" t="str">
        <f t="shared" si="611"/>
        <v/>
      </c>
      <c r="ZB16" t="str">
        <f t="shared" si="612"/>
        <v/>
      </c>
      <c r="ZC16" t="str">
        <f t="shared" si="613"/>
        <v>3.08.100_Safety, health and environmental management</v>
      </c>
      <c r="ZD16" t="str">
        <f t="shared" si="614"/>
        <v/>
      </c>
      <c r="ZE16" t="str">
        <f t="shared" si="615"/>
        <v/>
      </c>
      <c r="ZF16" t="str">
        <f t="shared" si="616"/>
        <v/>
      </c>
      <c r="ZG16" t="str">
        <f t="shared" si="868"/>
        <v/>
      </c>
      <c r="ZH16" t="str">
        <f t="shared" si="618"/>
        <v/>
      </c>
      <c r="ZQ16" t="str">
        <f t="shared" si="825"/>
        <v/>
      </c>
      <c r="ZR16" t="str">
        <f t="shared" si="619"/>
        <v>5.02.120_Beds and surrounds to underground pipes</v>
      </c>
      <c r="ZS16" t="str">
        <f t="shared" si="620"/>
        <v>5.03.130_Civil pipework</v>
      </c>
      <c r="ZT16" t="str">
        <f t="shared" si="621"/>
        <v/>
      </c>
      <c r="ZU16" t="str">
        <f t="shared" si="622"/>
        <v>5.05.120_Movement systems: lifts/ elevators/ conveyors</v>
      </c>
      <c r="ZV16" t="str">
        <f t="shared" si="623"/>
        <v/>
      </c>
      <c r="ZW16" t="str">
        <f t="shared" si="624"/>
        <v/>
      </c>
      <c r="ZX16" t="str">
        <f t="shared" si="625"/>
        <v>5.08.100_Safety, health and environmental management</v>
      </c>
      <c r="ZY16" t="str">
        <f t="shared" si="626"/>
        <v/>
      </c>
      <c r="ZZ16" t="str">
        <f t="shared" si="627"/>
        <v/>
      </c>
      <c r="AAA16" t="str">
        <f t="shared" si="628"/>
        <v/>
      </c>
      <c r="AAB16" t="str">
        <f t="shared" si="629"/>
        <v/>
      </c>
      <c r="AAC16" t="str">
        <f t="shared" si="630"/>
        <v/>
      </c>
      <c r="AAU16" t="s">
        <v>2495</v>
      </c>
      <c r="AAW16" t="s">
        <v>2483</v>
      </c>
      <c r="AAZ16" t="s">
        <v>2439</v>
      </c>
      <c r="ABF16" t="str">
        <f t="shared" si="826"/>
        <v/>
      </c>
      <c r="ABG16" t="str">
        <f t="shared" si="631"/>
        <v/>
      </c>
      <c r="ABH16" t="str">
        <f t="shared" si="632"/>
        <v>3.03.130_Civil pipework</v>
      </c>
      <c r="ABI16" t="str">
        <f t="shared" si="633"/>
        <v/>
      </c>
      <c r="ABJ16" t="str">
        <f t="shared" si="634"/>
        <v>3.05.120_Movement systems: lifts/ elevators/ conveyors</v>
      </c>
      <c r="ABK16" t="str">
        <f t="shared" si="635"/>
        <v/>
      </c>
      <c r="ABL16" t="str">
        <f t="shared" si="636"/>
        <v/>
      </c>
      <c r="ABM16" t="str">
        <f t="shared" si="637"/>
        <v>3.08.100_Safety, health and environmental management</v>
      </c>
      <c r="ABN16" t="str">
        <f t="shared" si="638"/>
        <v/>
      </c>
      <c r="ABO16" t="str">
        <f t="shared" si="639"/>
        <v/>
      </c>
      <c r="ABP16" t="str">
        <f t="shared" si="640"/>
        <v/>
      </c>
      <c r="ABQ16" t="str">
        <f t="shared" si="869"/>
        <v/>
      </c>
      <c r="ABR16" t="str">
        <f t="shared" si="642"/>
        <v/>
      </c>
      <c r="ACA16" t="str">
        <f t="shared" si="827"/>
        <v/>
      </c>
      <c r="ACB16" t="str">
        <f t="shared" si="643"/>
        <v/>
      </c>
      <c r="ACC16" t="str">
        <f t="shared" si="644"/>
        <v>5.03.130_Civil pipework</v>
      </c>
      <c r="ACD16" t="str">
        <f t="shared" si="645"/>
        <v/>
      </c>
      <c r="ACE16" t="str">
        <f t="shared" si="646"/>
        <v>5.05.120_Movement systems: lifts/ elevators/ conveyors</v>
      </c>
      <c r="ACF16" t="str">
        <f t="shared" si="647"/>
        <v/>
      </c>
      <c r="ACG16" t="str">
        <f t="shared" si="648"/>
        <v/>
      </c>
      <c r="ACH16" t="str">
        <f t="shared" si="649"/>
        <v>5.08.100_Safety, health and environmental management</v>
      </c>
      <c r="ACI16" t="str">
        <f t="shared" si="650"/>
        <v/>
      </c>
      <c r="ACJ16" t="str">
        <f t="shared" si="651"/>
        <v/>
      </c>
      <c r="ACK16" t="str">
        <f t="shared" si="652"/>
        <v/>
      </c>
      <c r="ACL16" t="str">
        <f t="shared" si="653"/>
        <v/>
      </c>
      <c r="ACM16" t="str">
        <f t="shared" si="654"/>
        <v/>
      </c>
      <c r="ADD16" t="s">
        <v>2495</v>
      </c>
      <c r="ADF16" t="s">
        <v>2483</v>
      </c>
      <c r="ADI16" t="s">
        <v>2439</v>
      </c>
      <c r="ADO16" t="str">
        <f t="shared" si="828"/>
        <v/>
      </c>
      <c r="ADP16"/>
      <c r="ADQ16" t="str">
        <f t="shared" si="656"/>
        <v>3.03.130_Civil pipework</v>
      </c>
      <c r="ADR16" t="str">
        <f t="shared" si="657"/>
        <v/>
      </c>
      <c r="ADS16" t="str">
        <f t="shared" si="658"/>
        <v>3.05.120_Movement systems: lifts/ elevators/ conveyors</v>
      </c>
      <c r="ADT16" t="str">
        <f t="shared" si="659"/>
        <v/>
      </c>
      <c r="ADU16" t="str">
        <f t="shared" si="660"/>
        <v/>
      </c>
      <c r="ADV16" t="str">
        <f t="shared" si="661"/>
        <v>3.08.100_Safety, health and environmental management</v>
      </c>
      <c r="ADW16" t="str">
        <f t="shared" si="662"/>
        <v/>
      </c>
      <c r="ADX16" t="str">
        <f t="shared" si="663"/>
        <v/>
      </c>
      <c r="ADY16" t="str">
        <f t="shared" si="664"/>
        <v/>
      </c>
      <c r="ADZ16" t="str">
        <f t="shared" si="870"/>
        <v/>
      </c>
      <c r="AEA16" t="str">
        <f t="shared" si="666"/>
        <v/>
      </c>
      <c r="AEJ16" t="str">
        <f t="shared" si="829"/>
        <v/>
      </c>
      <c r="AEK16"/>
      <c r="AEL16" t="str">
        <f t="shared" si="668"/>
        <v>5.03.130_Civil pipework</v>
      </c>
      <c r="AEM16" t="str">
        <f t="shared" si="669"/>
        <v/>
      </c>
      <c r="AEN16" t="str">
        <f t="shared" si="670"/>
        <v>5.05.120_Movement systems: lifts/ elevators/ conveyors</v>
      </c>
      <c r="AEO16" t="str">
        <f t="shared" si="671"/>
        <v/>
      </c>
      <c r="AEP16" t="str">
        <f t="shared" si="672"/>
        <v/>
      </c>
      <c r="AEQ16" t="str">
        <f t="shared" si="673"/>
        <v>5.08.100_Safety, health and environmental management</v>
      </c>
      <c r="AER16" t="str">
        <f t="shared" si="674"/>
        <v/>
      </c>
      <c r="AES16" t="str">
        <f t="shared" si="675"/>
        <v/>
      </c>
      <c r="AET16" t="str">
        <f t="shared" si="676"/>
        <v/>
      </c>
      <c r="AEU16" t="str">
        <f t="shared" si="677"/>
        <v/>
      </c>
      <c r="AEV16" t="str">
        <f t="shared" si="678"/>
        <v/>
      </c>
      <c r="AFM16" t="s">
        <v>2495</v>
      </c>
      <c r="AFO16" t="s">
        <v>2483</v>
      </c>
      <c r="AFR16" t="s">
        <v>2439</v>
      </c>
      <c r="AFX16" t="str">
        <f t="shared" si="830"/>
        <v/>
      </c>
      <c r="AFY16"/>
      <c r="AFZ16" t="str">
        <f t="shared" si="680"/>
        <v>3.03.130_Civil pipework</v>
      </c>
      <c r="AGA16" t="str">
        <f t="shared" si="681"/>
        <v/>
      </c>
      <c r="AGB16" t="str">
        <f t="shared" si="682"/>
        <v>3.05.120_Movement systems: lifts/ elevators/ conveyors</v>
      </c>
      <c r="AGC16" t="str">
        <f t="shared" si="683"/>
        <v/>
      </c>
      <c r="AGD16" t="str">
        <f t="shared" si="684"/>
        <v/>
      </c>
      <c r="AGE16" t="str">
        <f t="shared" si="831"/>
        <v>3.08.100_Safety, health and environmental management</v>
      </c>
      <c r="AGF16" t="str">
        <f t="shared" si="685"/>
        <v/>
      </c>
      <c r="AGG16" t="str">
        <f t="shared" si="686"/>
        <v/>
      </c>
      <c r="AGH16" t="str">
        <f t="shared" si="687"/>
        <v/>
      </c>
      <c r="AGI16" t="str">
        <f t="shared" si="871"/>
        <v/>
      </c>
      <c r="AGJ16" t="str">
        <f t="shared" si="689"/>
        <v/>
      </c>
      <c r="AGS16" t="str">
        <f t="shared" si="832"/>
        <v/>
      </c>
      <c r="AGT16"/>
      <c r="AGU16" t="str">
        <f t="shared" si="691"/>
        <v>5.03.130_Civil pipework</v>
      </c>
      <c r="AGV16" t="str">
        <f t="shared" si="692"/>
        <v/>
      </c>
      <c r="AGW16" t="str">
        <f t="shared" si="693"/>
        <v>5.05.120_Movement systems: lifts/ elevators/ conveyors</v>
      </c>
      <c r="AGX16" t="str">
        <f t="shared" si="694"/>
        <v/>
      </c>
      <c r="AGY16" t="str">
        <f t="shared" si="695"/>
        <v/>
      </c>
      <c r="AGZ16" t="str">
        <f t="shared" si="696"/>
        <v>5.08.100_Safety, health and environmental management</v>
      </c>
      <c r="AHA16" t="str">
        <f t="shared" si="697"/>
        <v/>
      </c>
      <c r="AHB16" t="str">
        <f t="shared" si="698"/>
        <v/>
      </c>
      <c r="AHC16" t="str">
        <f t="shared" si="699"/>
        <v/>
      </c>
      <c r="AHD16" t="str">
        <f t="shared" si="700"/>
        <v/>
      </c>
      <c r="AHE16" t="str">
        <f t="shared" si="701"/>
        <v/>
      </c>
      <c r="AHV16" s="6" t="s">
        <v>2502</v>
      </c>
      <c r="AHX16" t="s">
        <v>2495</v>
      </c>
      <c r="AHZ16" t="s">
        <v>2483</v>
      </c>
      <c r="AIC16" t="s">
        <v>2439</v>
      </c>
      <c r="AII16" t="str">
        <f t="shared" si="833"/>
        <v>3.01.610_Dredge spoil recovery area</v>
      </c>
      <c r="AIJ16"/>
      <c r="AIK16" t="str">
        <f t="shared" si="703"/>
        <v>3.03.130_Civil pipework</v>
      </c>
      <c r="AIL16" t="str">
        <f t="shared" si="834"/>
        <v/>
      </c>
      <c r="AIM16" t="str">
        <f t="shared" si="704"/>
        <v>3.05.120_Movement systems: lifts/ elevators/ conveyors</v>
      </c>
      <c r="AIN16" t="str">
        <f t="shared" si="835"/>
        <v/>
      </c>
      <c r="AIO16" t="str">
        <f t="shared" si="836"/>
        <v/>
      </c>
      <c r="AIP16" t="str">
        <f t="shared" si="705"/>
        <v>3.08.100_Safety, health and environmental management</v>
      </c>
      <c r="AIQ16" t="str">
        <f t="shared" si="706"/>
        <v/>
      </c>
      <c r="AIR16" t="str">
        <f t="shared" si="707"/>
        <v/>
      </c>
      <c r="AIS16" t="str">
        <f t="shared" si="708"/>
        <v/>
      </c>
      <c r="AIT16" t="str">
        <f t="shared" si="872"/>
        <v/>
      </c>
      <c r="AIU16" t="str">
        <f t="shared" si="710"/>
        <v/>
      </c>
      <c r="AJD16" t="str">
        <f t="shared" si="837"/>
        <v>5.01.610_Dredge spoil recovery area</v>
      </c>
      <c r="AJE16"/>
      <c r="AJF16" t="str">
        <f t="shared" si="712"/>
        <v>5.03.130_Civil pipework</v>
      </c>
      <c r="AJG16" t="str">
        <f t="shared" si="838"/>
        <v/>
      </c>
      <c r="AJH16" t="str">
        <f t="shared" si="713"/>
        <v>5.05.120_Movement systems: lifts/ elevators/ conveyors</v>
      </c>
      <c r="AJI16" t="str">
        <f t="shared" si="839"/>
        <v/>
      </c>
      <c r="AJJ16" t="str">
        <f t="shared" si="840"/>
        <v/>
      </c>
      <c r="AJK16" t="str">
        <f t="shared" si="714"/>
        <v>5.08.100_Safety, health and environmental management</v>
      </c>
      <c r="AJL16" t="str">
        <f t="shared" si="715"/>
        <v/>
      </c>
      <c r="AJM16" t="str">
        <f t="shared" si="716"/>
        <v/>
      </c>
      <c r="AJN16" t="str">
        <f t="shared" si="717"/>
        <v/>
      </c>
      <c r="AJO16" t="str">
        <f t="shared" si="718"/>
        <v/>
      </c>
      <c r="AJP16" t="str">
        <f t="shared" si="719"/>
        <v/>
      </c>
      <c r="AKF16" s="6" t="s">
        <v>2502</v>
      </c>
      <c r="AKH16" t="s">
        <v>2495</v>
      </c>
      <c r="AKJ16" t="s">
        <v>2483</v>
      </c>
      <c r="AKM16" t="s">
        <v>2439</v>
      </c>
      <c r="AKS16" t="str">
        <f t="shared" si="841"/>
        <v>3.01.610_Dredge spoil recovery area</v>
      </c>
      <c r="AKT16"/>
      <c r="AKU16" t="str">
        <f t="shared" si="721"/>
        <v>3.03.130_Civil pipework</v>
      </c>
      <c r="AKV16" t="str">
        <f t="shared" si="842"/>
        <v/>
      </c>
      <c r="AKW16" t="str">
        <f t="shared" si="722"/>
        <v>3.05.120_Movement systems: lifts/ elevators/ conveyors</v>
      </c>
      <c r="AKX16" t="str">
        <f t="shared" si="723"/>
        <v/>
      </c>
      <c r="AKY16" t="str">
        <f t="shared" si="843"/>
        <v/>
      </c>
      <c r="AKZ16" t="str">
        <f t="shared" si="724"/>
        <v>3.08.100_Safety, health and environmental management</v>
      </c>
      <c r="ALA16" t="str">
        <f t="shared" si="725"/>
        <v/>
      </c>
      <c r="ALB16" t="str">
        <f t="shared" si="726"/>
        <v/>
      </c>
      <c r="ALC16" t="str">
        <f t="shared" si="727"/>
        <v/>
      </c>
      <c r="ALD16" t="str">
        <f t="shared" si="873"/>
        <v/>
      </c>
      <c r="ALE16" t="str">
        <f t="shared" si="729"/>
        <v/>
      </c>
      <c r="ALN16" t="str">
        <f t="shared" si="844"/>
        <v>5.01.610_Dredge spoil recovery area</v>
      </c>
      <c r="ALO16"/>
      <c r="ALP16" t="str">
        <f t="shared" si="731"/>
        <v>5.03.130_Civil pipework</v>
      </c>
      <c r="ALQ16" t="str">
        <f t="shared" si="845"/>
        <v/>
      </c>
      <c r="ALR16" t="str">
        <f t="shared" si="732"/>
        <v>5.05.120_Movement systems: lifts/ elevators/ conveyors</v>
      </c>
      <c r="ALS16" t="str">
        <f t="shared" si="733"/>
        <v/>
      </c>
      <c r="ALT16" t="str">
        <f t="shared" si="846"/>
        <v/>
      </c>
      <c r="ALU16" t="str">
        <f t="shared" si="734"/>
        <v>5.08.100_Safety, health and environmental management</v>
      </c>
      <c r="ALV16" t="str">
        <f t="shared" si="735"/>
        <v/>
      </c>
      <c r="ALW16" t="str">
        <f t="shared" si="736"/>
        <v/>
      </c>
      <c r="ALX16" t="str">
        <f t="shared" si="737"/>
        <v/>
      </c>
      <c r="ALY16" t="str">
        <f t="shared" si="738"/>
        <v/>
      </c>
      <c r="ALZ16" t="str">
        <f t="shared" si="739"/>
        <v/>
      </c>
      <c r="AMN16" s="6" t="s">
        <v>2502</v>
      </c>
      <c r="AMO16" s="6" t="s">
        <v>2509</v>
      </c>
      <c r="AMP16" t="s">
        <v>2495</v>
      </c>
      <c r="AMR16" t="s">
        <v>2483</v>
      </c>
      <c r="AMU16" t="s">
        <v>2439</v>
      </c>
      <c r="ANA16" t="str">
        <f t="shared" si="847"/>
        <v>3.01.610_Dredge spoil recovery area</v>
      </c>
      <c r="ANB16"/>
      <c r="ANC16" t="str">
        <f t="shared" si="741"/>
        <v>3.03.130_Civil pipework</v>
      </c>
      <c r="AND16" t="str">
        <f t="shared" si="848"/>
        <v/>
      </c>
      <c r="ANE16" t="str">
        <f t="shared" si="742"/>
        <v>3.05.120_Movement systems: lifts/ elevators/ conveyors</v>
      </c>
      <c r="ANF16" t="str">
        <f t="shared" si="743"/>
        <v/>
      </c>
      <c r="ANG16" t="str">
        <f t="shared" si="744"/>
        <v/>
      </c>
      <c r="ANH16" t="str">
        <f t="shared" si="745"/>
        <v>3.08.100_Safety, health and environmental management</v>
      </c>
      <c r="ANI16" t="str">
        <f t="shared" si="746"/>
        <v/>
      </c>
      <c r="ANJ16" t="str">
        <f t="shared" si="747"/>
        <v/>
      </c>
      <c r="ANK16" t="str">
        <f t="shared" si="748"/>
        <v/>
      </c>
      <c r="ANL16" t="str">
        <f t="shared" si="874"/>
        <v/>
      </c>
      <c r="ANM16" t="str">
        <f t="shared" si="750"/>
        <v/>
      </c>
      <c r="ANV16" t="str">
        <f t="shared" si="849"/>
        <v>5.01.610_Dredge spoil recovery area</v>
      </c>
      <c r="ANW16"/>
      <c r="ANX16" t="str">
        <f t="shared" si="751"/>
        <v>5.03.130_Civil pipework</v>
      </c>
      <c r="ANY16" t="str">
        <f t="shared" si="851"/>
        <v/>
      </c>
      <c r="ANZ16" t="str">
        <f t="shared" si="752"/>
        <v>5.05.120_Movement systems: lifts/ elevators/ conveyors</v>
      </c>
      <c r="AOA16" t="str">
        <f t="shared" si="753"/>
        <v/>
      </c>
      <c r="AOB16" t="str">
        <f t="shared" si="754"/>
        <v/>
      </c>
      <c r="AOC16" t="str">
        <f t="shared" si="755"/>
        <v>5.08.100_Safety, health and environmental management</v>
      </c>
      <c r="AOD16" t="str">
        <f t="shared" si="756"/>
        <v/>
      </c>
      <c r="AOE16" t="str">
        <f t="shared" si="757"/>
        <v/>
      </c>
      <c r="AOF16" t="str">
        <f t="shared" si="758"/>
        <v/>
      </c>
      <c r="AOG16" t="str">
        <f t="shared" si="759"/>
        <v/>
      </c>
      <c r="AOH16" t="str">
        <f t="shared" si="760"/>
        <v/>
      </c>
      <c r="AOW16" s="6" t="s">
        <v>2502</v>
      </c>
      <c r="AOX16" s="6" t="s">
        <v>2509</v>
      </c>
      <c r="AOY16" t="s">
        <v>2495</v>
      </c>
      <c r="APA16" t="s">
        <v>2483</v>
      </c>
      <c r="APD16" t="s">
        <v>2439</v>
      </c>
      <c r="APJ16" t="str">
        <f t="shared" si="852"/>
        <v>3.01.610_Dredge spoil recovery area</v>
      </c>
      <c r="APK16"/>
      <c r="APL16" t="str">
        <f t="shared" si="762"/>
        <v>3.03.130_Civil pipework</v>
      </c>
      <c r="APM16" t="str">
        <f t="shared" si="859"/>
        <v/>
      </c>
      <c r="APN16" t="str">
        <f t="shared" si="763"/>
        <v>3.05.120_Movement systems: lifts/ elevators/ conveyors</v>
      </c>
      <c r="APO16" t="str">
        <f t="shared" si="764"/>
        <v/>
      </c>
      <c r="APP16" t="str">
        <f t="shared" si="765"/>
        <v/>
      </c>
      <c r="APQ16" t="str">
        <f t="shared" si="766"/>
        <v>3.08.100_Safety, health and environmental management</v>
      </c>
      <c r="APR16" t="str">
        <f t="shared" si="767"/>
        <v/>
      </c>
      <c r="APS16" t="str">
        <f t="shared" si="768"/>
        <v/>
      </c>
      <c r="APT16" t="str">
        <f t="shared" si="769"/>
        <v/>
      </c>
      <c r="APU16" t="str">
        <f t="shared" si="875"/>
        <v/>
      </c>
      <c r="APV16" t="str">
        <f t="shared" si="771"/>
        <v/>
      </c>
      <c r="AQE16" t="str">
        <f t="shared" si="853"/>
        <v>5.01.610_Dredge spoil recovery area</v>
      </c>
      <c r="AQF16"/>
      <c r="AQG16" t="str">
        <f t="shared" si="773"/>
        <v>5.03.130_Civil pipework</v>
      </c>
      <c r="AQH16" t="str">
        <f t="shared" si="854"/>
        <v/>
      </c>
      <c r="AQI16" t="str">
        <f t="shared" si="774"/>
        <v>5.05.120_Movement systems: lifts/ elevators/ conveyors</v>
      </c>
      <c r="AQJ16" t="str">
        <f t="shared" si="775"/>
        <v/>
      </c>
      <c r="AQK16" t="str">
        <f t="shared" si="776"/>
        <v/>
      </c>
      <c r="AQL16" t="str">
        <f t="shared" si="777"/>
        <v>5.08.100_Safety, health and environmental management</v>
      </c>
      <c r="AQM16" t="str">
        <f t="shared" si="778"/>
        <v/>
      </c>
      <c r="AQN16" t="str">
        <f t="shared" si="779"/>
        <v/>
      </c>
      <c r="AQO16" t="str">
        <f t="shared" si="780"/>
        <v/>
      </c>
      <c r="AQP16" t="str">
        <f t="shared" si="781"/>
        <v/>
      </c>
      <c r="AQQ16" t="str">
        <f t="shared" si="782"/>
        <v/>
      </c>
      <c r="ARG16" s="6" t="s">
        <v>2502</v>
      </c>
      <c r="ARI16" t="s">
        <v>2495</v>
      </c>
      <c r="ARK16"/>
      <c r="ARN16" t="s">
        <v>2439</v>
      </c>
      <c r="ART16" t="str">
        <f t="shared" si="855"/>
        <v>3.01.610_Dredge spoil recovery area</v>
      </c>
      <c r="ARU16"/>
      <c r="ARV16" t="str">
        <f t="shared" si="784"/>
        <v>3.03.130_Civil pipework</v>
      </c>
      <c r="ARW16" t="str">
        <f t="shared" si="856"/>
        <v/>
      </c>
      <c r="ARX16" t="str">
        <f t="shared" si="785"/>
        <v/>
      </c>
      <c r="ARY16" t="str">
        <f t="shared" si="786"/>
        <v/>
      </c>
      <c r="ARZ16" t="str">
        <f t="shared" si="787"/>
        <v/>
      </c>
      <c r="ASA16" t="str">
        <f t="shared" si="788"/>
        <v>3.08.100_Safety, health and environmental management</v>
      </c>
      <c r="ASB16" t="str">
        <f t="shared" si="789"/>
        <v/>
      </c>
      <c r="ASC16" t="str">
        <f t="shared" si="790"/>
        <v/>
      </c>
      <c r="ASD16" t="str">
        <f t="shared" si="791"/>
        <v/>
      </c>
      <c r="ASE16" t="str">
        <f t="shared" si="876"/>
        <v/>
      </c>
      <c r="ASF16" t="str">
        <f t="shared" si="793"/>
        <v/>
      </c>
      <c r="ASO16" t="str">
        <f t="shared" si="857"/>
        <v>5.01.610_Dredge spoil recovery area</v>
      </c>
      <c r="ASP16"/>
      <c r="ASQ16" t="str">
        <f t="shared" si="795"/>
        <v>5.03.130_Civil pipework</v>
      </c>
      <c r="ASR16" t="str">
        <f t="shared" si="858"/>
        <v/>
      </c>
      <c r="ASS16" t="str">
        <f t="shared" si="796"/>
        <v/>
      </c>
      <c r="AST16" t="str">
        <f t="shared" si="797"/>
        <v/>
      </c>
      <c r="ASU16" t="str">
        <f t="shared" si="798"/>
        <v/>
      </c>
      <c r="ASV16" t="str">
        <f t="shared" si="799"/>
        <v>5.08.100_Safety, health and environmental management</v>
      </c>
      <c r="ASW16" t="str">
        <f t="shared" si="800"/>
        <v/>
      </c>
      <c r="ASX16" t="str">
        <f t="shared" si="801"/>
        <v/>
      </c>
      <c r="ASY16" t="str">
        <f t="shared" si="802"/>
        <v/>
      </c>
      <c r="ASZ16" t="str">
        <f t="shared" si="803"/>
        <v/>
      </c>
      <c r="ATA16" t="str">
        <f t="shared" si="804"/>
        <v/>
      </c>
    </row>
    <row r="17" spans="4:1014 1028:1197" s="6" customFormat="1" x14ac:dyDescent="0.35">
      <c r="G17" s="6" t="s">
        <v>2505</v>
      </c>
      <c r="T17" s="6" t="s">
        <v>2506</v>
      </c>
      <c r="AO17" s="6" t="s">
        <v>2507</v>
      </c>
      <c r="BH17" s="6" t="s">
        <v>2508</v>
      </c>
      <c r="BI17" s="6" t="s">
        <v>2516</v>
      </c>
      <c r="BJ17" t="s">
        <v>2503</v>
      </c>
      <c r="BL17" s="6" t="s">
        <v>2598</v>
      </c>
      <c r="BO17" t="s">
        <v>2460</v>
      </c>
      <c r="BU17" t="str">
        <f t="shared" si="805"/>
        <v>3.01.620_Hydrographic / bathymetry surveys</v>
      </c>
      <c r="BV17" t="str">
        <f t="shared" ref="BV17:BV25" si="877">IF(ISBLANK(BI16),"","3"&amp;MID(BI16,2,999))</f>
        <v>3.02.600_Pile retaining walls (combi walls / H-pile walls / secant piled walls</v>
      </c>
      <c r="BW17" t="str">
        <f t="shared" si="415"/>
        <v>3.03.140_Valves and fittings</v>
      </c>
      <c r="BX17" t="str">
        <f t="shared" si="415"/>
        <v/>
      </c>
      <c r="BY17" t="str">
        <f t="shared" si="415"/>
        <v>3.05.600_Boat lifts</v>
      </c>
      <c r="BZ17" t="str">
        <f t="shared" si="415"/>
        <v/>
      </c>
      <c r="CA17" t="str">
        <f t="shared" si="415"/>
        <v/>
      </c>
      <c r="CB17" t="str">
        <f t="shared" si="415"/>
        <v>3.08.110_Insurances, bonds, guarantees and warranties</v>
      </c>
      <c r="CC17" t="str">
        <f t="shared" si="415"/>
        <v/>
      </c>
      <c r="CD17" t="str">
        <f t="shared" si="415"/>
        <v/>
      </c>
      <c r="CE17" t="str">
        <f t="shared" si="415"/>
        <v/>
      </c>
      <c r="CF17" t="str">
        <f t="shared" si="415"/>
        <v/>
      </c>
      <c r="CG17" t="str">
        <f t="shared" si="415"/>
        <v/>
      </c>
      <c r="CP17" t="str">
        <f t="shared" si="806"/>
        <v>5.01.620_Hydrographic / bathymetry surveys</v>
      </c>
      <c r="CQ17" t="str">
        <f t="shared" ref="CQ17:CQ25" si="878">IF(ISBLANK(BI16),"","5"&amp;MID(BI16,2,999))</f>
        <v>5.02.600_Pile retaining walls (combi walls / H-pile walls / secant piled walls</v>
      </c>
      <c r="CR17" t="str">
        <f t="shared" si="416"/>
        <v>5.03.140_Valves and fittings</v>
      </c>
      <c r="CS17" t="str">
        <f t="shared" si="416"/>
        <v/>
      </c>
      <c r="CT17" t="str">
        <f t="shared" si="416"/>
        <v>5.05.600_Boat lifts</v>
      </c>
      <c r="CU17" t="str">
        <f t="shared" si="416"/>
        <v/>
      </c>
      <c r="CV17" t="str">
        <f t="shared" si="416"/>
        <v/>
      </c>
      <c r="CW17" t="str">
        <f t="shared" si="416"/>
        <v>5.08.110_Insurances, bonds, guarantees and warranties</v>
      </c>
      <c r="CX17" t="str">
        <f t="shared" si="416"/>
        <v/>
      </c>
      <c r="CY17" t="str">
        <f t="shared" si="416"/>
        <v/>
      </c>
      <c r="CZ17" t="str">
        <f t="shared" si="416"/>
        <v/>
      </c>
      <c r="DA17" t="str">
        <f t="shared" si="416"/>
        <v/>
      </c>
      <c r="DB17" t="str">
        <f t="shared" si="416"/>
        <v/>
      </c>
      <c r="DQ17" s="6" t="s">
        <v>2496</v>
      </c>
      <c r="DT17" t="s">
        <v>2476</v>
      </c>
      <c r="DZ17"/>
      <c r="EA17"/>
      <c r="EB17"/>
      <c r="EC17" t="s">
        <v>119</v>
      </c>
      <c r="ED17" t="s">
        <v>2605</v>
      </c>
      <c r="EE17" t="s">
        <v>119</v>
      </c>
      <c r="EF17" t="s">
        <v>119</v>
      </c>
      <c r="EG17" t="s">
        <v>2478</v>
      </c>
      <c r="EH17" t="s">
        <v>119</v>
      </c>
      <c r="EI17" t="s">
        <v>119</v>
      </c>
      <c r="EJ17" t="s">
        <v>119</v>
      </c>
      <c r="EK17" t="s">
        <v>119</v>
      </c>
      <c r="EL17" t="s">
        <v>119</v>
      </c>
      <c r="EU17" t="s">
        <v>119</v>
      </c>
      <c r="EV17" t="s">
        <v>119</v>
      </c>
      <c r="EW17" t="s">
        <v>119</v>
      </c>
      <c r="EX17" t="s">
        <v>119</v>
      </c>
      <c r="EY17" t="s">
        <v>2585</v>
      </c>
      <c r="EZ17" t="s">
        <v>119</v>
      </c>
      <c r="FA17" t="s">
        <v>119</v>
      </c>
      <c r="FB17" t="s">
        <v>2480</v>
      </c>
      <c r="FC17" t="s">
        <v>119</v>
      </c>
      <c r="FD17" t="s">
        <v>119</v>
      </c>
      <c r="FE17" t="s">
        <v>119</v>
      </c>
      <c r="FF17" t="s">
        <v>119</v>
      </c>
      <c r="FG17" t="s">
        <v>119</v>
      </c>
      <c r="FW17"/>
      <c r="GB17" t="s">
        <v>2460</v>
      </c>
      <c r="GH17" t="str">
        <f t="shared" si="807"/>
        <v/>
      </c>
      <c r="GI17" t="str">
        <f t="shared" si="417"/>
        <v/>
      </c>
      <c r="GJ17" t="str">
        <f t="shared" si="418"/>
        <v/>
      </c>
      <c r="GK17" t="str">
        <f t="shared" si="419"/>
        <v/>
      </c>
      <c r="GL17" t="str">
        <f t="shared" si="420"/>
        <v/>
      </c>
      <c r="GM17" t="str">
        <f t="shared" si="421"/>
        <v/>
      </c>
      <c r="GN17" t="str">
        <f t="shared" si="422"/>
        <v/>
      </c>
      <c r="GO17" t="str">
        <f t="shared" si="423"/>
        <v>3.08.110_Insurances, bonds, guarantees and warranties</v>
      </c>
      <c r="GP17" t="str">
        <f t="shared" si="424"/>
        <v/>
      </c>
      <c r="GQ17" t="str">
        <f t="shared" si="425"/>
        <v/>
      </c>
      <c r="GR17" t="str">
        <f t="shared" si="426"/>
        <v/>
      </c>
      <c r="GS17" t="str">
        <f t="shared" si="860"/>
        <v/>
      </c>
      <c r="GT17" t="str">
        <f t="shared" si="428"/>
        <v/>
      </c>
      <c r="HC17" t="str">
        <f t="shared" si="808"/>
        <v/>
      </c>
      <c r="HD17" t="str">
        <f t="shared" si="429"/>
        <v/>
      </c>
      <c r="HE17" t="str">
        <f t="shared" si="430"/>
        <v/>
      </c>
      <c r="HF17" t="str">
        <f t="shared" si="431"/>
        <v/>
      </c>
      <c r="HG17" t="str">
        <f t="shared" si="432"/>
        <v/>
      </c>
      <c r="HH17" t="str">
        <f t="shared" si="433"/>
        <v/>
      </c>
      <c r="HI17" t="str">
        <f t="shared" si="434"/>
        <v/>
      </c>
      <c r="HJ17" t="str">
        <f t="shared" si="435"/>
        <v>5.08.110_Insurances, bonds, guarantees and warranties</v>
      </c>
      <c r="HK17" t="str">
        <f t="shared" si="436"/>
        <v/>
      </c>
      <c r="HL17" t="str">
        <f t="shared" si="437"/>
        <v/>
      </c>
      <c r="HM17" t="str">
        <f t="shared" si="438"/>
        <v/>
      </c>
      <c r="HN17" t="str">
        <f t="shared" si="439"/>
        <v/>
      </c>
      <c r="HO17" t="str">
        <f t="shared" si="440"/>
        <v/>
      </c>
      <c r="IF17"/>
      <c r="IK17" t="s">
        <v>2460</v>
      </c>
      <c r="IQ17" t="str">
        <f t="shared" si="809"/>
        <v/>
      </c>
      <c r="IR17" t="str">
        <f t="shared" si="441"/>
        <v/>
      </c>
      <c r="IS17" t="str">
        <f t="shared" si="442"/>
        <v/>
      </c>
      <c r="IT17" t="str">
        <f t="shared" si="443"/>
        <v/>
      </c>
      <c r="IU17" t="str">
        <f t="shared" si="444"/>
        <v/>
      </c>
      <c r="IV17" t="str">
        <f t="shared" si="445"/>
        <v/>
      </c>
      <c r="IW17" t="str">
        <f t="shared" si="446"/>
        <v/>
      </c>
      <c r="IX17" t="str">
        <f t="shared" si="447"/>
        <v>3.08.110_Insurances, bonds, guarantees and warranties</v>
      </c>
      <c r="IY17" t="str">
        <f t="shared" si="448"/>
        <v/>
      </c>
      <c r="IZ17" t="str">
        <f t="shared" si="449"/>
        <v/>
      </c>
      <c r="JA17" t="str">
        <f t="shared" si="450"/>
        <v/>
      </c>
      <c r="JB17" t="str">
        <f t="shared" si="861"/>
        <v/>
      </c>
      <c r="JC17" t="str">
        <f t="shared" si="451"/>
        <v/>
      </c>
      <c r="JL17" t="str">
        <f t="shared" si="810"/>
        <v/>
      </c>
      <c r="JM17" t="str">
        <f t="shared" si="452"/>
        <v/>
      </c>
      <c r="JN17" t="str">
        <f t="shared" si="453"/>
        <v/>
      </c>
      <c r="JO17" t="str">
        <f t="shared" si="454"/>
        <v/>
      </c>
      <c r="JP17" t="str">
        <f t="shared" si="455"/>
        <v/>
      </c>
      <c r="JQ17" t="str">
        <f t="shared" si="456"/>
        <v/>
      </c>
      <c r="JR17" t="str">
        <f t="shared" si="457"/>
        <v/>
      </c>
      <c r="JS17" t="str">
        <f t="shared" si="458"/>
        <v>5.08.110_Insurances, bonds, guarantees and warranties</v>
      </c>
      <c r="JT17" t="str">
        <f t="shared" si="459"/>
        <v/>
      </c>
      <c r="JU17" t="str">
        <f t="shared" si="460"/>
        <v/>
      </c>
      <c r="JV17" t="str">
        <f t="shared" si="461"/>
        <v/>
      </c>
      <c r="JW17" t="str">
        <f t="shared" si="462"/>
        <v/>
      </c>
      <c r="JX17" t="str">
        <f t="shared" si="463"/>
        <v/>
      </c>
      <c r="KN17"/>
      <c r="KS17" t="s">
        <v>2460</v>
      </c>
      <c r="KY17" t="str">
        <f t="shared" si="811"/>
        <v/>
      </c>
      <c r="KZ17" t="str">
        <f t="shared" si="464"/>
        <v/>
      </c>
      <c r="LA17" t="str">
        <f t="shared" si="465"/>
        <v/>
      </c>
      <c r="LB17" t="str">
        <f t="shared" si="466"/>
        <v/>
      </c>
      <c r="LC17" t="str">
        <f t="shared" si="467"/>
        <v/>
      </c>
      <c r="LD17" t="str">
        <f t="shared" si="468"/>
        <v/>
      </c>
      <c r="LE17" t="str">
        <f t="shared" si="469"/>
        <v/>
      </c>
      <c r="LF17" t="str">
        <f t="shared" si="470"/>
        <v>3.08.110_Insurances, bonds, guarantees and warranties</v>
      </c>
      <c r="LG17" t="str">
        <f t="shared" si="471"/>
        <v/>
      </c>
      <c r="LH17" t="str">
        <f t="shared" si="472"/>
        <v/>
      </c>
      <c r="LI17" t="str">
        <f t="shared" si="473"/>
        <v/>
      </c>
      <c r="LJ17" t="str">
        <f t="shared" si="862"/>
        <v/>
      </c>
      <c r="LK17" t="str">
        <f t="shared" si="475"/>
        <v/>
      </c>
      <c r="LT17" t="str">
        <f t="shared" si="812"/>
        <v/>
      </c>
      <c r="LU17" t="str">
        <f t="shared" si="476"/>
        <v/>
      </c>
      <c r="LV17" t="str">
        <f t="shared" si="477"/>
        <v/>
      </c>
      <c r="LW17" t="str">
        <f t="shared" si="478"/>
        <v/>
      </c>
      <c r="LX17" t="str">
        <f t="shared" si="479"/>
        <v/>
      </c>
      <c r="LY17" t="str">
        <f t="shared" si="480"/>
        <v/>
      </c>
      <c r="LZ17" t="str">
        <f t="shared" si="481"/>
        <v/>
      </c>
      <c r="MA17" t="str">
        <f t="shared" si="482"/>
        <v>5.08.110_Insurances, bonds, guarantees and warranties</v>
      </c>
      <c r="MB17" t="str">
        <f t="shared" si="483"/>
        <v/>
      </c>
      <c r="MC17" t="str">
        <f t="shared" si="484"/>
        <v/>
      </c>
      <c r="MD17" t="str">
        <f t="shared" si="485"/>
        <v/>
      </c>
      <c r="ME17" t="str">
        <f t="shared" si="486"/>
        <v/>
      </c>
      <c r="MF17" t="str">
        <f t="shared" si="487"/>
        <v/>
      </c>
      <c r="MU17" s="6" t="s">
        <v>2509</v>
      </c>
      <c r="MV17" t="s">
        <v>2503</v>
      </c>
      <c r="NA17" t="s">
        <v>2460</v>
      </c>
      <c r="NG17" t="str">
        <f t="shared" si="813"/>
        <v/>
      </c>
      <c r="NH17" t="str">
        <f t="shared" si="488"/>
        <v>3.02.60_Pile retaining walls (combi walls / H-pile walls / secant piled walls</v>
      </c>
      <c r="NI17" t="str">
        <f t="shared" si="489"/>
        <v>3.03.140_Valves and fittings</v>
      </c>
      <c r="NJ17" t="str">
        <f t="shared" si="490"/>
        <v/>
      </c>
      <c r="NK17" t="str">
        <f t="shared" si="491"/>
        <v/>
      </c>
      <c r="NL17" t="str">
        <f t="shared" si="492"/>
        <v/>
      </c>
      <c r="NM17" t="str">
        <f t="shared" si="493"/>
        <v/>
      </c>
      <c r="NN17" t="str">
        <f t="shared" si="494"/>
        <v>3.08.110_Insurances, bonds, guarantees and warranties</v>
      </c>
      <c r="NO17" t="str">
        <f t="shared" si="495"/>
        <v/>
      </c>
      <c r="NP17" t="str">
        <f t="shared" si="496"/>
        <v/>
      </c>
      <c r="NQ17" t="str">
        <f t="shared" si="497"/>
        <v/>
      </c>
      <c r="NR17" t="str">
        <f t="shared" si="863"/>
        <v/>
      </c>
      <c r="NS17" t="str">
        <f t="shared" si="499"/>
        <v/>
      </c>
      <c r="OB17" t="str">
        <f t="shared" si="814"/>
        <v/>
      </c>
      <c r="OC17" t="str">
        <f t="shared" si="500"/>
        <v>5.02.60_Pile retaining walls (combi walls / H-pile walls / secant piled walls</v>
      </c>
      <c r="OD17" t="str">
        <f t="shared" si="501"/>
        <v>5.03.140_Valves and fittings</v>
      </c>
      <c r="OE17" t="str">
        <f t="shared" si="502"/>
        <v/>
      </c>
      <c r="OF17" t="str">
        <f t="shared" si="503"/>
        <v/>
      </c>
      <c r="OG17" t="str">
        <f t="shared" si="504"/>
        <v/>
      </c>
      <c r="OH17" t="str">
        <f t="shared" si="505"/>
        <v/>
      </c>
      <c r="OI17" t="str">
        <f t="shared" si="506"/>
        <v>5.08.110_Insurances, bonds, guarantees and warranties</v>
      </c>
      <c r="OJ17" t="str">
        <f t="shared" si="507"/>
        <v/>
      </c>
      <c r="OK17" t="str">
        <f t="shared" si="508"/>
        <v/>
      </c>
      <c r="OL17" t="str">
        <f t="shared" si="509"/>
        <v/>
      </c>
      <c r="OM17" t="str">
        <f t="shared" si="510"/>
        <v/>
      </c>
      <c r="ON17" t="str">
        <f t="shared" si="511"/>
        <v/>
      </c>
      <c r="PD17" t="s">
        <v>2503</v>
      </c>
      <c r="PI17" t="s">
        <v>2460</v>
      </c>
      <c r="PO17" t="str">
        <f t="shared" si="815"/>
        <v/>
      </c>
      <c r="PP17" t="str">
        <f t="shared" si="512"/>
        <v/>
      </c>
      <c r="PQ17" t="str">
        <f t="shared" si="513"/>
        <v>3.03.140_Valves and fittings</v>
      </c>
      <c r="PR17" t="str">
        <f t="shared" si="514"/>
        <v/>
      </c>
      <c r="PS17"/>
      <c r="PT17" t="str">
        <f t="shared" si="516"/>
        <v/>
      </c>
      <c r="PU17" t="str">
        <f t="shared" si="517"/>
        <v/>
      </c>
      <c r="PV17" t="str">
        <f t="shared" si="816"/>
        <v>3.08.110_Insurances, bonds, guarantees and warranties</v>
      </c>
      <c r="PW17" t="str">
        <f t="shared" si="518"/>
        <v/>
      </c>
      <c r="PX17" t="str">
        <f t="shared" si="519"/>
        <v/>
      </c>
      <c r="PY17" t="str">
        <f t="shared" si="520"/>
        <v/>
      </c>
      <c r="PZ17" t="str">
        <f t="shared" si="864"/>
        <v/>
      </c>
      <c r="QA17" t="str">
        <f t="shared" si="522"/>
        <v/>
      </c>
      <c r="QJ17" t="str">
        <f t="shared" si="817"/>
        <v/>
      </c>
      <c r="QK17" t="str">
        <f t="shared" si="523"/>
        <v/>
      </c>
      <c r="QL17" t="str">
        <f t="shared" si="524"/>
        <v>5.03.140_Valves and fittings</v>
      </c>
      <c r="QM17" t="str">
        <f t="shared" si="525"/>
        <v/>
      </c>
      <c r="QN17" t="str">
        <f t="shared" si="526"/>
        <v/>
      </c>
      <c r="QO17" t="str">
        <f t="shared" si="527"/>
        <v/>
      </c>
      <c r="QP17" t="str">
        <f t="shared" si="528"/>
        <v/>
      </c>
      <c r="QQ17" t="str">
        <f t="shared" si="529"/>
        <v>5.08.110_Insurances, bonds, guarantees and warranties</v>
      </c>
      <c r="QR17" t="str">
        <f t="shared" si="530"/>
        <v/>
      </c>
      <c r="QS17" t="str">
        <f t="shared" si="531"/>
        <v/>
      </c>
      <c r="QT17" t="str">
        <f t="shared" si="532"/>
        <v/>
      </c>
      <c r="QU17" t="str">
        <f t="shared" si="533"/>
        <v/>
      </c>
      <c r="QV17" t="str">
        <f t="shared" si="534"/>
        <v/>
      </c>
      <c r="RL17" t="s">
        <v>2503</v>
      </c>
      <c r="RQ17" t="s">
        <v>2460</v>
      </c>
      <c r="RW17" t="str">
        <f t="shared" si="818"/>
        <v/>
      </c>
      <c r="RX17" t="str">
        <f t="shared" si="535"/>
        <v/>
      </c>
      <c r="RY17" t="str">
        <f t="shared" si="536"/>
        <v>3.03.140_Valves and fittings</v>
      </c>
      <c r="RZ17" t="str">
        <f t="shared" si="537"/>
        <v/>
      </c>
      <c r="SA17" t="str">
        <f t="shared" si="538"/>
        <v/>
      </c>
      <c r="SB17" t="str">
        <f t="shared" si="539"/>
        <v/>
      </c>
      <c r="SC17" t="str">
        <f t="shared" si="540"/>
        <v/>
      </c>
      <c r="SD17" t="str">
        <f t="shared" si="541"/>
        <v>3.08.110_Insurances, bonds, guarantees and warranties</v>
      </c>
      <c r="SE17" t="str">
        <f t="shared" si="542"/>
        <v/>
      </c>
      <c r="SF17" t="str">
        <f t="shared" si="543"/>
        <v/>
      </c>
      <c r="SG17" t="str">
        <f t="shared" si="544"/>
        <v/>
      </c>
      <c r="SH17" t="str">
        <f t="shared" si="865"/>
        <v/>
      </c>
      <c r="SI17" t="str">
        <f t="shared" si="546"/>
        <v/>
      </c>
      <c r="SR17" t="str">
        <f t="shared" si="819"/>
        <v/>
      </c>
      <c r="SS17" t="str">
        <f t="shared" si="547"/>
        <v/>
      </c>
      <c r="ST17" t="str">
        <f t="shared" si="548"/>
        <v>5.03.140_Valves and fittings</v>
      </c>
      <c r="SU17" t="str">
        <f t="shared" si="549"/>
        <v/>
      </c>
      <c r="SV17" t="str">
        <f t="shared" si="550"/>
        <v/>
      </c>
      <c r="SW17" t="str">
        <f t="shared" si="551"/>
        <v/>
      </c>
      <c r="SX17" t="str">
        <f t="shared" si="552"/>
        <v/>
      </c>
      <c r="SY17" t="str">
        <f t="shared" si="553"/>
        <v>5.08.110_Insurances, bonds, guarantees and warranties</v>
      </c>
      <c r="SZ17" t="str">
        <f t="shared" si="554"/>
        <v/>
      </c>
      <c r="TA17" t="str">
        <f t="shared" si="555"/>
        <v/>
      </c>
      <c r="TB17" t="str">
        <f t="shared" si="556"/>
        <v/>
      </c>
      <c r="TC17" t="str">
        <f t="shared" si="557"/>
        <v/>
      </c>
      <c r="TD17" t="str">
        <f t="shared" si="558"/>
        <v/>
      </c>
      <c r="TT17" t="s">
        <v>2503</v>
      </c>
      <c r="TY17" t="s">
        <v>2460</v>
      </c>
      <c r="UE17" t="str">
        <f t="shared" si="820"/>
        <v/>
      </c>
      <c r="UF17" t="str">
        <f t="shared" si="559"/>
        <v/>
      </c>
      <c r="UG17" t="str">
        <f t="shared" si="560"/>
        <v>3.03.140_Valves and fittings</v>
      </c>
      <c r="UH17" t="str">
        <f t="shared" si="561"/>
        <v/>
      </c>
      <c r="UI17" t="str">
        <f t="shared" si="562"/>
        <v/>
      </c>
      <c r="UJ17" t="str">
        <f t="shared" si="563"/>
        <v/>
      </c>
      <c r="UK17" t="str">
        <f t="shared" si="564"/>
        <v/>
      </c>
      <c r="UL17" t="str">
        <f t="shared" si="565"/>
        <v>3.08.110_Insurances, bonds, guarantees and warranties</v>
      </c>
      <c r="UM17" t="str">
        <f t="shared" si="566"/>
        <v/>
      </c>
      <c r="UN17" t="str">
        <f t="shared" si="567"/>
        <v/>
      </c>
      <c r="UO17" t="str">
        <f t="shared" si="568"/>
        <v/>
      </c>
      <c r="UP17" t="str">
        <f t="shared" si="866"/>
        <v/>
      </c>
      <c r="UQ17" t="str">
        <f t="shared" si="570"/>
        <v/>
      </c>
      <c r="UZ17" t="str">
        <f t="shared" si="821"/>
        <v/>
      </c>
      <c r="VA17" t="str">
        <f t="shared" si="571"/>
        <v/>
      </c>
      <c r="VB17" t="str">
        <f t="shared" si="572"/>
        <v>5.03.140_Valves and fittings</v>
      </c>
      <c r="VC17" t="str">
        <f t="shared" si="573"/>
        <v/>
      </c>
      <c r="VD17" t="str">
        <f t="shared" si="574"/>
        <v/>
      </c>
      <c r="VE17" t="str">
        <f t="shared" si="575"/>
        <v/>
      </c>
      <c r="VF17" t="str">
        <f t="shared" si="576"/>
        <v/>
      </c>
      <c r="VG17" t="str">
        <f t="shared" si="577"/>
        <v>5.08.110_Insurances, bonds, guarantees and warranties</v>
      </c>
      <c r="VH17" t="str">
        <f t="shared" si="578"/>
        <v/>
      </c>
      <c r="VI17" t="str">
        <f t="shared" si="579"/>
        <v/>
      </c>
      <c r="VJ17" t="str">
        <f t="shared" si="580"/>
        <v/>
      </c>
      <c r="VK17" t="str">
        <f t="shared" si="581"/>
        <v/>
      </c>
      <c r="VL17" t="str">
        <f t="shared" si="582"/>
        <v/>
      </c>
      <c r="WB17"/>
      <c r="WG17" t="s">
        <v>2460</v>
      </c>
      <c r="WM17" t="str">
        <f t="shared" si="822"/>
        <v/>
      </c>
      <c r="WN17" t="str">
        <f t="shared" si="583"/>
        <v/>
      </c>
      <c r="WO17" t="str">
        <f t="shared" si="584"/>
        <v/>
      </c>
      <c r="WP17" t="str">
        <f t="shared" si="585"/>
        <v/>
      </c>
      <c r="WQ17" t="str">
        <f t="shared" si="586"/>
        <v/>
      </c>
      <c r="WR17" t="str">
        <f t="shared" si="587"/>
        <v/>
      </c>
      <c r="WS17" t="str">
        <f t="shared" si="588"/>
        <v/>
      </c>
      <c r="WT17" t="str">
        <f t="shared" si="589"/>
        <v>3.08.110_Insurances, bonds, guarantees and warranties</v>
      </c>
      <c r="WU17" t="str">
        <f t="shared" si="590"/>
        <v/>
      </c>
      <c r="WV17" t="str">
        <f t="shared" si="591"/>
        <v/>
      </c>
      <c r="WW17" t="str">
        <f t="shared" si="592"/>
        <v/>
      </c>
      <c r="WX17" t="str">
        <f t="shared" si="867"/>
        <v/>
      </c>
      <c r="WY17" t="str">
        <f t="shared" si="594"/>
        <v/>
      </c>
      <c r="XH17" t="str">
        <f t="shared" si="823"/>
        <v/>
      </c>
      <c r="XI17" t="str">
        <f t="shared" si="595"/>
        <v/>
      </c>
      <c r="XJ17" t="str">
        <f t="shared" si="596"/>
        <v/>
      </c>
      <c r="XK17" t="str">
        <f t="shared" si="597"/>
        <v/>
      </c>
      <c r="XL17" t="str">
        <f t="shared" si="598"/>
        <v/>
      </c>
      <c r="XM17" t="str">
        <f t="shared" si="599"/>
        <v/>
      </c>
      <c r="XN17" t="str">
        <f t="shared" si="600"/>
        <v/>
      </c>
      <c r="XO17" t="str">
        <f t="shared" si="601"/>
        <v>5.08.110_Insurances, bonds, guarantees and warranties</v>
      </c>
      <c r="XP17" t="str">
        <f t="shared" si="602"/>
        <v/>
      </c>
      <c r="XQ17" t="str">
        <f t="shared" si="603"/>
        <v/>
      </c>
      <c r="XR17" t="str">
        <f t="shared" si="604"/>
        <v/>
      </c>
      <c r="XS17" t="str">
        <f t="shared" si="605"/>
        <v/>
      </c>
      <c r="XT17" t="str">
        <f t="shared" si="606"/>
        <v/>
      </c>
      <c r="YK17" t="s">
        <v>2503</v>
      </c>
      <c r="YP17" t="s">
        <v>2460</v>
      </c>
      <c r="YV17" t="str">
        <f t="shared" si="824"/>
        <v/>
      </c>
      <c r="YW17" t="str">
        <f t="shared" si="607"/>
        <v/>
      </c>
      <c r="YX17" t="str">
        <f t="shared" si="608"/>
        <v>3.03.140_Valves and fittings</v>
      </c>
      <c r="YY17" t="str">
        <f t="shared" si="609"/>
        <v/>
      </c>
      <c r="YZ17" t="str">
        <f t="shared" si="610"/>
        <v/>
      </c>
      <c r="ZA17" t="str">
        <f t="shared" si="611"/>
        <v/>
      </c>
      <c r="ZB17" t="str">
        <f t="shared" si="612"/>
        <v/>
      </c>
      <c r="ZC17" t="str">
        <f t="shared" si="613"/>
        <v>3.08.110_Insurances, bonds, guarantees and warranties</v>
      </c>
      <c r="ZD17" t="str">
        <f t="shared" si="614"/>
        <v/>
      </c>
      <c r="ZE17" t="str">
        <f t="shared" si="615"/>
        <v/>
      </c>
      <c r="ZF17" t="str">
        <f t="shared" si="616"/>
        <v/>
      </c>
      <c r="ZG17" t="str">
        <f t="shared" si="868"/>
        <v/>
      </c>
      <c r="ZH17" t="str">
        <f t="shared" si="618"/>
        <v/>
      </c>
      <c r="ZQ17" t="str">
        <f t="shared" si="825"/>
        <v/>
      </c>
      <c r="ZR17" t="str">
        <f t="shared" si="619"/>
        <v/>
      </c>
      <c r="ZS17" t="str">
        <f t="shared" si="620"/>
        <v>5.03.140_Valves and fittings</v>
      </c>
      <c r="ZT17" t="str">
        <f t="shared" si="621"/>
        <v/>
      </c>
      <c r="ZU17" t="str">
        <f t="shared" si="622"/>
        <v/>
      </c>
      <c r="ZV17" t="str">
        <f t="shared" si="623"/>
        <v/>
      </c>
      <c r="ZW17" t="str">
        <f t="shared" si="624"/>
        <v/>
      </c>
      <c r="ZX17" t="str">
        <f t="shared" si="625"/>
        <v>5.08.110_Insurances, bonds, guarantees and warranties</v>
      </c>
      <c r="ZY17" t="str">
        <f t="shared" si="626"/>
        <v/>
      </c>
      <c r="ZZ17" t="str">
        <f t="shared" si="627"/>
        <v/>
      </c>
      <c r="AAA17" t="str">
        <f t="shared" si="628"/>
        <v/>
      </c>
      <c r="AAB17" t="str">
        <f t="shared" si="629"/>
        <v/>
      </c>
      <c r="AAC17" t="str">
        <f t="shared" si="630"/>
        <v/>
      </c>
      <c r="AAU17" t="s">
        <v>2503</v>
      </c>
      <c r="AAZ17" t="s">
        <v>2460</v>
      </c>
      <c r="ABF17" t="str">
        <f t="shared" si="826"/>
        <v/>
      </c>
      <c r="ABG17" t="str">
        <f t="shared" si="631"/>
        <v/>
      </c>
      <c r="ABH17" t="str">
        <f t="shared" si="632"/>
        <v>3.03.140_Valves and fittings</v>
      </c>
      <c r="ABI17" t="str">
        <f t="shared" si="633"/>
        <v/>
      </c>
      <c r="ABJ17" t="str">
        <f t="shared" si="634"/>
        <v/>
      </c>
      <c r="ABK17" t="str">
        <f t="shared" si="635"/>
        <v/>
      </c>
      <c r="ABL17" t="str">
        <f t="shared" si="636"/>
        <v/>
      </c>
      <c r="ABM17" t="str">
        <f t="shared" si="637"/>
        <v>3.08.110_Insurances, bonds, guarantees and warranties</v>
      </c>
      <c r="ABN17" t="str">
        <f t="shared" si="638"/>
        <v/>
      </c>
      <c r="ABO17" t="str">
        <f t="shared" si="639"/>
        <v/>
      </c>
      <c r="ABP17" t="str">
        <f t="shared" si="640"/>
        <v/>
      </c>
      <c r="ABQ17" t="str">
        <f t="shared" si="869"/>
        <v/>
      </c>
      <c r="ABR17" t="str">
        <f t="shared" si="642"/>
        <v/>
      </c>
      <c r="ACA17" t="str">
        <f t="shared" si="827"/>
        <v/>
      </c>
      <c r="ACB17" t="str">
        <f t="shared" si="643"/>
        <v/>
      </c>
      <c r="ACC17" t="str">
        <f t="shared" si="644"/>
        <v>5.03.140_Valves and fittings</v>
      </c>
      <c r="ACD17" t="str">
        <f t="shared" si="645"/>
        <v/>
      </c>
      <c r="ACE17" t="str">
        <f t="shared" si="646"/>
        <v/>
      </c>
      <c r="ACF17" t="str">
        <f t="shared" si="647"/>
        <v/>
      </c>
      <c r="ACG17" t="str">
        <f t="shared" si="648"/>
        <v/>
      </c>
      <c r="ACH17" t="str">
        <f t="shared" si="649"/>
        <v>5.08.110_Insurances, bonds, guarantees and warranties</v>
      </c>
      <c r="ACI17" t="str">
        <f t="shared" si="650"/>
        <v/>
      </c>
      <c r="ACJ17" t="str">
        <f t="shared" si="651"/>
        <v/>
      </c>
      <c r="ACK17" t="str">
        <f t="shared" si="652"/>
        <v/>
      </c>
      <c r="ACL17" t="str">
        <f t="shared" si="653"/>
        <v/>
      </c>
      <c r="ACM17" t="str">
        <f t="shared" si="654"/>
        <v/>
      </c>
      <c r="ADD17"/>
      <c r="ADI17" t="s">
        <v>2460</v>
      </c>
      <c r="ADO17" t="str">
        <f t="shared" si="828"/>
        <v/>
      </c>
      <c r="ADP17"/>
      <c r="ADQ17" t="str">
        <f t="shared" si="656"/>
        <v/>
      </c>
      <c r="ADR17" t="str">
        <f t="shared" si="657"/>
        <v/>
      </c>
      <c r="ADS17" t="str">
        <f t="shared" si="658"/>
        <v/>
      </c>
      <c r="ADT17" t="str">
        <f t="shared" si="659"/>
        <v/>
      </c>
      <c r="ADU17" t="str">
        <f t="shared" si="660"/>
        <v/>
      </c>
      <c r="ADV17" t="str">
        <f t="shared" si="661"/>
        <v>3.08.110_Insurances, bonds, guarantees and warranties</v>
      </c>
      <c r="ADW17" t="str">
        <f t="shared" si="662"/>
        <v/>
      </c>
      <c r="ADX17" t="str">
        <f t="shared" si="663"/>
        <v/>
      </c>
      <c r="ADY17" t="str">
        <f t="shared" si="664"/>
        <v/>
      </c>
      <c r="ADZ17" t="str">
        <f t="shared" si="870"/>
        <v/>
      </c>
      <c r="AEA17" t="str">
        <f t="shared" si="666"/>
        <v/>
      </c>
      <c r="AEJ17" t="str">
        <f t="shared" si="829"/>
        <v/>
      </c>
      <c r="AEK17"/>
      <c r="AEL17" t="str">
        <f t="shared" si="668"/>
        <v/>
      </c>
      <c r="AEM17" t="str">
        <f t="shared" si="669"/>
        <v/>
      </c>
      <c r="AEN17" t="str">
        <f t="shared" si="670"/>
        <v/>
      </c>
      <c r="AEO17" t="str">
        <f t="shared" si="671"/>
        <v/>
      </c>
      <c r="AEP17" t="str">
        <f t="shared" si="672"/>
        <v/>
      </c>
      <c r="AEQ17" t="str">
        <f t="shared" si="673"/>
        <v>5.08.110_Insurances, bonds, guarantees and warranties</v>
      </c>
      <c r="AER17" t="str">
        <f t="shared" si="674"/>
        <v/>
      </c>
      <c r="AES17" t="str">
        <f t="shared" si="675"/>
        <v/>
      </c>
      <c r="AET17" t="str">
        <f t="shared" si="676"/>
        <v/>
      </c>
      <c r="AEU17" t="str">
        <f t="shared" si="677"/>
        <v/>
      </c>
      <c r="AEV17" t="str">
        <f t="shared" si="678"/>
        <v/>
      </c>
      <c r="AFM17" t="s">
        <v>2503</v>
      </c>
      <c r="AFR17" t="s">
        <v>2460</v>
      </c>
      <c r="AFX17" t="str">
        <f t="shared" si="830"/>
        <v/>
      </c>
      <c r="AFY17"/>
      <c r="AFZ17" t="str">
        <f t="shared" si="680"/>
        <v>3.03.140_Valves and fittings</v>
      </c>
      <c r="AGA17" t="str">
        <f t="shared" si="681"/>
        <v/>
      </c>
      <c r="AGB17" t="str">
        <f t="shared" si="682"/>
        <v/>
      </c>
      <c r="AGC17" t="str">
        <f t="shared" si="683"/>
        <v/>
      </c>
      <c r="AGD17" t="str">
        <f t="shared" si="684"/>
        <v/>
      </c>
      <c r="AGE17" t="str">
        <f t="shared" si="831"/>
        <v>3.08.110_Insurances, bonds, guarantees and warranties</v>
      </c>
      <c r="AGF17" t="str">
        <f t="shared" si="685"/>
        <v/>
      </c>
      <c r="AGG17" t="str">
        <f t="shared" si="686"/>
        <v/>
      </c>
      <c r="AGH17" t="str">
        <f t="shared" si="687"/>
        <v/>
      </c>
      <c r="AGI17" t="str">
        <f t="shared" si="871"/>
        <v/>
      </c>
      <c r="AGJ17" t="str">
        <f t="shared" si="689"/>
        <v/>
      </c>
      <c r="AGS17" t="str">
        <f t="shared" si="832"/>
        <v/>
      </c>
      <c r="AGT17"/>
      <c r="AGU17" t="str">
        <f t="shared" si="691"/>
        <v>5.03.140_Valves and fittings</v>
      </c>
      <c r="AGV17" t="str">
        <f t="shared" si="692"/>
        <v/>
      </c>
      <c r="AGW17" t="str">
        <f t="shared" si="693"/>
        <v/>
      </c>
      <c r="AGX17" t="str">
        <f t="shared" si="694"/>
        <v/>
      </c>
      <c r="AGY17" t="str">
        <f t="shared" si="695"/>
        <v/>
      </c>
      <c r="AGZ17" t="str">
        <f t="shared" si="696"/>
        <v>5.08.110_Insurances, bonds, guarantees and warranties</v>
      </c>
      <c r="AHA17" t="str">
        <f t="shared" si="697"/>
        <v/>
      </c>
      <c r="AHB17" t="str">
        <f t="shared" si="698"/>
        <v/>
      </c>
      <c r="AHC17" t="str">
        <f t="shared" si="699"/>
        <v/>
      </c>
      <c r="AHD17" t="str">
        <f t="shared" si="700"/>
        <v/>
      </c>
      <c r="AHE17" t="str">
        <f t="shared" si="701"/>
        <v/>
      </c>
      <c r="AHV17" s="6" t="s">
        <v>2508</v>
      </c>
      <c r="AHX17" t="s">
        <v>2503</v>
      </c>
      <c r="AIC17" t="s">
        <v>2460</v>
      </c>
      <c r="AII17" t="str">
        <f t="shared" si="833"/>
        <v>3.01.620_Hydrographic / bathymetry surveys</v>
      </c>
      <c r="AIJ17"/>
      <c r="AIK17" t="str">
        <f t="shared" si="703"/>
        <v>3.03.140_Valves and fittings</v>
      </c>
      <c r="AIL17" t="str">
        <f t="shared" si="834"/>
        <v/>
      </c>
      <c r="AIM17" t="str">
        <f t="shared" si="704"/>
        <v/>
      </c>
      <c r="AIN17" t="str">
        <f t="shared" si="835"/>
        <v/>
      </c>
      <c r="AIO17" t="str">
        <f t="shared" si="836"/>
        <v/>
      </c>
      <c r="AIP17" t="str">
        <f t="shared" si="705"/>
        <v>3.08.110_Insurances, bonds, guarantees and warranties</v>
      </c>
      <c r="AIQ17" t="str">
        <f t="shared" si="706"/>
        <v/>
      </c>
      <c r="AIR17" t="str">
        <f t="shared" si="707"/>
        <v/>
      </c>
      <c r="AIS17" t="str">
        <f t="shared" si="708"/>
        <v/>
      </c>
      <c r="AIT17" t="str">
        <f t="shared" si="872"/>
        <v/>
      </c>
      <c r="AIU17" t="str">
        <f t="shared" si="710"/>
        <v/>
      </c>
      <c r="AJD17" t="str">
        <f t="shared" si="837"/>
        <v>5.01.620_Hydrographic / bathymetry surveys</v>
      </c>
      <c r="AJE17"/>
      <c r="AJF17" t="str">
        <f t="shared" si="712"/>
        <v>5.03.140_Valves and fittings</v>
      </c>
      <c r="AJG17" t="str">
        <f t="shared" si="838"/>
        <v/>
      </c>
      <c r="AJH17" t="str">
        <f t="shared" si="713"/>
        <v/>
      </c>
      <c r="AJI17" t="str">
        <f t="shared" si="839"/>
        <v/>
      </c>
      <c r="AJJ17" t="str">
        <f t="shared" si="840"/>
        <v/>
      </c>
      <c r="AJK17" t="str">
        <f t="shared" si="714"/>
        <v>5.08.110_Insurances, bonds, guarantees and warranties</v>
      </c>
      <c r="AJL17" t="str">
        <f t="shared" si="715"/>
        <v/>
      </c>
      <c r="AJM17" t="str">
        <f t="shared" si="716"/>
        <v/>
      </c>
      <c r="AJN17" t="str">
        <f t="shared" si="717"/>
        <v/>
      </c>
      <c r="AJO17" t="str">
        <f t="shared" si="718"/>
        <v/>
      </c>
      <c r="AJP17" t="str">
        <f t="shared" si="719"/>
        <v/>
      </c>
      <c r="AKF17" s="6" t="s">
        <v>2508</v>
      </c>
      <c r="AKH17" t="s">
        <v>2503</v>
      </c>
      <c r="AKM17" t="s">
        <v>2460</v>
      </c>
      <c r="AKS17" t="str">
        <f t="shared" si="841"/>
        <v>3.01.620_Hydrographic / bathymetry surveys</v>
      </c>
      <c r="AKT17"/>
      <c r="AKU17" t="str">
        <f t="shared" si="721"/>
        <v>3.03.140_Valves and fittings</v>
      </c>
      <c r="AKV17" t="str">
        <f t="shared" si="842"/>
        <v/>
      </c>
      <c r="AKW17" t="str">
        <f t="shared" si="722"/>
        <v/>
      </c>
      <c r="AKX17" t="str">
        <f t="shared" si="723"/>
        <v/>
      </c>
      <c r="AKY17" t="str">
        <f t="shared" si="843"/>
        <v/>
      </c>
      <c r="AKZ17" t="str">
        <f t="shared" si="724"/>
        <v>3.08.110_Insurances, bonds, guarantees and warranties</v>
      </c>
      <c r="ALA17" t="str">
        <f t="shared" si="725"/>
        <v/>
      </c>
      <c r="ALB17" t="str">
        <f t="shared" si="726"/>
        <v/>
      </c>
      <c r="ALC17" t="str">
        <f t="shared" si="727"/>
        <v/>
      </c>
      <c r="ALD17" t="str">
        <f t="shared" si="873"/>
        <v/>
      </c>
      <c r="ALE17" t="str">
        <f t="shared" si="729"/>
        <v/>
      </c>
      <c r="ALN17" t="str">
        <f t="shared" si="844"/>
        <v>5.01.620_Hydrographic / bathymetry surveys</v>
      </c>
      <c r="ALO17" t="str">
        <f t="shared" ref="ALO17:ALO25" si="879">IF(ISBLANK(AKG16),"","5"&amp;MID(AKG16,2,999))</f>
        <v/>
      </c>
      <c r="ALP17" t="str">
        <f t="shared" si="731"/>
        <v>5.03.140_Valves and fittings</v>
      </c>
      <c r="ALQ17" t="str">
        <f t="shared" si="845"/>
        <v/>
      </c>
      <c r="ALR17" t="str">
        <f t="shared" si="732"/>
        <v/>
      </c>
      <c r="ALS17" t="str">
        <f t="shared" si="733"/>
        <v/>
      </c>
      <c r="ALT17" t="str">
        <f t="shared" si="846"/>
        <v/>
      </c>
      <c r="ALU17" t="str">
        <f t="shared" si="734"/>
        <v>5.08.110_Insurances, bonds, guarantees and warranties</v>
      </c>
      <c r="ALV17" t="str">
        <f t="shared" si="735"/>
        <v/>
      </c>
      <c r="ALW17" t="str">
        <f t="shared" si="736"/>
        <v/>
      </c>
      <c r="ALX17" t="str">
        <f t="shared" si="737"/>
        <v/>
      </c>
      <c r="ALY17" t="str">
        <f t="shared" si="738"/>
        <v/>
      </c>
      <c r="ALZ17" t="str">
        <f t="shared" si="739"/>
        <v/>
      </c>
      <c r="AMN17" s="6" t="s">
        <v>2508</v>
      </c>
      <c r="AMO17" s="6" t="s">
        <v>2516</v>
      </c>
      <c r="AMP17" t="s">
        <v>2503</v>
      </c>
      <c r="AMR17" s="6" t="s">
        <v>2598</v>
      </c>
      <c r="AMU17" t="s">
        <v>2460</v>
      </c>
      <c r="ANA17" t="str">
        <f t="shared" si="847"/>
        <v>3.01.620_Hydrographic / bathymetry surveys</v>
      </c>
      <c r="ANB17" t="str">
        <f t="shared" ref="ANB17:ANB25" si="880">IF(ISBLANK(AMO16),"","3"&amp;MID(AMO16,2,999))</f>
        <v>3.02.60_Pile retaining walls (combi walls / H-pile walls / secant piled walls</v>
      </c>
      <c r="ANC17" t="str">
        <f t="shared" si="741"/>
        <v>3.03.140_Valves and fittings</v>
      </c>
      <c r="AND17" t="str">
        <f t="shared" si="848"/>
        <v/>
      </c>
      <c r="ANE17" t="str">
        <f t="shared" si="742"/>
        <v>3.05.600_Boat lifts</v>
      </c>
      <c r="ANF17" t="str">
        <f t="shared" si="743"/>
        <v/>
      </c>
      <c r="ANG17" t="str">
        <f t="shared" si="744"/>
        <v/>
      </c>
      <c r="ANH17" t="str">
        <f t="shared" si="745"/>
        <v>3.08.110_Insurances, bonds, guarantees and warranties</v>
      </c>
      <c r="ANI17" t="str">
        <f t="shared" si="746"/>
        <v/>
      </c>
      <c r="ANJ17" t="str">
        <f t="shared" si="747"/>
        <v/>
      </c>
      <c r="ANK17" t="str">
        <f t="shared" si="748"/>
        <v/>
      </c>
      <c r="ANL17" t="str">
        <f t="shared" si="874"/>
        <v/>
      </c>
      <c r="ANM17" t="str">
        <f t="shared" si="750"/>
        <v/>
      </c>
      <c r="ANV17" t="str">
        <f t="shared" si="849"/>
        <v>5.01.620_Hydrographic / bathymetry surveys</v>
      </c>
      <c r="ANW17" t="str">
        <f t="shared" ref="ANW17:ANW25" si="881">IF(ISBLANK(AMO16),"","5"&amp;MID(AMO16,2,999))</f>
        <v>5.02.60_Pile retaining walls (combi walls / H-pile walls / secant piled walls</v>
      </c>
      <c r="ANX17" t="str">
        <f t="shared" si="751"/>
        <v>5.03.140_Valves and fittings</v>
      </c>
      <c r="ANY17" t="str">
        <f t="shared" si="851"/>
        <v/>
      </c>
      <c r="ANZ17" t="str">
        <f t="shared" si="752"/>
        <v>5.05.600_Boat lifts</v>
      </c>
      <c r="AOA17" t="str">
        <f t="shared" si="753"/>
        <v/>
      </c>
      <c r="AOB17" t="str">
        <f t="shared" si="754"/>
        <v/>
      </c>
      <c r="AOC17" t="str">
        <f t="shared" si="755"/>
        <v>5.08.110_Insurances, bonds, guarantees and warranties</v>
      </c>
      <c r="AOD17" t="str">
        <f t="shared" si="756"/>
        <v/>
      </c>
      <c r="AOE17" t="str">
        <f t="shared" si="757"/>
        <v/>
      </c>
      <c r="AOF17" t="str">
        <f t="shared" si="758"/>
        <v/>
      </c>
      <c r="AOG17" t="str">
        <f t="shared" si="759"/>
        <v/>
      </c>
      <c r="AOH17" t="str">
        <f t="shared" si="760"/>
        <v/>
      </c>
      <c r="AOW17" s="6" t="s">
        <v>2508</v>
      </c>
      <c r="AOX17" s="6" t="s">
        <v>2516</v>
      </c>
      <c r="AOY17" t="s">
        <v>2503</v>
      </c>
      <c r="APA17" s="6" t="s">
        <v>2598</v>
      </c>
      <c r="APD17" t="s">
        <v>2460</v>
      </c>
      <c r="APJ17" t="str">
        <f t="shared" si="852"/>
        <v>3.01.620_Hydrographic / bathymetry surveys</v>
      </c>
      <c r="APK17" t="str">
        <f t="shared" ref="APK17:APK25" si="882">IF(ISBLANK(AOX16),"","3"&amp;MID(AOX16,2,999))</f>
        <v>3.02.60_Pile retaining walls (combi walls / H-pile walls / secant piled walls</v>
      </c>
      <c r="APL17" t="str">
        <f t="shared" si="762"/>
        <v>3.03.140_Valves and fittings</v>
      </c>
      <c r="APM17" t="str">
        <f t="shared" si="859"/>
        <v/>
      </c>
      <c r="APN17" t="str">
        <f t="shared" si="763"/>
        <v>3.05.600_Boat lifts</v>
      </c>
      <c r="APO17" t="str">
        <f t="shared" si="764"/>
        <v/>
      </c>
      <c r="APP17" t="str">
        <f t="shared" si="765"/>
        <v/>
      </c>
      <c r="APQ17" t="str">
        <f t="shared" si="766"/>
        <v>3.08.110_Insurances, bonds, guarantees and warranties</v>
      </c>
      <c r="APR17" t="str">
        <f t="shared" si="767"/>
        <v/>
      </c>
      <c r="APS17" t="str">
        <f t="shared" si="768"/>
        <v/>
      </c>
      <c r="APT17" t="str">
        <f t="shared" si="769"/>
        <v/>
      </c>
      <c r="APU17" t="str">
        <f t="shared" si="875"/>
        <v/>
      </c>
      <c r="APV17" t="str">
        <f t="shared" si="771"/>
        <v/>
      </c>
      <c r="AQE17" t="str">
        <f t="shared" si="853"/>
        <v>5.01.620_Hydrographic / bathymetry surveys</v>
      </c>
      <c r="AQF17" t="str">
        <f t="shared" ref="AQF17:AQF25" si="883">IF(ISBLANK(AOX16),"","5"&amp;MID(AOX16,2,999))</f>
        <v>5.02.60_Pile retaining walls (combi walls / H-pile walls / secant piled walls</v>
      </c>
      <c r="AQG17" t="str">
        <f t="shared" si="773"/>
        <v>5.03.140_Valves and fittings</v>
      </c>
      <c r="AQH17" t="str">
        <f t="shared" si="854"/>
        <v/>
      </c>
      <c r="AQI17" t="str">
        <f t="shared" si="774"/>
        <v>5.05.600_Boat lifts</v>
      </c>
      <c r="AQJ17" t="str">
        <f t="shared" si="775"/>
        <v/>
      </c>
      <c r="AQK17" t="str">
        <f t="shared" si="776"/>
        <v/>
      </c>
      <c r="AQL17" t="str">
        <f t="shared" si="777"/>
        <v>5.08.110_Insurances, bonds, guarantees and warranties</v>
      </c>
      <c r="AQM17" t="str">
        <f t="shared" si="778"/>
        <v/>
      </c>
      <c r="AQN17" t="str">
        <f t="shared" si="779"/>
        <v/>
      </c>
      <c r="AQO17" t="str">
        <f t="shared" si="780"/>
        <v/>
      </c>
      <c r="AQP17" t="str">
        <f t="shared" si="781"/>
        <v/>
      </c>
      <c r="AQQ17" t="str">
        <f t="shared" si="782"/>
        <v/>
      </c>
      <c r="ARG17" s="6" t="s">
        <v>2508</v>
      </c>
      <c r="ARI17" t="s">
        <v>2503</v>
      </c>
      <c r="ARN17" t="s">
        <v>2460</v>
      </c>
      <c r="ART17" t="str">
        <f t="shared" si="855"/>
        <v>3.01.620_Hydrographic / bathymetry surveys</v>
      </c>
      <c r="ARU17" t="str">
        <f t="shared" ref="ARU17:ARU25" si="884">IF(ISBLANK(ARH16),"","3"&amp;MID(ARH16,2,999))</f>
        <v/>
      </c>
      <c r="ARV17" t="str">
        <f t="shared" si="784"/>
        <v>3.03.140_Valves and fittings</v>
      </c>
      <c r="ARW17" t="str">
        <f t="shared" si="856"/>
        <v/>
      </c>
      <c r="ARX17" t="str">
        <f t="shared" si="785"/>
        <v/>
      </c>
      <c r="ARY17" t="str">
        <f t="shared" si="786"/>
        <v/>
      </c>
      <c r="ARZ17" t="str">
        <f t="shared" si="787"/>
        <v/>
      </c>
      <c r="ASA17" t="str">
        <f t="shared" si="788"/>
        <v>3.08.110_Insurances, bonds, guarantees and warranties</v>
      </c>
      <c r="ASB17" t="str">
        <f t="shared" si="789"/>
        <v/>
      </c>
      <c r="ASC17" t="str">
        <f t="shared" si="790"/>
        <v/>
      </c>
      <c r="ASD17" t="str">
        <f t="shared" si="791"/>
        <v/>
      </c>
      <c r="ASE17" t="str">
        <f t="shared" si="876"/>
        <v/>
      </c>
      <c r="ASF17" t="str">
        <f t="shared" si="793"/>
        <v/>
      </c>
      <c r="ASO17" t="str">
        <f t="shared" si="857"/>
        <v>5.01.620_Hydrographic / bathymetry surveys</v>
      </c>
      <c r="ASP17" t="str">
        <f t="shared" ref="ASP17:ASP25" si="885">IF(ISBLANK(ARH16),"","5"&amp;MID(ARH16,2,999))</f>
        <v/>
      </c>
      <c r="ASQ17" t="str">
        <f t="shared" si="795"/>
        <v>5.03.140_Valves and fittings</v>
      </c>
      <c r="ASR17" t="str">
        <f t="shared" si="858"/>
        <v/>
      </c>
      <c r="ASS17" t="str">
        <f t="shared" si="796"/>
        <v/>
      </c>
      <c r="AST17" t="str">
        <f t="shared" si="797"/>
        <v/>
      </c>
      <c r="ASU17" t="str">
        <f t="shared" si="798"/>
        <v/>
      </c>
      <c r="ASV17" t="str">
        <f t="shared" si="799"/>
        <v>5.08.110_Insurances, bonds, guarantees and warranties</v>
      </c>
      <c r="ASW17" t="str">
        <f t="shared" si="800"/>
        <v/>
      </c>
      <c r="ASX17" t="str">
        <f t="shared" si="801"/>
        <v/>
      </c>
      <c r="ASY17" t="str">
        <f t="shared" si="802"/>
        <v/>
      </c>
      <c r="ASZ17" t="str">
        <f t="shared" si="803"/>
        <v/>
      </c>
      <c r="ATA17" t="str">
        <f t="shared" si="804"/>
        <v/>
      </c>
    </row>
    <row r="18" spans="4:1014 1028:1197" s="6" customFormat="1" x14ac:dyDescent="0.35">
      <c r="G18" s="6" t="s">
        <v>2512</v>
      </c>
      <c r="T18" s="6" t="s">
        <v>2513</v>
      </c>
      <c r="AO18" s="6" t="s">
        <v>2514</v>
      </c>
      <c r="BH18" s="6" t="s">
        <v>2515</v>
      </c>
      <c r="BI18" s="6" t="s">
        <v>2523</v>
      </c>
      <c r="BJ18" s="6" t="s">
        <v>2524</v>
      </c>
      <c r="BL18" s="6" t="s">
        <v>2504</v>
      </c>
      <c r="BO18" t="s">
        <v>2476</v>
      </c>
      <c r="BU18" t="str">
        <f t="shared" si="805"/>
        <v>3.01.630_Water quality monitoring</v>
      </c>
      <c r="BV18" t="str">
        <f t="shared" si="877"/>
        <v>3.02.610_Diaphragm walls</v>
      </c>
      <c r="BW18" t="str">
        <f>IF(ISBLANK(BJ40),"","3"&amp;MID(BJ40,2,999))</f>
        <v/>
      </c>
      <c r="BX18" t="str">
        <f t="shared" si="415"/>
        <v/>
      </c>
      <c r="BY18" t="str">
        <f t="shared" si="415"/>
        <v>3.05.610_Cranes / rigs/ rails</v>
      </c>
      <c r="BZ18" t="str">
        <f t="shared" si="415"/>
        <v/>
      </c>
      <c r="CA18" t="str">
        <f t="shared" si="415"/>
        <v/>
      </c>
      <c r="CB18" t="str">
        <f t="shared" si="415"/>
        <v>3.08.120_Constructor’s statutory fees and charges</v>
      </c>
      <c r="CC18" t="str">
        <f t="shared" si="415"/>
        <v/>
      </c>
      <c r="CD18" t="str">
        <f t="shared" si="415"/>
        <v/>
      </c>
      <c r="CE18" t="str">
        <f t="shared" si="415"/>
        <v/>
      </c>
      <c r="CF18" t="str">
        <f t="shared" si="415"/>
        <v/>
      </c>
      <c r="CG18" t="str">
        <f t="shared" si="415"/>
        <v/>
      </c>
      <c r="CP18" t="str">
        <f t="shared" si="806"/>
        <v>5.01.630_Water quality monitoring</v>
      </c>
      <c r="CQ18" t="str">
        <f t="shared" si="878"/>
        <v>5.02.610_Diaphragm walls</v>
      </c>
      <c r="CR18" t="str">
        <f>IF(ISBLANK(BJ40),"","5"&amp;MID(BJ40,2,999))</f>
        <v/>
      </c>
      <c r="CS18" t="str">
        <f t="shared" si="416"/>
        <v/>
      </c>
      <c r="CT18" t="str">
        <f t="shared" si="416"/>
        <v>5.05.610_Cranes / rigs/ rails</v>
      </c>
      <c r="CU18" t="str">
        <f t="shared" si="416"/>
        <v/>
      </c>
      <c r="CV18" t="str">
        <f t="shared" si="416"/>
        <v/>
      </c>
      <c r="CW18" t="str">
        <f t="shared" si="416"/>
        <v>5.08.120_Constructor’s statutory fees and charges</v>
      </c>
      <c r="CX18" t="str">
        <f t="shared" si="416"/>
        <v/>
      </c>
      <c r="CY18" t="str">
        <f t="shared" si="416"/>
        <v/>
      </c>
      <c r="CZ18" t="str">
        <f t="shared" si="416"/>
        <v/>
      </c>
      <c r="DA18" t="str">
        <f t="shared" si="416"/>
        <v/>
      </c>
      <c r="DB18" t="str">
        <f t="shared" si="416"/>
        <v/>
      </c>
      <c r="DQ18" s="6" t="s">
        <v>2504</v>
      </c>
      <c r="DT18" t="s">
        <v>2488</v>
      </c>
      <c r="DZ18"/>
      <c r="EA18"/>
      <c r="EB18"/>
      <c r="EC18" t="s">
        <v>119</v>
      </c>
      <c r="ED18" t="s">
        <v>2511</v>
      </c>
      <c r="EE18" t="s">
        <v>119</v>
      </c>
      <c r="EF18" t="s">
        <v>119</v>
      </c>
      <c r="EG18" t="s">
        <v>2490</v>
      </c>
      <c r="EH18" t="s">
        <v>119</v>
      </c>
      <c r="EI18" t="s">
        <v>119</v>
      </c>
      <c r="EJ18" t="s">
        <v>119</v>
      </c>
      <c r="EK18" t="s">
        <v>119</v>
      </c>
      <c r="EL18" t="s">
        <v>119</v>
      </c>
      <c r="EU18" t="s">
        <v>119</v>
      </c>
      <c r="EV18" t="s">
        <v>119</v>
      </c>
      <c r="EW18" t="s">
        <v>119</v>
      </c>
      <c r="EX18" t="s">
        <v>119</v>
      </c>
      <c r="EY18" t="s">
        <v>2586</v>
      </c>
      <c r="EZ18" t="s">
        <v>119</v>
      </c>
      <c r="FA18" t="s">
        <v>119</v>
      </c>
      <c r="FB18" t="s">
        <v>2492</v>
      </c>
      <c r="FC18" t="s">
        <v>119</v>
      </c>
      <c r="FD18" t="s">
        <v>119</v>
      </c>
      <c r="FE18" t="s">
        <v>119</v>
      </c>
      <c r="FF18" t="s">
        <v>119</v>
      </c>
      <c r="FG18" t="s">
        <v>119</v>
      </c>
      <c r="GB18" t="s">
        <v>2476</v>
      </c>
      <c r="GH18" t="str">
        <f t="shared" si="807"/>
        <v/>
      </c>
      <c r="GI18" t="str">
        <f t="shared" si="417"/>
        <v/>
      </c>
      <c r="GJ18" t="str">
        <f t="shared" si="418"/>
        <v/>
      </c>
      <c r="GK18" t="str">
        <f t="shared" si="419"/>
        <v/>
      </c>
      <c r="GL18" t="str">
        <f t="shared" si="420"/>
        <v/>
      </c>
      <c r="GM18" t="str">
        <f t="shared" si="421"/>
        <v/>
      </c>
      <c r="GN18" t="str">
        <f t="shared" si="422"/>
        <v/>
      </c>
      <c r="GO18" t="str">
        <f t="shared" si="423"/>
        <v>3.08.120_Constructor’s statutory fees and charges</v>
      </c>
      <c r="GP18" t="str">
        <f t="shared" si="424"/>
        <v/>
      </c>
      <c r="GQ18" t="str">
        <f t="shared" si="425"/>
        <v/>
      </c>
      <c r="GR18" t="str">
        <f t="shared" si="426"/>
        <v/>
      </c>
      <c r="GS18" t="str">
        <f t="shared" si="860"/>
        <v/>
      </c>
      <c r="GT18" t="str">
        <f t="shared" si="428"/>
        <v/>
      </c>
      <c r="HC18" t="str">
        <f t="shared" si="808"/>
        <v/>
      </c>
      <c r="HD18" t="str">
        <f t="shared" si="429"/>
        <v/>
      </c>
      <c r="HE18" t="str">
        <f t="shared" si="430"/>
        <v/>
      </c>
      <c r="HF18" t="str">
        <f t="shared" si="431"/>
        <v/>
      </c>
      <c r="HG18" t="str">
        <f t="shared" si="432"/>
        <v/>
      </c>
      <c r="HH18" t="str">
        <f t="shared" si="433"/>
        <v/>
      </c>
      <c r="HI18" t="str">
        <f t="shared" si="434"/>
        <v/>
      </c>
      <c r="HJ18" t="str">
        <f t="shared" si="435"/>
        <v>5.08.120_Constructor’s statutory fees and charges</v>
      </c>
      <c r="HK18" t="str">
        <f t="shared" si="436"/>
        <v/>
      </c>
      <c r="HL18" t="str">
        <f t="shared" si="437"/>
        <v/>
      </c>
      <c r="HM18" t="str">
        <f t="shared" si="438"/>
        <v/>
      </c>
      <c r="HN18" t="str">
        <f t="shared" si="439"/>
        <v/>
      </c>
      <c r="HO18" t="str">
        <f t="shared" si="440"/>
        <v/>
      </c>
      <c r="IK18" t="s">
        <v>2476</v>
      </c>
      <c r="IQ18" t="str">
        <f t="shared" si="809"/>
        <v/>
      </c>
      <c r="IR18" t="str">
        <f t="shared" si="441"/>
        <v/>
      </c>
      <c r="IS18" t="str">
        <f t="shared" si="442"/>
        <v/>
      </c>
      <c r="IT18" t="str">
        <f t="shared" si="443"/>
        <v/>
      </c>
      <c r="IU18" t="str">
        <f t="shared" si="444"/>
        <v/>
      </c>
      <c r="IV18" t="str">
        <f t="shared" si="445"/>
        <v/>
      </c>
      <c r="IW18" t="str">
        <f t="shared" si="446"/>
        <v/>
      </c>
      <c r="IX18" t="str">
        <f t="shared" si="447"/>
        <v>3.08.120_Constructor’s statutory fees and charges</v>
      </c>
      <c r="IY18" t="str">
        <f t="shared" si="448"/>
        <v/>
      </c>
      <c r="IZ18" t="str">
        <f t="shared" si="449"/>
        <v/>
      </c>
      <c r="JA18" t="str">
        <f t="shared" si="450"/>
        <v/>
      </c>
      <c r="JB18" t="str">
        <f t="shared" si="861"/>
        <v/>
      </c>
      <c r="JC18" t="str">
        <f t="shared" si="451"/>
        <v/>
      </c>
      <c r="JL18" t="str">
        <f t="shared" si="810"/>
        <v/>
      </c>
      <c r="JM18" t="str">
        <f t="shared" si="452"/>
        <v/>
      </c>
      <c r="JN18" t="str">
        <f t="shared" si="453"/>
        <v/>
      </c>
      <c r="JO18" t="str">
        <f t="shared" si="454"/>
        <v/>
      </c>
      <c r="JP18" t="str">
        <f t="shared" si="455"/>
        <v/>
      </c>
      <c r="JQ18" t="str">
        <f t="shared" si="456"/>
        <v/>
      </c>
      <c r="JR18" t="str">
        <f t="shared" si="457"/>
        <v/>
      </c>
      <c r="JS18" t="str">
        <f t="shared" si="458"/>
        <v>5.08.120_Constructor’s statutory fees and charges</v>
      </c>
      <c r="JT18" t="str">
        <f t="shared" si="459"/>
        <v/>
      </c>
      <c r="JU18" t="str">
        <f t="shared" si="460"/>
        <v/>
      </c>
      <c r="JV18" t="str">
        <f t="shared" si="461"/>
        <v/>
      </c>
      <c r="JW18" t="str">
        <f t="shared" si="462"/>
        <v/>
      </c>
      <c r="JX18" t="str">
        <f t="shared" si="463"/>
        <v/>
      </c>
      <c r="KS18" t="s">
        <v>2476</v>
      </c>
      <c r="KY18" t="str">
        <f t="shared" si="811"/>
        <v/>
      </c>
      <c r="KZ18" t="str">
        <f t="shared" si="464"/>
        <v/>
      </c>
      <c r="LA18" t="str">
        <f t="shared" si="465"/>
        <v/>
      </c>
      <c r="LB18" t="str">
        <f t="shared" si="466"/>
        <v/>
      </c>
      <c r="LC18" t="str">
        <f t="shared" si="467"/>
        <v/>
      </c>
      <c r="LD18" t="str">
        <f t="shared" si="468"/>
        <v/>
      </c>
      <c r="LE18" t="str">
        <f t="shared" si="469"/>
        <v/>
      </c>
      <c r="LF18" t="str">
        <f t="shared" si="470"/>
        <v>3.08.120_Constructor’s statutory fees and charges</v>
      </c>
      <c r="LG18" t="str">
        <f t="shared" si="471"/>
        <v/>
      </c>
      <c r="LH18" t="str">
        <f t="shared" si="472"/>
        <v/>
      </c>
      <c r="LI18" t="str">
        <f t="shared" si="473"/>
        <v/>
      </c>
      <c r="LJ18" t="str">
        <f t="shared" si="862"/>
        <v/>
      </c>
      <c r="LK18" t="str">
        <f t="shared" si="475"/>
        <v/>
      </c>
      <c r="LT18" t="str">
        <f t="shared" si="812"/>
        <v/>
      </c>
      <c r="LU18" t="str">
        <f t="shared" si="476"/>
        <v/>
      </c>
      <c r="LV18" t="str">
        <f t="shared" si="477"/>
        <v/>
      </c>
      <c r="LW18" t="str">
        <f t="shared" si="478"/>
        <v/>
      </c>
      <c r="LX18" t="str">
        <f t="shared" si="479"/>
        <v/>
      </c>
      <c r="LY18" t="str">
        <f t="shared" si="480"/>
        <v/>
      </c>
      <c r="LZ18" t="str">
        <f t="shared" si="481"/>
        <v/>
      </c>
      <c r="MA18" t="str">
        <f t="shared" si="482"/>
        <v>5.08.120_Constructor’s statutory fees and charges</v>
      </c>
      <c r="MB18" t="str">
        <f t="shared" si="483"/>
        <v/>
      </c>
      <c r="MC18" t="str">
        <f t="shared" si="484"/>
        <v/>
      </c>
      <c r="MD18" t="str">
        <f t="shared" si="485"/>
        <v/>
      </c>
      <c r="ME18" t="str">
        <f t="shared" si="486"/>
        <v/>
      </c>
      <c r="MF18" t="str">
        <f t="shared" si="487"/>
        <v/>
      </c>
      <c r="MV18" s="6" t="s">
        <v>2495</v>
      </c>
      <c r="NA18" t="s">
        <v>2476</v>
      </c>
      <c r="NG18" t="str">
        <f t="shared" si="813"/>
        <v/>
      </c>
      <c r="NH18" t="str">
        <f t="shared" si="488"/>
        <v/>
      </c>
      <c r="NI18" t="str">
        <f t="shared" si="489"/>
        <v>3.03.130_Civil pipework</v>
      </c>
      <c r="NJ18" t="str">
        <f t="shared" si="490"/>
        <v/>
      </c>
      <c r="NK18" t="str">
        <f t="shared" si="491"/>
        <v/>
      </c>
      <c r="NL18" t="str">
        <f t="shared" si="492"/>
        <v/>
      </c>
      <c r="NM18" t="str">
        <f t="shared" si="493"/>
        <v/>
      </c>
      <c r="NN18" t="str">
        <f t="shared" si="494"/>
        <v>3.08.120_Constructor’s statutory fees and charges</v>
      </c>
      <c r="NO18" t="str">
        <f t="shared" si="495"/>
        <v/>
      </c>
      <c r="NP18" t="str">
        <f t="shared" si="496"/>
        <v/>
      </c>
      <c r="NQ18" t="str">
        <f t="shared" si="497"/>
        <v/>
      </c>
      <c r="NR18" t="str">
        <f t="shared" si="863"/>
        <v/>
      </c>
      <c r="NS18" t="str">
        <f t="shared" si="499"/>
        <v/>
      </c>
      <c r="OB18" t="str">
        <f t="shared" si="814"/>
        <v/>
      </c>
      <c r="OC18" t="str">
        <f t="shared" si="500"/>
        <v/>
      </c>
      <c r="OD18" t="str">
        <f t="shared" si="501"/>
        <v>5.03.130_Civil pipework</v>
      </c>
      <c r="OE18" t="str">
        <f t="shared" si="502"/>
        <v/>
      </c>
      <c r="OF18" t="str">
        <f t="shared" si="503"/>
        <v/>
      </c>
      <c r="OG18" t="str">
        <f t="shared" si="504"/>
        <v/>
      </c>
      <c r="OH18" t="str">
        <f t="shared" si="505"/>
        <v/>
      </c>
      <c r="OI18" t="str">
        <f t="shared" si="506"/>
        <v>5.08.120_Constructor’s statutory fees and charges</v>
      </c>
      <c r="OJ18" t="str">
        <f t="shared" si="507"/>
        <v/>
      </c>
      <c r="OK18" t="str">
        <f t="shared" si="508"/>
        <v/>
      </c>
      <c r="OL18" t="str">
        <f t="shared" si="509"/>
        <v/>
      </c>
      <c r="OM18" t="str">
        <f t="shared" si="510"/>
        <v/>
      </c>
      <c r="ON18" t="str">
        <f t="shared" si="511"/>
        <v/>
      </c>
      <c r="PD18" s="6" t="s">
        <v>2495</v>
      </c>
      <c r="PI18" t="s">
        <v>2476</v>
      </c>
      <c r="PO18" t="str">
        <f t="shared" si="815"/>
        <v/>
      </c>
      <c r="PP18" t="str">
        <f t="shared" si="512"/>
        <v/>
      </c>
      <c r="PQ18" t="str">
        <f t="shared" si="513"/>
        <v>3.03.130_Civil pipework</v>
      </c>
      <c r="PR18" t="str">
        <f t="shared" si="514"/>
        <v/>
      </c>
      <c r="PS18" t="str">
        <f t="shared" si="515"/>
        <v/>
      </c>
      <c r="PT18" t="str">
        <f t="shared" si="516"/>
        <v/>
      </c>
      <c r="PU18" t="str">
        <f t="shared" si="517"/>
        <v/>
      </c>
      <c r="PV18" t="str">
        <f t="shared" si="816"/>
        <v>3.08.120_Constructor’s statutory fees and charges</v>
      </c>
      <c r="PW18" t="str">
        <f t="shared" si="518"/>
        <v/>
      </c>
      <c r="PX18" t="str">
        <f t="shared" si="519"/>
        <v/>
      </c>
      <c r="PY18" t="str">
        <f t="shared" si="520"/>
        <v/>
      </c>
      <c r="PZ18" t="str">
        <f t="shared" si="864"/>
        <v/>
      </c>
      <c r="QA18" t="str">
        <f t="shared" si="522"/>
        <v/>
      </c>
      <c r="QJ18" t="str">
        <f t="shared" si="817"/>
        <v/>
      </c>
      <c r="QK18" t="str">
        <f t="shared" si="523"/>
        <v/>
      </c>
      <c r="QL18" t="str">
        <f t="shared" si="524"/>
        <v>5.03.130_Civil pipework</v>
      </c>
      <c r="QM18" t="str">
        <f t="shared" si="525"/>
        <v/>
      </c>
      <c r="QN18" t="str">
        <f t="shared" si="526"/>
        <v/>
      </c>
      <c r="QO18" t="str">
        <f t="shared" si="527"/>
        <v/>
      </c>
      <c r="QP18" t="str">
        <f t="shared" si="528"/>
        <v/>
      </c>
      <c r="QQ18" t="str">
        <f t="shared" si="529"/>
        <v>5.08.120_Constructor’s statutory fees and charges</v>
      </c>
      <c r="QR18" t="str">
        <f t="shared" si="530"/>
        <v/>
      </c>
      <c r="QS18" t="str">
        <f t="shared" si="531"/>
        <v/>
      </c>
      <c r="QT18" t="str">
        <f t="shared" si="532"/>
        <v/>
      </c>
      <c r="QU18" t="str">
        <f t="shared" si="533"/>
        <v/>
      </c>
      <c r="QV18" t="str">
        <f t="shared" si="534"/>
        <v/>
      </c>
      <c r="RL18" s="6" t="s">
        <v>2495</v>
      </c>
      <c r="RQ18" t="s">
        <v>2476</v>
      </c>
      <c r="RW18" t="str">
        <f t="shared" si="818"/>
        <v/>
      </c>
      <c r="RX18" t="str">
        <f t="shared" si="535"/>
        <v/>
      </c>
      <c r="RY18" t="str">
        <f t="shared" si="536"/>
        <v>3.03.130_Civil pipework</v>
      </c>
      <c r="RZ18" t="str">
        <f t="shared" si="537"/>
        <v/>
      </c>
      <c r="SA18" t="str">
        <f t="shared" si="538"/>
        <v/>
      </c>
      <c r="SB18" t="str">
        <f t="shared" si="539"/>
        <v/>
      </c>
      <c r="SC18" t="str">
        <f t="shared" si="540"/>
        <v/>
      </c>
      <c r="SD18" t="str">
        <f t="shared" si="541"/>
        <v>3.08.120_Constructor’s statutory fees and charges</v>
      </c>
      <c r="SE18" t="str">
        <f t="shared" si="542"/>
        <v/>
      </c>
      <c r="SF18" t="str">
        <f t="shared" si="543"/>
        <v/>
      </c>
      <c r="SG18" t="str">
        <f t="shared" si="544"/>
        <v/>
      </c>
      <c r="SH18" t="str">
        <f t="shared" si="865"/>
        <v/>
      </c>
      <c r="SI18" t="str">
        <f t="shared" si="546"/>
        <v/>
      </c>
      <c r="SR18" t="str">
        <f t="shared" si="819"/>
        <v/>
      </c>
      <c r="SS18" t="str">
        <f t="shared" si="547"/>
        <v/>
      </c>
      <c r="ST18" t="str">
        <f t="shared" si="548"/>
        <v>5.03.130_Civil pipework</v>
      </c>
      <c r="SU18" t="str">
        <f t="shared" si="549"/>
        <v/>
      </c>
      <c r="SV18" t="str">
        <f t="shared" si="550"/>
        <v/>
      </c>
      <c r="SW18" t="str">
        <f t="shared" si="551"/>
        <v/>
      </c>
      <c r="SX18" t="str">
        <f t="shared" si="552"/>
        <v/>
      </c>
      <c r="SY18" t="str">
        <f t="shared" si="553"/>
        <v>5.08.120_Constructor’s statutory fees and charges</v>
      </c>
      <c r="SZ18" t="str">
        <f t="shared" si="554"/>
        <v/>
      </c>
      <c r="TA18" t="str">
        <f t="shared" si="555"/>
        <v/>
      </c>
      <c r="TB18" t="str">
        <f t="shared" si="556"/>
        <v/>
      </c>
      <c r="TC18" t="str">
        <f t="shared" si="557"/>
        <v/>
      </c>
      <c r="TD18" t="str">
        <f t="shared" si="558"/>
        <v/>
      </c>
      <c r="TY18" t="s">
        <v>2476</v>
      </c>
      <c r="UE18" t="str">
        <f t="shared" si="820"/>
        <v/>
      </c>
      <c r="UF18" t="str">
        <f t="shared" si="559"/>
        <v/>
      </c>
      <c r="UG18" t="str">
        <f t="shared" si="560"/>
        <v/>
      </c>
      <c r="UH18" t="str">
        <f t="shared" si="561"/>
        <v/>
      </c>
      <c r="UI18" t="str">
        <f t="shared" si="562"/>
        <v/>
      </c>
      <c r="UJ18" t="str">
        <f t="shared" si="563"/>
        <v/>
      </c>
      <c r="UK18" t="str">
        <f t="shared" si="564"/>
        <v/>
      </c>
      <c r="UL18" t="str">
        <f t="shared" si="565"/>
        <v>3.08.120_Constructor’s statutory fees and charges</v>
      </c>
      <c r="UM18" t="str">
        <f t="shared" si="566"/>
        <v/>
      </c>
      <c r="UN18" t="str">
        <f t="shared" si="567"/>
        <v/>
      </c>
      <c r="UO18" t="str">
        <f t="shared" si="568"/>
        <v/>
      </c>
      <c r="UP18" t="str">
        <f t="shared" si="866"/>
        <v/>
      </c>
      <c r="UQ18" t="str">
        <f t="shared" si="570"/>
        <v/>
      </c>
      <c r="UZ18" t="str">
        <f t="shared" si="821"/>
        <v/>
      </c>
      <c r="VA18" t="str">
        <f t="shared" si="571"/>
        <v/>
      </c>
      <c r="VB18" t="str">
        <f t="shared" si="572"/>
        <v/>
      </c>
      <c r="VC18" t="str">
        <f t="shared" si="573"/>
        <v/>
      </c>
      <c r="VD18" t="str">
        <f t="shared" si="574"/>
        <v/>
      </c>
      <c r="VE18" t="str">
        <f t="shared" si="575"/>
        <v/>
      </c>
      <c r="VF18" t="str">
        <f t="shared" si="576"/>
        <v/>
      </c>
      <c r="VG18" t="str">
        <f t="shared" si="577"/>
        <v>5.08.120_Constructor’s statutory fees and charges</v>
      </c>
      <c r="VH18" t="str">
        <f t="shared" si="578"/>
        <v/>
      </c>
      <c r="VI18" t="str">
        <f t="shared" si="579"/>
        <v/>
      </c>
      <c r="VJ18" t="str">
        <f t="shared" si="580"/>
        <v/>
      </c>
      <c r="VK18" t="str">
        <f t="shared" si="581"/>
        <v/>
      </c>
      <c r="VL18" t="str">
        <f t="shared" si="582"/>
        <v/>
      </c>
      <c r="WG18" t="s">
        <v>2476</v>
      </c>
      <c r="WM18" t="str">
        <f t="shared" si="822"/>
        <v/>
      </c>
      <c r="WN18" t="str">
        <f t="shared" si="583"/>
        <v/>
      </c>
      <c r="WO18" t="str">
        <f t="shared" si="584"/>
        <v/>
      </c>
      <c r="WP18" t="str">
        <f t="shared" si="585"/>
        <v/>
      </c>
      <c r="WQ18" t="str">
        <f t="shared" si="586"/>
        <v/>
      </c>
      <c r="WR18" t="str">
        <f t="shared" si="587"/>
        <v/>
      </c>
      <c r="WS18" t="str">
        <f t="shared" si="588"/>
        <v/>
      </c>
      <c r="WT18" t="str">
        <f t="shared" si="589"/>
        <v>3.08.120_Constructor’s statutory fees and charges</v>
      </c>
      <c r="WU18" t="str">
        <f t="shared" si="590"/>
        <v/>
      </c>
      <c r="WV18" t="str">
        <f t="shared" si="591"/>
        <v/>
      </c>
      <c r="WW18" t="str">
        <f t="shared" si="592"/>
        <v/>
      </c>
      <c r="WX18" t="str">
        <f t="shared" si="867"/>
        <v/>
      </c>
      <c r="WY18" t="str">
        <f t="shared" si="594"/>
        <v/>
      </c>
      <c r="XH18" t="str">
        <f t="shared" si="823"/>
        <v/>
      </c>
      <c r="XI18" t="str">
        <f t="shared" si="595"/>
        <v/>
      </c>
      <c r="XJ18" t="str">
        <f t="shared" si="596"/>
        <v/>
      </c>
      <c r="XK18" t="str">
        <f t="shared" si="597"/>
        <v/>
      </c>
      <c r="XL18" t="str">
        <f t="shared" si="598"/>
        <v/>
      </c>
      <c r="XM18" t="str">
        <f t="shared" si="599"/>
        <v/>
      </c>
      <c r="XN18" t="str">
        <f t="shared" si="600"/>
        <v/>
      </c>
      <c r="XO18" t="str">
        <f t="shared" si="601"/>
        <v>5.08.120_Constructor’s statutory fees and charges</v>
      </c>
      <c r="XP18" t="str">
        <f t="shared" si="602"/>
        <v/>
      </c>
      <c r="XQ18" t="str">
        <f t="shared" si="603"/>
        <v/>
      </c>
      <c r="XR18" t="str">
        <f t="shared" si="604"/>
        <v/>
      </c>
      <c r="XS18" t="str">
        <f t="shared" si="605"/>
        <v/>
      </c>
      <c r="XT18" t="str">
        <f t="shared" si="606"/>
        <v/>
      </c>
      <c r="YP18" t="s">
        <v>2476</v>
      </c>
      <c r="YV18" t="str">
        <f t="shared" si="824"/>
        <v/>
      </c>
      <c r="YW18" t="str">
        <f t="shared" si="607"/>
        <v/>
      </c>
      <c r="YX18"/>
      <c r="YY18" t="str">
        <f t="shared" si="609"/>
        <v/>
      </c>
      <c r="YZ18" t="str">
        <f t="shared" si="610"/>
        <v/>
      </c>
      <c r="ZA18" t="str">
        <f t="shared" si="611"/>
        <v/>
      </c>
      <c r="ZB18" t="str">
        <f t="shared" si="612"/>
        <v/>
      </c>
      <c r="ZC18" t="str">
        <f t="shared" si="613"/>
        <v>3.08.120_Constructor’s statutory fees and charges</v>
      </c>
      <c r="ZD18" t="str">
        <f t="shared" si="614"/>
        <v/>
      </c>
      <c r="ZE18" t="str">
        <f t="shared" si="615"/>
        <v/>
      </c>
      <c r="ZF18" t="str">
        <f t="shared" si="616"/>
        <v/>
      </c>
      <c r="ZG18" t="str">
        <f t="shared" si="868"/>
        <v/>
      </c>
      <c r="ZH18" t="str">
        <f t="shared" si="618"/>
        <v/>
      </c>
      <c r="ZQ18" t="str">
        <f t="shared" si="825"/>
        <v/>
      </c>
      <c r="ZR18" t="str">
        <f t="shared" si="619"/>
        <v/>
      </c>
      <c r="ZS18"/>
      <c r="ZT18" t="str">
        <f t="shared" si="621"/>
        <v/>
      </c>
      <c r="ZU18" t="str">
        <f t="shared" si="622"/>
        <v/>
      </c>
      <c r="ZV18" t="str">
        <f t="shared" si="623"/>
        <v/>
      </c>
      <c r="ZW18" t="str">
        <f t="shared" si="624"/>
        <v/>
      </c>
      <c r="ZX18" t="str">
        <f t="shared" si="625"/>
        <v>5.08.120_Constructor’s statutory fees and charges</v>
      </c>
      <c r="ZY18" t="str">
        <f t="shared" si="626"/>
        <v/>
      </c>
      <c r="ZZ18" t="str">
        <f t="shared" si="627"/>
        <v/>
      </c>
      <c r="AAA18" t="str">
        <f t="shared" si="628"/>
        <v/>
      </c>
      <c r="AAB18" t="str">
        <f t="shared" si="629"/>
        <v/>
      </c>
      <c r="AAC18" t="str">
        <f t="shared" si="630"/>
        <v/>
      </c>
      <c r="AAZ18" t="s">
        <v>2476</v>
      </c>
      <c r="ABF18" t="str">
        <f t="shared" si="826"/>
        <v/>
      </c>
      <c r="ABG18" t="str">
        <f t="shared" si="631"/>
        <v/>
      </c>
      <c r="ABH18"/>
      <c r="ABI18" t="str">
        <f t="shared" si="633"/>
        <v/>
      </c>
      <c r="ABJ18" t="str">
        <f t="shared" si="634"/>
        <v/>
      </c>
      <c r="ABK18" t="str">
        <f t="shared" si="635"/>
        <v/>
      </c>
      <c r="ABL18" t="str">
        <f t="shared" si="636"/>
        <v/>
      </c>
      <c r="ABM18" t="str">
        <f t="shared" si="637"/>
        <v>3.08.120_Constructor’s statutory fees and charges</v>
      </c>
      <c r="ABN18" t="str">
        <f t="shared" si="638"/>
        <v/>
      </c>
      <c r="ABO18" t="str">
        <f t="shared" si="639"/>
        <v/>
      </c>
      <c r="ABP18" t="str">
        <f t="shared" si="640"/>
        <v/>
      </c>
      <c r="ABQ18" t="str">
        <f t="shared" si="869"/>
        <v/>
      </c>
      <c r="ABR18" t="str">
        <f t="shared" si="642"/>
        <v/>
      </c>
      <c r="ACA18" t="str">
        <f t="shared" si="827"/>
        <v/>
      </c>
      <c r="ACB18" t="str">
        <f t="shared" si="643"/>
        <v/>
      </c>
      <c r="ACC18"/>
      <c r="ACD18" t="str">
        <f t="shared" si="645"/>
        <v/>
      </c>
      <c r="ACE18" t="str">
        <f t="shared" si="646"/>
        <v/>
      </c>
      <c r="ACF18" t="str">
        <f t="shared" si="647"/>
        <v/>
      </c>
      <c r="ACG18" t="str">
        <f t="shared" si="648"/>
        <v/>
      </c>
      <c r="ACH18" t="str">
        <f t="shared" si="649"/>
        <v>5.08.120_Constructor’s statutory fees and charges</v>
      </c>
      <c r="ACI18" t="str">
        <f t="shared" si="650"/>
        <v/>
      </c>
      <c r="ACJ18" t="str">
        <f t="shared" si="651"/>
        <v/>
      </c>
      <c r="ACK18" t="str">
        <f t="shared" si="652"/>
        <v/>
      </c>
      <c r="ACL18" t="str">
        <f t="shared" si="653"/>
        <v/>
      </c>
      <c r="ACM18" t="str">
        <f t="shared" si="654"/>
        <v/>
      </c>
      <c r="ADI18" t="s">
        <v>2476</v>
      </c>
      <c r="ADO18" t="str">
        <f t="shared" si="828"/>
        <v/>
      </c>
      <c r="ADP18"/>
      <c r="ADQ18" t="str">
        <f>IF(ISBLANK(ADD40),"","3"&amp;MID(ADD40,2,999))</f>
        <v/>
      </c>
      <c r="ADR18" t="str">
        <f t="shared" si="657"/>
        <v/>
      </c>
      <c r="ADS18" t="str">
        <f t="shared" si="658"/>
        <v/>
      </c>
      <c r="ADT18" t="str">
        <f t="shared" si="659"/>
        <v/>
      </c>
      <c r="ADU18" t="str">
        <f t="shared" si="660"/>
        <v/>
      </c>
      <c r="ADV18" t="str">
        <f t="shared" si="661"/>
        <v>3.08.120_Constructor’s statutory fees and charges</v>
      </c>
      <c r="ADW18" t="str">
        <f t="shared" si="662"/>
        <v/>
      </c>
      <c r="ADX18" t="str">
        <f t="shared" si="663"/>
        <v/>
      </c>
      <c r="ADY18" t="str">
        <f t="shared" si="664"/>
        <v/>
      </c>
      <c r="ADZ18" t="str">
        <f t="shared" si="870"/>
        <v/>
      </c>
      <c r="AEA18" t="str">
        <f t="shared" si="666"/>
        <v/>
      </c>
      <c r="AEJ18" t="str">
        <f t="shared" si="829"/>
        <v/>
      </c>
      <c r="AEK18"/>
      <c r="AEL18" t="str">
        <f>IF(ISBLANK(ADD40),"","5"&amp;MID(ADD40,2,999))</f>
        <v/>
      </c>
      <c r="AEM18" t="str">
        <f t="shared" si="669"/>
        <v/>
      </c>
      <c r="AEN18" t="str">
        <f t="shared" si="670"/>
        <v/>
      </c>
      <c r="AEO18" t="str">
        <f t="shared" si="671"/>
        <v/>
      </c>
      <c r="AEP18" t="str">
        <f t="shared" si="672"/>
        <v/>
      </c>
      <c r="AEQ18" t="str">
        <f t="shared" si="673"/>
        <v>5.08.120_Constructor’s statutory fees and charges</v>
      </c>
      <c r="AER18" t="str">
        <f t="shared" si="674"/>
        <v/>
      </c>
      <c r="AES18" t="str">
        <f t="shared" si="675"/>
        <v/>
      </c>
      <c r="AET18" t="str">
        <f t="shared" si="676"/>
        <v/>
      </c>
      <c r="AEU18" t="str">
        <f t="shared" si="677"/>
        <v/>
      </c>
      <c r="AEV18" t="str">
        <f t="shared" si="678"/>
        <v/>
      </c>
      <c r="AFR18" t="s">
        <v>2476</v>
      </c>
      <c r="AFX18" t="str">
        <f t="shared" si="830"/>
        <v/>
      </c>
      <c r="AFY18"/>
      <c r="AFZ18" t="str">
        <f>IF(ISBLANK(AFM40),"","3"&amp;MID(AFM40,2,999))</f>
        <v/>
      </c>
      <c r="AGA18" t="str">
        <f t="shared" si="681"/>
        <v/>
      </c>
      <c r="AGB18" t="str">
        <f t="shared" si="682"/>
        <v/>
      </c>
      <c r="AGC18" t="str">
        <f t="shared" si="683"/>
        <v/>
      </c>
      <c r="AGD18" t="str">
        <f t="shared" si="684"/>
        <v/>
      </c>
      <c r="AGE18" t="str">
        <f t="shared" si="831"/>
        <v>3.08.120_Constructor’s statutory fees and charges</v>
      </c>
      <c r="AGF18" t="str">
        <f t="shared" si="685"/>
        <v/>
      </c>
      <c r="AGG18" t="str">
        <f t="shared" si="686"/>
        <v/>
      </c>
      <c r="AGH18" t="str">
        <f t="shared" si="687"/>
        <v/>
      </c>
      <c r="AGI18" t="str">
        <f t="shared" si="871"/>
        <v/>
      </c>
      <c r="AGJ18" t="str">
        <f t="shared" si="689"/>
        <v/>
      </c>
      <c r="AGS18" t="str">
        <f t="shared" si="832"/>
        <v/>
      </c>
      <c r="AGT18"/>
      <c r="AGU18" t="str">
        <f>IF(ISBLANK(AFM40),"","5"&amp;MID(AFM40,2,999))</f>
        <v/>
      </c>
      <c r="AGV18" t="str">
        <f t="shared" si="692"/>
        <v/>
      </c>
      <c r="AGW18" t="str">
        <f t="shared" si="693"/>
        <v/>
      </c>
      <c r="AGX18" t="str">
        <f t="shared" si="694"/>
        <v/>
      </c>
      <c r="AGY18" t="str">
        <f t="shared" si="695"/>
        <v/>
      </c>
      <c r="AGZ18" t="str">
        <f t="shared" si="696"/>
        <v>5.08.120_Constructor’s statutory fees and charges</v>
      </c>
      <c r="AHA18" t="str">
        <f t="shared" si="697"/>
        <v/>
      </c>
      <c r="AHB18" t="str">
        <f t="shared" si="698"/>
        <v/>
      </c>
      <c r="AHC18" t="str">
        <f t="shared" si="699"/>
        <v/>
      </c>
      <c r="AHD18" t="str">
        <f t="shared" si="700"/>
        <v/>
      </c>
      <c r="AHE18" t="str">
        <f t="shared" si="701"/>
        <v/>
      </c>
      <c r="AHV18" s="6" t="s">
        <v>2515</v>
      </c>
      <c r="AHX18" s="6" t="s">
        <v>2524</v>
      </c>
      <c r="AIC18" t="s">
        <v>2476</v>
      </c>
      <c r="AII18" t="str">
        <f t="shared" si="833"/>
        <v>3.01.630_Water quality monitoring</v>
      </c>
      <c r="AIJ18" t="str">
        <f t="shared" ref="AIJ18:AIJ25" si="886">IF(ISBLANK(AHW17),"","3"&amp;MID(AHW17,2,999))</f>
        <v/>
      </c>
      <c r="AIK18" t="str">
        <f>IF(ISBLANK(AHX40),"","3"&amp;MID(AHX40,2,999))</f>
        <v/>
      </c>
      <c r="AIL18" t="str">
        <f t="shared" si="834"/>
        <v/>
      </c>
      <c r="AIM18" t="str">
        <f t="shared" si="704"/>
        <v/>
      </c>
      <c r="AIN18" t="str">
        <f t="shared" si="835"/>
        <v/>
      </c>
      <c r="AIO18" t="str">
        <f t="shared" si="836"/>
        <v/>
      </c>
      <c r="AIP18" t="str">
        <f t="shared" si="705"/>
        <v>3.08.120_Constructor’s statutory fees and charges</v>
      </c>
      <c r="AIQ18" t="str">
        <f t="shared" si="706"/>
        <v/>
      </c>
      <c r="AIR18" t="str">
        <f t="shared" si="707"/>
        <v/>
      </c>
      <c r="AIS18" t="str">
        <f t="shared" si="708"/>
        <v/>
      </c>
      <c r="AIT18" t="str">
        <f t="shared" si="872"/>
        <v/>
      </c>
      <c r="AIU18" t="str">
        <f t="shared" si="710"/>
        <v/>
      </c>
      <c r="AJD18" t="str">
        <f t="shared" si="837"/>
        <v>5.01.630_Water quality monitoring</v>
      </c>
      <c r="AJE18" t="str">
        <f t="shared" ref="AJE18:AJE25" si="887">IF(ISBLANK(AHW17),"","5"&amp;MID(AHW17,2,999))</f>
        <v/>
      </c>
      <c r="AJF18" t="str">
        <f>IF(ISBLANK(AHX40),"","5"&amp;MID(AHX40,2,999))</f>
        <v/>
      </c>
      <c r="AJG18" t="str">
        <f t="shared" si="838"/>
        <v/>
      </c>
      <c r="AJH18" t="str">
        <f t="shared" si="713"/>
        <v/>
      </c>
      <c r="AJI18" t="str">
        <f t="shared" si="839"/>
        <v/>
      </c>
      <c r="AJJ18" t="str">
        <f t="shared" si="840"/>
        <v/>
      </c>
      <c r="AJK18" t="str">
        <f t="shared" si="714"/>
        <v>5.08.120_Constructor’s statutory fees and charges</v>
      </c>
      <c r="AJL18" t="str">
        <f t="shared" si="715"/>
        <v/>
      </c>
      <c r="AJM18" t="str">
        <f t="shared" si="716"/>
        <v/>
      </c>
      <c r="AJN18" t="str">
        <f t="shared" si="717"/>
        <v/>
      </c>
      <c r="AJO18" t="str">
        <f t="shared" si="718"/>
        <v/>
      </c>
      <c r="AJP18" t="str">
        <f t="shared" si="719"/>
        <v/>
      </c>
      <c r="AKF18" s="6" t="s">
        <v>2515</v>
      </c>
      <c r="AKH18" s="6" t="s">
        <v>2524</v>
      </c>
      <c r="AKJ18" s="6" t="s">
        <v>2504</v>
      </c>
      <c r="AKM18" t="s">
        <v>2476</v>
      </c>
      <c r="AKS18" t="str">
        <f t="shared" si="841"/>
        <v>3.01.630_Water quality monitoring</v>
      </c>
      <c r="AKT18" t="str">
        <f t="shared" ref="AKT18:AKT25" si="888">IF(ISBLANK(AKG17),"","3"&amp;MID(AKG17,2,999))</f>
        <v/>
      </c>
      <c r="AKU18" t="str">
        <f>IF(ISBLANK(AKH40),"","3"&amp;MID(AKH40,2,999))</f>
        <v/>
      </c>
      <c r="AKV18" t="str">
        <f t="shared" si="842"/>
        <v/>
      </c>
      <c r="AKW18" t="str">
        <f t="shared" si="722"/>
        <v>3.05.610_Cranes / rigs/ rails</v>
      </c>
      <c r="AKX18" t="str">
        <f t="shared" si="723"/>
        <v/>
      </c>
      <c r="AKY18" t="str">
        <f t="shared" si="843"/>
        <v/>
      </c>
      <c r="AKZ18" t="str">
        <f t="shared" si="724"/>
        <v>3.08.120_Constructor’s statutory fees and charges</v>
      </c>
      <c r="ALA18" t="str">
        <f t="shared" si="725"/>
        <v/>
      </c>
      <c r="ALB18" t="str">
        <f t="shared" si="726"/>
        <v/>
      </c>
      <c r="ALC18" t="str">
        <f t="shared" si="727"/>
        <v/>
      </c>
      <c r="ALD18" t="str">
        <f t="shared" si="873"/>
        <v/>
      </c>
      <c r="ALE18" t="str">
        <f t="shared" si="729"/>
        <v/>
      </c>
      <c r="ALN18" t="str">
        <f t="shared" si="844"/>
        <v>5.01.630_Water quality monitoring</v>
      </c>
      <c r="ALO18" t="str">
        <f t="shared" si="879"/>
        <v/>
      </c>
      <c r="ALP18" t="str">
        <f>IF(ISBLANK(AKH40),"","5"&amp;MID(AKH40,2,999))</f>
        <v/>
      </c>
      <c r="ALQ18" t="str">
        <f t="shared" si="845"/>
        <v/>
      </c>
      <c r="ALR18" t="str">
        <f t="shared" si="732"/>
        <v>5.05.610_Cranes / rigs/ rails</v>
      </c>
      <c r="ALS18" t="str">
        <f t="shared" si="733"/>
        <v/>
      </c>
      <c r="ALT18" t="str">
        <f t="shared" si="846"/>
        <v/>
      </c>
      <c r="ALU18" t="str">
        <f t="shared" si="734"/>
        <v>5.08.120_Constructor’s statutory fees and charges</v>
      </c>
      <c r="ALV18" t="str">
        <f t="shared" si="735"/>
        <v/>
      </c>
      <c r="ALW18" t="str">
        <f t="shared" si="736"/>
        <v/>
      </c>
      <c r="ALX18" t="str">
        <f t="shared" si="737"/>
        <v/>
      </c>
      <c r="ALY18" t="str">
        <f t="shared" si="738"/>
        <v/>
      </c>
      <c r="ALZ18" t="str">
        <f t="shared" si="739"/>
        <v/>
      </c>
      <c r="AMN18" s="6" t="s">
        <v>2515</v>
      </c>
      <c r="AMO18" s="6" t="s">
        <v>2523</v>
      </c>
      <c r="AMP18" s="6" t="s">
        <v>2524</v>
      </c>
      <c r="AMR18" s="6" t="s">
        <v>2504</v>
      </c>
      <c r="AMU18" t="s">
        <v>2476</v>
      </c>
      <c r="ANA18" t="str">
        <f t="shared" si="847"/>
        <v>3.01.630_Water quality monitoring</v>
      </c>
      <c r="ANB18" t="str">
        <f t="shared" si="880"/>
        <v>3.02.610_Diaphragm walls</v>
      </c>
      <c r="ANC18" t="str">
        <f>IF(ISBLANK(AMP40),"","3"&amp;MID(AMP40,2,999))</f>
        <v/>
      </c>
      <c r="AND18" t="str">
        <f t="shared" si="848"/>
        <v/>
      </c>
      <c r="ANE18" t="str">
        <f t="shared" si="742"/>
        <v>3.05.610_Cranes / rigs/ rails</v>
      </c>
      <c r="ANF18" t="str">
        <f t="shared" si="743"/>
        <v/>
      </c>
      <c r="ANG18" t="str">
        <f t="shared" si="744"/>
        <v/>
      </c>
      <c r="ANH18" t="str">
        <f t="shared" si="745"/>
        <v>3.08.120_Constructor’s statutory fees and charges</v>
      </c>
      <c r="ANI18" t="str">
        <f t="shared" si="746"/>
        <v/>
      </c>
      <c r="ANJ18" t="str">
        <f t="shared" si="747"/>
        <v/>
      </c>
      <c r="ANK18" t="str">
        <f t="shared" si="748"/>
        <v/>
      </c>
      <c r="ANL18" t="str">
        <f t="shared" si="874"/>
        <v/>
      </c>
      <c r="ANM18" t="str">
        <f t="shared" si="750"/>
        <v/>
      </c>
      <c r="ANV18" t="str">
        <f t="shared" si="849"/>
        <v>5.01.630_Water quality monitoring</v>
      </c>
      <c r="ANW18" t="str">
        <f t="shared" si="881"/>
        <v>5.02.610_Diaphragm walls</v>
      </c>
      <c r="ANX18" t="str">
        <f>IF(ISBLANK(AMP40),"","5"&amp;MID(AMP40,2,999))</f>
        <v/>
      </c>
      <c r="ANY18" t="str">
        <f t="shared" si="851"/>
        <v/>
      </c>
      <c r="ANZ18" t="str">
        <f t="shared" si="752"/>
        <v>5.05.610_Cranes / rigs/ rails</v>
      </c>
      <c r="AOA18" t="str">
        <f t="shared" si="753"/>
        <v/>
      </c>
      <c r="AOB18" t="str">
        <f t="shared" si="754"/>
        <v/>
      </c>
      <c r="AOC18" t="str">
        <f t="shared" si="755"/>
        <v>5.08.120_Constructor’s statutory fees and charges</v>
      </c>
      <c r="AOD18" t="str">
        <f t="shared" si="756"/>
        <v/>
      </c>
      <c r="AOE18" t="str">
        <f t="shared" si="757"/>
        <v/>
      </c>
      <c r="AOF18" t="str">
        <f t="shared" si="758"/>
        <v/>
      </c>
      <c r="AOG18" t="str">
        <f t="shared" si="759"/>
        <v/>
      </c>
      <c r="AOH18" t="str">
        <f t="shared" si="760"/>
        <v/>
      </c>
      <c r="AOW18" s="6" t="s">
        <v>2515</v>
      </c>
      <c r="AOX18" s="6" t="s">
        <v>2523</v>
      </c>
      <c r="APA18" s="6" t="s">
        <v>2504</v>
      </c>
      <c r="APD18" t="s">
        <v>2476</v>
      </c>
      <c r="APJ18" t="str">
        <f t="shared" si="852"/>
        <v>3.01.630_Water quality monitoring</v>
      </c>
      <c r="APK18" t="str">
        <f t="shared" si="882"/>
        <v>3.02.610_Diaphragm walls</v>
      </c>
      <c r="APL18" t="str">
        <f>IF(ISBLANK(AOY40),"","3"&amp;MID(AOY40,2,999))</f>
        <v/>
      </c>
      <c r="APM18" t="str">
        <f t="shared" si="859"/>
        <v/>
      </c>
      <c r="APN18" t="str">
        <f t="shared" si="763"/>
        <v>3.05.610_Cranes / rigs/ rails</v>
      </c>
      <c r="APO18" t="str">
        <f t="shared" si="764"/>
        <v/>
      </c>
      <c r="APP18" t="str">
        <f t="shared" si="765"/>
        <v/>
      </c>
      <c r="APQ18" t="str">
        <f t="shared" si="766"/>
        <v>3.08.120_Constructor’s statutory fees and charges</v>
      </c>
      <c r="APR18" t="str">
        <f t="shared" si="767"/>
        <v/>
      </c>
      <c r="APS18" t="str">
        <f t="shared" si="768"/>
        <v/>
      </c>
      <c r="APT18" t="str">
        <f t="shared" si="769"/>
        <v/>
      </c>
      <c r="APU18" t="str">
        <f t="shared" si="875"/>
        <v/>
      </c>
      <c r="APV18" t="str">
        <f t="shared" si="771"/>
        <v/>
      </c>
      <c r="AQE18" t="str">
        <f t="shared" si="853"/>
        <v>5.01.630_Water quality monitoring</v>
      </c>
      <c r="AQF18" t="str">
        <f t="shared" si="883"/>
        <v>5.02.610_Diaphragm walls</v>
      </c>
      <c r="AQG18" t="str">
        <f>IF(ISBLANK(AOY40),"","5"&amp;MID(AOY40,2,999))</f>
        <v/>
      </c>
      <c r="AQH18" t="str">
        <f t="shared" si="854"/>
        <v/>
      </c>
      <c r="AQI18" t="str">
        <f t="shared" si="774"/>
        <v>5.05.610_Cranes / rigs/ rails</v>
      </c>
      <c r="AQJ18" t="str">
        <f t="shared" si="775"/>
        <v/>
      </c>
      <c r="AQK18" t="str">
        <f t="shared" si="776"/>
        <v/>
      </c>
      <c r="AQL18" t="str">
        <f t="shared" si="777"/>
        <v>5.08.120_Constructor’s statutory fees and charges</v>
      </c>
      <c r="AQM18" t="str">
        <f t="shared" si="778"/>
        <v/>
      </c>
      <c r="AQN18" t="str">
        <f t="shared" si="779"/>
        <v/>
      </c>
      <c r="AQO18" t="str">
        <f t="shared" si="780"/>
        <v/>
      </c>
      <c r="AQP18" t="str">
        <f t="shared" si="781"/>
        <v/>
      </c>
      <c r="AQQ18" t="str">
        <f t="shared" si="782"/>
        <v/>
      </c>
      <c r="ARG18" s="6" t="s">
        <v>2515</v>
      </c>
      <c r="ARI18" s="6" t="s">
        <v>2524</v>
      </c>
      <c r="ARN18" t="s">
        <v>2476</v>
      </c>
      <c r="ART18" t="str">
        <f t="shared" si="855"/>
        <v>3.01.630_Water quality monitoring</v>
      </c>
      <c r="ARU18" t="str">
        <f t="shared" si="884"/>
        <v/>
      </c>
      <c r="ARV18" t="str">
        <f>IF(ISBLANK(ARI40),"","3"&amp;MID(ARI40,2,999))</f>
        <v/>
      </c>
      <c r="ARW18" t="str">
        <f t="shared" si="856"/>
        <v/>
      </c>
      <c r="ARX18" t="str">
        <f t="shared" si="785"/>
        <v/>
      </c>
      <c r="ARY18" t="str">
        <f t="shared" si="786"/>
        <v/>
      </c>
      <c r="ARZ18" t="str">
        <f t="shared" si="787"/>
        <v/>
      </c>
      <c r="ASA18" t="str">
        <f t="shared" si="788"/>
        <v>3.08.120_Constructor’s statutory fees and charges</v>
      </c>
      <c r="ASB18" t="str">
        <f t="shared" si="789"/>
        <v/>
      </c>
      <c r="ASC18" t="str">
        <f t="shared" si="790"/>
        <v/>
      </c>
      <c r="ASD18" t="str">
        <f t="shared" si="791"/>
        <v/>
      </c>
      <c r="ASE18" t="str">
        <f t="shared" si="876"/>
        <v/>
      </c>
      <c r="ASF18" t="str">
        <f t="shared" si="793"/>
        <v/>
      </c>
      <c r="ASO18" t="str">
        <f t="shared" si="857"/>
        <v>5.01.630_Water quality monitoring</v>
      </c>
      <c r="ASP18" t="str">
        <f t="shared" si="885"/>
        <v/>
      </c>
      <c r="ASQ18" t="str">
        <f>IF(ISBLANK(ARI40),"","5"&amp;MID(ARI40,2,999))</f>
        <v/>
      </c>
      <c r="ASR18" t="str">
        <f t="shared" si="858"/>
        <v/>
      </c>
      <c r="ASS18" t="str">
        <f t="shared" si="796"/>
        <v/>
      </c>
      <c r="AST18" t="str">
        <f t="shared" si="797"/>
        <v/>
      </c>
      <c r="ASU18" t="str">
        <f t="shared" si="798"/>
        <v/>
      </c>
      <c r="ASV18" t="str">
        <f t="shared" si="799"/>
        <v>5.08.120_Constructor’s statutory fees and charges</v>
      </c>
      <c r="ASW18" t="str">
        <f t="shared" si="800"/>
        <v/>
      </c>
      <c r="ASX18" t="str">
        <f t="shared" si="801"/>
        <v/>
      </c>
      <c r="ASY18" t="str">
        <f t="shared" si="802"/>
        <v/>
      </c>
      <c r="ASZ18" t="str">
        <f t="shared" si="803"/>
        <v/>
      </c>
      <c r="ATA18" t="str">
        <f t="shared" si="804"/>
        <v/>
      </c>
    </row>
    <row r="19" spans="4:1014 1028:1197" s="6" customFormat="1" x14ac:dyDescent="0.35">
      <c r="G19" s="6" t="s">
        <v>2519</v>
      </c>
      <c r="T19" s="6" t="s">
        <v>2520</v>
      </c>
      <c r="AO19" s="6" t="s">
        <v>2521</v>
      </c>
      <c r="BH19" s="6" t="s">
        <v>2522</v>
      </c>
      <c r="BI19" s="6" t="s">
        <v>2530</v>
      </c>
      <c r="BJ19" s="6" t="s">
        <v>2531</v>
      </c>
      <c r="BL19" s="6" t="s">
        <v>2510</v>
      </c>
      <c r="BO19" t="s">
        <v>2488</v>
      </c>
      <c r="BU19" t="str">
        <f t="shared" si="805"/>
        <v>3.01.640_Excavation (of soft silt, peat, sands, gravels, clay, rock, etc., including mobilisation and demobilisation of excavators, blasting, transportation, disposal, reclamation, compaction and monitoring)</v>
      </c>
      <c r="BV19" t="str">
        <f t="shared" si="877"/>
        <v>3.02.620_Quays / docks / wharfs / moorings / piers /dry dock structure foundations</v>
      </c>
      <c r="BW19" t="str">
        <f>IF(ISBLANK(BJ41),"","3"&amp;MID(BJ41,2,999))</f>
        <v/>
      </c>
      <c r="BX19" t="str">
        <f t="shared" ref="BX19:BX67" si="889">IF(ISBLANK(BK19),"","3"&amp;MID(BK19,2,999))</f>
        <v/>
      </c>
      <c r="BY19" t="str">
        <f t="shared" ref="BY19:BY67" si="890">IF(ISBLANK(BL19),"","3"&amp;MID(BL19,2,999))</f>
        <v>3.05.620_Under water / sea service pipe installation</v>
      </c>
      <c r="BZ19" t="str">
        <f t="shared" ref="BZ19:BZ67" si="891">IF(ISBLANK(BM19),"","3"&amp;MID(BM19,2,999))</f>
        <v/>
      </c>
      <c r="CA19" t="str">
        <f t="shared" ref="CA19:CA67" si="892">IF(ISBLANK(BN19),"","3"&amp;MID(BN19,2,999))</f>
        <v/>
      </c>
      <c r="CB19" t="str">
        <f t="shared" ref="CB19:CB67" si="893">IF(ISBLANK(BO19),"","3"&amp;MID(BO19,2,999))</f>
        <v>3.08.130_Testing and commissioning</v>
      </c>
      <c r="CC19" t="str">
        <f t="shared" ref="CC19:CC67" si="894">IF(ISBLANK(BP19),"","3"&amp;MID(BP19,2,999))</f>
        <v/>
      </c>
      <c r="CD19" t="str">
        <f t="shared" ref="CD19:CD67" si="895">IF(ISBLANK(BQ19),"","3"&amp;MID(BQ19,2,999))</f>
        <v/>
      </c>
      <c r="CE19" t="str">
        <f t="shared" ref="CE19:CE67" si="896">IF(ISBLANK(BR19),"","3"&amp;MID(BR19,2,999))</f>
        <v/>
      </c>
      <c r="CF19" t="str">
        <f t="shared" ref="CF19:CF67" si="897">IF(ISBLANK(BS19),"","3"&amp;MID(BS19,2,999))</f>
        <v/>
      </c>
      <c r="CG19" t="str">
        <f t="shared" ref="CG19:CG67" si="898">IF(ISBLANK(BT19),"","3"&amp;MID(BT19,2,999))</f>
        <v/>
      </c>
      <c r="CP19" t="str">
        <f t="shared" si="806"/>
        <v>5.01.640_Excavation (of soft silt, peat, sands, gravels, clay, rock, etc., including mobilisation and demobilisation of excavators, blasting, transportation, disposal, reclamation, compaction and monitoring)</v>
      </c>
      <c r="CQ19" t="str">
        <f t="shared" si="878"/>
        <v>5.02.620_Quays / docks / wharfs / moorings / piers /dry dock structure foundations</v>
      </c>
      <c r="CR19" t="str">
        <f>IF(ISBLANK(BJ41),"","5"&amp;MID(BJ41,2,999))</f>
        <v/>
      </c>
      <c r="CS19" t="str">
        <f t="shared" ref="CS19:CS56" si="899">IF(ISBLANK(BK19),"","5"&amp;MID(BK19,2,999))</f>
        <v/>
      </c>
      <c r="CT19" t="str">
        <f t="shared" ref="CT19:CT56" si="900">IF(ISBLANK(BL19),"","5"&amp;MID(BL19,2,999))</f>
        <v>5.05.620_Under water / sea service pipe installation</v>
      </c>
      <c r="CU19" t="str">
        <f t="shared" ref="CU19:CU56" si="901">IF(ISBLANK(BM19),"","5"&amp;MID(BM19,2,999))</f>
        <v/>
      </c>
      <c r="CV19" t="str">
        <f t="shared" ref="CV19:CV56" si="902">IF(ISBLANK(BN19),"","5"&amp;MID(BN19,2,999))</f>
        <v/>
      </c>
      <c r="CW19" t="str">
        <f t="shared" ref="CW19:CW56" si="903">IF(ISBLANK(BO19),"","5"&amp;MID(BO19,2,999))</f>
        <v>5.08.130_Testing and commissioning</v>
      </c>
      <c r="CX19" t="str">
        <f t="shared" ref="CX19:CX56" si="904">IF(ISBLANK(BP19),"","5"&amp;MID(BP19,2,999))</f>
        <v/>
      </c>
      <c r="CY19" t="str">
        <f t="shared" ref="CY19:CY56" si="905">IF(ISBLANK(BQ19),"","5"&amp;MID(BQ19,2,999))</f>
        <v/>
      </c>
      <c r="CZ19" t="str">
        <f t="shared" ref="CZ19:CZ56" si="906">IF(ISBLANK(BR19),"","5"&amp;MID(BR19,2,999))</f>
        <v/>
      </c>
      <c r="DA19" t="str">
        <f t="shared" ref="DA19:DA56" si="907">IF(ISBLANK(BS19),"","5"&amp;MID(BS19,2,999))</f>
        <v/>
      </c>
      <c r="DB19" t="str">
        <f t="shared" ref="DB19:DB56" si="908">IF(ISBLANK(BT19),"","5"&amp;MID(BT19,2,999))</f>
        <v/>
      </c>
      <c r="DQ19" s="6" t="s">
        <v>2510</v>
      </c>
      <c r="DT19" s="6" t="s">
        <v>2499</v>
      </c>
      <c r="DZ19"/>
      <c r="EA19"/>
      <c r="EB19"/>
      <c r="EC19" t="s">
        <v>119</v>
      </c>
      <c r="ED19" t="s">
        <v>2518</v>
      </c>
      <c r="EE19" t="s">
        <v>119</v>
      </c>
      <c r="EF19" t="s">
        <v>119</v>
      </c>
      <c r="EG19" t="s">
        <v>2545</v>
      </c>
      <c r="EH19"/>
      <c r="EI19" t="s">
        <v>119</v>
      </c>
      <c r="EJ19" t="s">
        <v>119</v>
      </c>
      <c r="EK19" t="s">
        <v>119</v>
      </c>
      <c r="EL19" t="s">
        <v>119</v>
      </c>
      <c r="EU19" t="s">
        <v>119</v>
      </c>
      <c r="EV19" t="s">
        <v>119</v>
      </c>
      <c r="EW19" t="s">
        <v>119</v>
      </c>
      <c r="EX19" t="s">
        <v>119</v>
      </c>
      <c r="EY19" t="s">
        <v>2587</v>
      </c>
      <c r="EZ19" t="s">
        <v>119</v>
      </c>
      <c r="FA19" t="s">
        <v>119</v>
      </c>
      <c r="FB19" t="s">
        <v>2589</v>
      </c>
      <c r="FC19" t="s">
        <v>119</v>
      </c>
      <c r="FD19" t="s">
        <v>119</v>
      </c>
      <c r="FE19" t="s">
        <v>119</v>
      </c>
      <c r="FF19" t="s">
        <v>119</v>
      </c>
      <c r="FG19" t="s">
        <v>119</v>
      </c>
      <c r="GB19" t="s">
        <v>2488</v>
      </c>
      <c r="GH19" t="str">
        <f t="shared" si="807"/>
        <v/>
      </c>
      <c r="GI19" t="str">
        <f t="shared" si="417"/>
        <v/>
      </c>
      <c r="GJ19" t="str">
        <f t="shared" si="418"/>
        <v/>
      </c>
      <c r="GK19" t="str">
        <f t="shared" si="419"/>
        <v/>
      </c>
      <c r="GL19" t="str">
        <f t="shared" si="420"/>
        <v/>
      </c>
      <c r="GM19" t="str">
        <f t="shared" si="421"/>
        <v/>
      </c>
      <c r="GN19" t="str">
        <f t="shared" si="422"/>
        <v/>
      </c>
      <c r="GO19" t="str">
        <f t="shared" si="423"/>
        <v>3.08.130_Testing and commissioning</v>
      </c>
      <c r="GP19" t="str">
        <f t="shared" si="424"/>
        <v/>
      </c>
      <c r="GQ19" t="str">
        <f t="shared" si="425"/>
        <v/>
      </c>
      <c r="GR19" t="str">
        <f t="shared" si="426"/>
        <v/>
      </c>
      <c r="GS19" t="str">
        <f t="shared" si="860"/>
        <v/>
      </c>
      <c r="GT19" t="str">
        <f t="shared" si="428"/>
        <v/>
      </c>
      <c r="HC19" t="str">
        <f t="shared" si="808"/>
        <v/>
      </c>
      <c r="HD19" t="str">
        <f t="shared" si="429"/>
        <v/>
      </c>
      <c r="HE19" t="str">
        <f t="shared" si="430"/>
        <v/>
      </c>
      <c r="HF19" t="str">
        <f t="shared" si="431"/>
        <v/>
      </c>
      <c r="HG19" t="str">
        <f t="shared" si="432"/>
        <v/>
      </c>
      <c r="HH19" t="str">
        <f t="shared" si="433"/>
        <v/>
      </c>
      <c r="HI19" t="str">
        <f t="shared" si="434"/>
        <v/>
      </c>
      <c r="HJ19" t="str">
        <f t="shared" si="435"/>
        <v>5.08.130_Testing and commissioning</v>
      </c>
      <c r="HK19" t="str">
        <f t="shared" si="436"/>
        <v/>
      </c>
      <c r="HL19" t="str">
        <f t="shared" si="437"/>
        <v/>
      </c>
      <c r="HM19" t="str">
        <f t="shared" si="438"/>
        <v/>
      </c>
      <c r="HN19" t="str">
        <f t="shared" si="439"/>
        <v/>
      </c>
      <c r="HO19" t="str">
        <f t="shared" si="440"/>
        <v/>
      </c>
      <c r="IK19" t="s">
        <v>2488</v>
      </c>
      <c r="IQ19" t="str">
        <f t="shared" si="809"/>
        <v/>
      </c>
      <c r="IR19" t="str">
        <f t="shared" si="441"/>
        <v/>
      </c>
      <c r="IS19" t="str">
        <f t="shared" si="442"/>
        <v/>
      </c>
      <c r="IT19" t="str">
        <f t="shared" si="443"/>
        <v/>
      </c>
      <c r="IU19" t="str">
        <f t="shared" si="444"/>
        <v/>
      </c>
      <c r="IV19" t="str">
        <f t="shared" si="445"/>
        <v/>
      </c>
      <c r="IW19" t="str">
        <f t="shared" si="446"/>
        <v/>
      </c>
      <c r="IX19" t="str">
        <f t="shared" si="447"/>
        <v>3.08.130_Testing and commissioning</v>
      </c>
      <c r="IY19" t="str">
        <f t="shared" si="448"/>
        <v/>
      </c>
      <c r="IZ19" t="str">
        <f t="shared" si="449"/>
        <v/>
      </c>
      <c r="JA19" t="str">
        <f t="shared" si="450"/>
        <v/>
      </c>
      <c r="JB19" t="str">
        <f t="shared" si="861"/>
        <v/>
      </c>
      <c r="JC19" t="str">
        <f t="shared" si="451"/>
        <v/>
      </c>
      <c r="JL19" t="str">
        <f t="shared" si="810"/>
        <v/>
      </c>
      <c r="JM19" t="str">
        <f t="shared" si="452"/>
        <v/>
      </c>
      <c r="JN19" t="str">
        <f t="shared" si="453"/>
        <v/>
      </c>
      <c r="JO19" t="str">
        <f t="shared" si="454"/>
        <v/>
      </c>
      <c r="JP19" t="str">
        <f t="shared" si="455"/>
        <v/>
      </c>
      <c r="JQ19" t="str">
        <f t="shared" si="456"/>
        <v/>
      </c>
      <c r="JR19" t="str">
        <f t="shared" si="457"/>
        <v/>
      </c>
      <c r="JS19" t="str">
        <f t="shared" si="458"/>
        <v>5.08.130_Testing and commissioning</v>
      </c>
      <c r="JT19" t="str">
        <f t="shared" si="459"/>
        <v/>
      </c>
      <c r="JU19" t="str">
        <f t="shared" si="460"/>
        <v/>
      </c>
      <c r="JV19" t="str">
        <f t="shared" si="461"/>
        <v/>
      </c>
      <c r="JW19" t="str">
        <f t="shared" si="462"/>
        <v/>
      </c>
      <c r="JX19" t="str">
        <f t="shared" si="463"/>
        <v/>
      </c>
      <c r="KS19" t="s">
        <v>2488</v>
      </c>
      <c r="KY19" t="str">
        <f t="shared" si="811"/>
        <v/>
      </c>
      <c r="KZ19" t="str">
        <f t="shared" si="464"/>
        <v/>
      </c>
      <c r="LA19" t="str">
        <f t="shared" si="465"/>
        <v/>
      </c>
      <c r="LB19" t="str">
        <f t="shared" si="466"/>
        <v/>
      </c>
      <c r="LC19" t="str">
        <f t="shared" si="467"/>
        <v/>
      </c>
      <c r="LD19" t="str">
        <f t="shared" si="468"/>
        <v/>
      </c>
      <c r="LE19" t="str">
        <f t="shared" si="469"/>
        <v/>
      </c>
      <c r="LF19" t="str">
        <f t="shared" si="470"/>
        <v>3.08.130_Testing and commissioning</v>
      </c>
      <c r="LG19" t="str">
        <f t="shared" si="471"/>
        <v/>
      </c>
      <c r="LH19" t="str">
        <f t="shared" si="472"/>
        <v/>
      </c>
      <c r="LI19" t="str">
        <f t="shared" si="473"/>
        <v/>
      </c>
      <c r="LJ19" t="str">
        <f t="shared" si="862"/>
        <v/>
      </c>
      <c r="LK19" t="str">
        <f t="shared" si="475"/>
        <v/>
      </c>
      <c r="LT19" t="str">
        <f t="shared" si="812"/>
        <v/>
      </c>
      <c r="LU19" t="str">
        <f t="shared" si="476"/>
        <v/>
      </c>
      <c r="LV19" t="str">
        <f t="shared" si="477"/>
        <v/>
      </c>
      <c r="LW19" t="str">
        <f t="shared" si="478"/>
        <v/>
      </c>
      <c r="LX19" t="str">
        <f t="shared" si="479"/>
        <v/>
      </c>
      <c r="LY19" t="str">
        <f t="shared" si="480"/>
        <v/>
      </c>
      <c r="LZ19" t="str">
        <f t="shared" si="481"/>
        <v/>
      </c>
      <c r="MA19" t="str">
        <f t="shared" si="482"/>
        <v>5.08.130_Testing and commissioning</v>
      </c>
      <c r="MB19" t="str">
        <f t="shared" si="483"/>
        <v/>
      </c>
      <c r="MC19" t="str">
        <f t="shared" si="484"/>
        <v/>
      </c>
      <c r="MD19" t="str">
        <f t="shared" si="485"/>
        <v/>
      </c>
      <c r="ME19" t="str">
        <f t="shared" si="486"/>
        <v/>
      </c>
      <c r="MF19" t="str">
        <f t="shared" si="487"/>
        <v/>
      </c>
      <c r="MV19" s="6" t="s">
        <v>2503</v>
      </c>
      <c r="NA19" t="s">
        <v>2488</v>
      </c>
      <c r="NG19" t="str">
        <f t="shared" si="813"/>
        <v/>
      </c>
      <c r="NH19" t="str">
        <f t="shared" si="488"/>
        <v/>
      </c>
      <c r="NI19" t="str">
        <f t="shared" si="489"/>
        <v>3.03.140_Valves and fittings</v>
      </c>
      <c r="NJ19" t="str">
        <f t="shared" si="490"/>
        <v/>
      </c>
      <c r="NK19" t="str">
        <f t="shared" si="491"/>
        <v/>
      </c>
      <c r="NL19" t="str">
        <f t="shared" si="492"/>
        <v/>
      </c>
      <c r="NM19" t="str">
        <f t="shared" si="493"/>
        <v/>
      </c>
      <c r="NN19" t="str">
        <f t="shared" si="494"/>
        <v>3.08.130_Testing and commissioning</v>
      </c>
      <c r="NO19" t="str">
        <f t="shared" si="495"/>
        <v/>
      </c>
      <c r="NP19" t="str">
        <f t="shared" si="496"/>
        <v/>
      </c>
      <c r="NQ19" t="str">
        <f t="shared" si="497"/>
        <v/>
      </c>
      <c r="NR19" t="str">
        <f t="shared" si="863"/>
        <v/>
      </c>
      <c r="NS19" t="str">
        <f t="shared" si="499"/>
        <v/>
      </c>
      <c r="OB19" t="str">
        <f t="shared" si="814"/>
        <v/>
      </c>
      <c r="OC19" t="str">
        <f t="shared" si="500"/>
        <v/>
      </c>
      <c r="OD19" t="str">
        <f t="shared" si="501"/>
        <v>5.03.140_Valves and fittings</v>
      </c>
      <c r="OE19" t="str">
        <f t="shared" si="502"/>
        <v/>
      </c>
      <c r="OF19" t="str">
        <f t="shared" si="503"/>
        <v/>
      </c>
      <c r="OG19" t="str">
        <f t="shared" si="504"/>
        <v/>
      </c>
      <c r="OH19" t="str">
        <f t="shared" si="505"/>
        <v/>
      </c>
      <c r="OI19" t="str">
        <f t="shared" si="506"/>
        <v>5.08.130_Testing and commissioning</v>
      </c>
      <c r="OJ19" t="str">
        <f t="shared" si="507"/>
        <v/>
      </c>
      <c r="OK19" t="str">
        <f t="shared" si="508"/>
        <v/>
      </c>
      <c r="OL19" t="str">
        <f t="shared" si="509"/>
        <v/>
      </c>
      <c r="OM19" t="str">
        <f t="shared" si="510"/>
        <v/>
      </c>
      <c r="ON19" t="str">
        <f t="shared" si="511"/>
        <v/>
      </c>
      <c r="PD19" s="6" t="s">
        <v>2503</v>
      </c>
      <c r="PI19" t="s">
        <v>2488</v>
      </c>
      <c r="PO19" t="str">
        <f t="shared" si="815"/>
        <v/>
      </c>
      <c r="PP19" t="str">
        <f t="shared" si="512"/>
        <v/>
      </c>
      <c r="PQ19" t="str">
        <f t="shared" si="513"/>
        <v>3.03.140_Valves and fittings</v>
      </c>
      <c r="PR19" t="str">
        <f t="shared" si="514"/>
        <v/>
      </c>
      <c r="PS19" t="str">
        <f t="shared" si="515"/>
        <v/>
      </c>
      <c r="PT19" t="str">
        <f t="shared" si="516"/>
        <v/>
      </c>
      <c r="PU19" t="str">
        <f t="shared" si="517"/>
        <v/>
      </c>
      <c r="PV19" t="str">
        <f t="shared" si="816"/>
        <v>3.08.130_Testing and commissioning</v>
      </c>
      <c r="PW19" t="str">
        <f t="shared" si="518"/>
        <v/>
      </c>
      <c r="PX19" t="str">
        <f t="shared" si="519"/>
        <v/>
      </c>
      <c r="PY19" t="str">
        <f t="shared" si="520"/>
        <v/>
      </c>
      <c r="PZ19" t="str">
        <f t="shared" si="864"/>
        <v/>
      </c>
      <c r="QA19" t="str">
        <f t="shared" si="522"/>
        <v/>
      </c>
      <c r="QJ19" t="str">
        <f t="shared" si="817"/>
        <v/>
      </c>
      <c r="QK19" t="str">
        <f t="shared" si="523"/>
        <v/>
      </c>
      <c r="QL19" t="str">
        <f t="shared" si="524"/>
        <v>5.03.140_Valves and fittings</v>
      </c>
      <c r="QM19" t="str">
        <f t="shared" si="525"/>
        <v/>
      </c>
      <c r="QN19" t="str">
        <f t="shared" si="526"/>
        <v/>
      </c>
      <c r="QO19" t="str">
        <f t="shared" si="527"/>
        <v/>
      </c>
      <c r="QP19" t="str">
        <f t="shared" si="528"/>
        <v/>
      </c>
      <c r="QQ19" t="str">
        <f t="shared" si="529"/>
        <v>5.08.130_Testing and commissioning</v>
      </c>
      <c r="QR19" t="str">
        <f t="shared" si="530"/>
        <v/>
      </c>
      <c r="QS19" t="str">
        <f t="shared" si="531"/>
        <v/>
      </c>
      <c r="QT19" t="str">
        <f t="shared" si="532"/>
        <v/>
      </c>
      <c r="QU19" t="str">
        <f t="shared" si="533"/>
        <v/>
      </c>
      <c r="QV19" t="str">
        <f t="shared" si="534"/>
        <v/>
      </c>
      <c r="RL19" s="6" t="s">
        <v>2503</v>
      </c>
      <c r="RQ19" t="s">
        <v>2488</v>
      </c>
      <c r="RW19" t="str">
        <f t="shared" si="818"/>
        <v/>
      </c>
      <c r="RX19" t="str">
        <f t="shared" si="535"/>
        <v/>
      </c>
      <c r="RY19" t="str">
        <f t="shared" si="536"/>
        <v>3.03.140_Valves and fittings</v>
      </c>
      <c r="RZ19" t="str">
        <f t="shared" si="537"/>
        <v/>
      </c>
      <c r="SA19" t="str">
        <f t="shared" si="538"/>
        <v/>
      </c>
      <c r="SB19" t="str">
        <f t="shared" si="539"/>
        <v/>
      </c>
      <c r="SC19" t="str">
        <f t="shared" si="540"/>
        <v/>
      </c>
      <c r="SD19" t="str">
        <f t="shared" si="541"/>
        <v>3.08.130_Testing and commissioning</v>
      </c>
      <c r="SE19" t="str">
        <f t="shared" si="542"/>
        <v/>
      </c>
      <c r="SF19" t="str">
        <f t="shared" si="543"/>
        <v/>
      </c>
      <c r="SG19" t="str">
        <f t="shared" si="544"/>
        <v/>
      </c>
      <c r="SH19" t="str">
        <f t="shared" si="865"/>
        <v/>
      </c>
      <c r="SI19" t="str">
        <f t="shared" si="546"/>
        <v/>
      </c>
      <c r="SR19" t="str">
        <f t="shared" si="819"/>
        <v/>
      </c>
      <c r="SS19" t="str">
        <f t="shared" si="547"/>
        <v/>
      </c>
      <c r="ST19" t="str">
        <f t="shared" si="548"/>
        <v>5.03.140_Valves and fittings</v>
      </c>
      <c r="SU19" t="str">
        <f t="shared" si="549"/>
        <v/>
      </c>
      <c r="SV19" t="str">
        <f t="shared" si="550"/>
        <v/>
      </c>
      <c r="SW19" t="str">
        <f t="shared" si="551"/>
        <v/>
      </c>
      <c r="SX19" t="str">
        <f t="shared" si="552"/>
        <v/>
      </c>
      <c r="SY19" t="str">
        <f t="shared" si="553"/>
        <v>5.08.130_Testing and commissioning</v>
      </c>
      <c r="SZ19" t="str">
        <f t="shared" si="554"/>
        <v/>
      </c>
      <c r="TA19" t="str">
        <f t="shared" si="555"/>
        <v/>
      </c>
      <c r="TB19" t="str">
        <f t="shared" si="556"/>
        <v/>
      </c>
      <c r="TC19" t="str">
        <f t="shared" si="557"/>
        <v/>
      </c>
      <c r="TD19" t="str">
        <f t="shared" si="558"/>
        <v/>
      </c>
      <c r="TY19" t="s">
        <v>2488</v>
      </c>
      <c r="UE19" t="str">
        <f t="shared" si="820"/>
        <v/>
      </c>
      <c r="UF19" t="str">
        <f t="shared" si="559"/>
        <v/>
      </c>
      <c r="UG19" t="str">
        <f t="shared" si="560"/>
        <v/>
      </c>
      <c r="UH19" t="str">
        <f t="shared" si="561"/>
        <v/>
      </c>
      <c r="UI19" t="str">
        <f t="shared" si="562"/>
        <v/>
      </c>
      <c r="UJ19" t="str">
        <f t="shared" si="563"/>
        <v/>
      </c>
      <c r="UK19" t="str">
        <f t="shared" si="564"/>
        <v/>
      </c>
      <c r="UL19" t="str">
        <f t="shared" si="565"/>
        <v>3.08.130_Testing and commissioning</v>
      </c>
      <c r="UM19" t="str">
        <f t="shared" si="566"/>
        <v/>
      </c>
      <c r="UN19" t="str">
        <f t="shared" si="567"/>
        <v/>
      </c>
      <c r="UO19" t="str">
        <f t="shared" si="568"/>
        <v/>
      </c>
      <c r="UP19" t="str">
        <f t="shared" si="866"/>
        <v/>
      </c>
      <c r="UQ19" t="str">
        <f t="shared" si="570"/>
        <v/>
      </c>
      <c r="UZ19" t="str">
        <f t="shared" si="821"/>
        <v/>
      </c>
      <c r="VA19" t="str">
        <f t="shared" si="571"/>
        <v/>
      </c>
      <c r="VB19" t="str">
        <f t="shared" si="572"/>
        <v/>
      </c>
      <c r="VC19" t="str">
        <f t="shared" si="573"/>
        <v/>
      </c>
      <c r="VD19" t="str">
        <f t="shared" si="574"/>
        <v/>
      </c>
      <c r="VE19" t="str">
        <f t="shared" si="575"/>
        <v/>
      </c>
      <c r="VF19" t="str">
        <f t="shared" si="576"/>
        <v/>
      </c>
      <c r="VG19" t="str">
        <f t="shared" si="577"/>
        <v>5.08.130_Testing and commissioning</v>
      </c>
      <c r="VH19" t="str">
        <f t="shared" si="578"/>
        <v/>
      </c>
      <c r="VI19" t="str">
        <f t="shared" si="579"/>
        <v/>
      </c>
      <c r="VJ19" t="str">
        <f t="shared" si="580"/>
        <v/>
      </c>
      <c r="VK19" t="str">
        <f t="shared" si="581"/>
        <v/>
      </c>
      <c r="VL19" t="str">
        <f t="shared" si="582"/>
        <v/>
      </c>
      <c r="WG19" t="s">
        <v>2488</v>
      </c>
      <c r="WM19" t="str">
        <f t="shared" si="822"/>
        <v/>
      </c>
      <c r="WN19" t="str">
        <f t="shared" si="583"/>
        <v/>
      </c>
      <c r="WO19" t="str">
        <f t="shared" si="584"/>
        <v/>
      </c>
      <c r="WP19" t="str">
        <f t="shared" si="585"/>
        <v/>
      </c>
      <c r="WQ19" t="str">
        <f t="shared" si="586"/>
        <v/>
      </c>
      <c r="WR19" t="str">
        <f t="shared" si="587"/>
        <v/>
      </c>
      <c r="WS19" t="str">
        <f t="shared" si="588"/>
        <v/>
      </c>
      <c r="WT19" t="str">
        <f t="shared" si="589"/>
        <v>3.08.130_Testing and commissioning</v>
      </c>
      <c r="WU19" t="str">
        <f t="shared" si="590"/>
        <v/>
      </c>
      <c r="WV19" t="str">
        <f t="shared" si="591"/>
        <v/>
      </c>
      <c r="WW19" t="str">
        <f t="shared" si="592"/>
        <v/>
      </c>
      <c r="WX19" t="str">
        <f t="shared" si="867"/>
        <v/>
      </c>
      <c r="WY19" t="str">
        <f t="shared" si="594"/>
        <v/>
      </c>
      <c r="XH19" t="str">
        <f t="shared" si="823"/>
        <v/>
      </c>
      <c r="XI19" t="str">
        <f t="shared" si="595"/>
        <v/>
      </c>
      <c r="XJ19" t="str">
        <f t="shared" si="596"/>
        <v/>
      </c>
      <c r="XK19" t="str">
        <f t="shared" si="597"/>
        <v/>
      </c>
      <c r="XL19" t="str">
        <f t="shared" si="598"/>
        <v/>
      </c>
      <c r="XM19" t="str">
        <f t="shared" si="599"/>
        <v/>
      </c>
      <c r="XN19" t="str">
        <f t="shared" si="600"/>
        <v/>
      </c>
      <c r="XO19" t="str">
        <f t="shared" si="601"/>
        <v>5.08.130_Testing and commissioning</v>
      </c>
      <c r="XP19" t="str">
        <f t="shared" si="602"/>
        <v/>
      </c>
      <c r="XQ19" t="str">
        <f t="shared" si="603"/>
        <v/>
      </c>
      <c r="XR19" t="str">
        <f t="shared" si="604"/>
        <v/>
      </c>
      <c r="XS19" t="str">
        <f t="shared" si="605"/>
        <v/>
      </c>
      <c r="XT19" t="str">
        <f t="shared" si="606"/>
        <v/>
      </c>
      <c r="YP19" t="s">
        <v>2488</v>
      </c>
      <c r="YV19" t="str">
        <f t="shared" si="824"/>
        <v/>
      </c>
      <c r="YW19" t="str">
        <f t="shared" si="607"/>
        <v/>
      </c>
      <c r="YX19"/>
      <c r="YY19" t="str">
        <f t="shared" si="609"/>
        <v/>
      </c>
      <c r="YZ19" t="str">
        <f t="shared" si="610"/>
        <v/>
      </c>
      <c r="ZA19" t="str">
        <f t="shared" si="611"/>
        <v/>
      </c>
      <c r="ZB19" t="str">
        <f t="shared" si="612"/>
        <v/>
      </c>
      <c r="ZC19" t="str">
        <f t="shared" si="613"/>
        <v>3.08.130_Testing and commissioning</v>
      </c>
      <c r="ZD19" t="str">
        <f t="shared" si="614"/>
        <v/>
      </c>
      <c r="ZE19" t="str">
        <f t="shared" si="615"/>
        <v/>
      </c>
      <c r="ZF19" t="str">
        <f t="shared" si="616"/>
        <v/>
      </c>
      <c r="ZG19" t="str">
        <f t="shared" si="868"/>
        <v/>
      </c>
      <c r="ZH19" t="str">
        <f t="shared" si="618"/>
        <v/>
      </c>
      <c r="ZQ19" t="str">
        <f t="shared" si="825"/>
        <v/>
      </c>
      <c r="ZR19" t="str">
        <f t="shared" si="619"/>
        <v/>
      </c>
      <c r="ZS19"/>
      <c r="ZT19" t="str">
        <f t="shared" si="621"/>
        <v/>
      </c>
      <c r="ZU19" t="str">
        <f t="shared" si="622"/>
        <v/>
      </c>
      <c r="ZV19" t="str">
        <f t="shared" si="623"/>
        <v/>
      </c>
      <c r="ZW19" t="str">
        <f t="shared" si="624"/>
        <v/>
      </c>
      <c r="ZX19" t="str">
        <f t="shared" si="625"/>
        <v>5.08.130_Testing and commissioning</v>
      </c>
      <c r="ZY19" t="str">
        <f t="shared" si="626"/>
        <v/>
      </c>
      <c r="ZZ19" t="str">
        <f t="shared" si="627"/>
        <v/>
      </c>
      <c r="AAA19" t="str">
        <f t="shared" si="628"/>
        <v/>
      </c>
      <c r="AAB19" t="str">
        <f t="shared" si="629"/>
        <v/>
      </c>
      <c r="AAC19" t="str">
        <f t="shared" si="630"/>
        <v/>
      </c>
      <c r="AAZ19" t="s">
        <v>2488</v>
      </c>
      <c r="ABF19" t="str">
        <f t="shared" si="826"/>
        <v/>
      </c>
      <c r="ABG19" t="str">
        <f t="shared" si="631"/>
        <v/>
      </c>
      <c r="ABH19"/>
      <c r="ABI19" t="str">
        <f t="shared" si="633"/>
        <v/>
      </c>
      <c r="ABJ19" t="str">
        <f t="shared" si="634"/>
        <v/>
      </c>
      <c r="ABK19" t="str">
        <f t="shared" si="635"/>
        <v/>
      </c>
      <c r="ABL19" t="str">
        <f t="shared" si="636"/>
        <v/>
      </c>
      <c r="ABM19" t="str">
        <f t="shared" si="637"/>
        <v>3.08.130_Testing and commissioning</v>
      </c>
      <c r="ABN19" t="str">
        <f t="shared" si="638"/>
        <v/>
      </c>
      <c r="ABO19" t="str">
        <f t="shared" si="639"/>
        <v/>
      </c>
      <c r="ABP19" t="str">
        <f t="shared" si="640"/>
        <v/>
      </c>
      <c r="ABQ19" t="str">
        <f t="shared" si="869"/>
        <v/>
      </c>
      <c r="ABR19" t="str">
        <f t="shared" si="642"/>
        <v/>
      </c>
      <c r="ACA19" t="str">
        <f t="shared" si="827"/>
        <v/>
      </c>
      <c r="ACB19" t="str">
        <f t="shared" si="643"/>
        <v/>
      </c>
      <c r="ACC19"/>
      <c r="ACD19" t="str">
        <f t="shared" si="645"/>
        <v/>
      </c>
      <c r="ACE19" t="str">
        <f t="shared" si="646"/>
        <v/>
      </c>
      <c r="ACF19" t="str">
        <f t="shared" si="647"/>
        <v/>
      </c>
      <c r="ACG19" t="str">
        <f t="shared" si="648"/>
        <v/>
      </c>
      <c r="ACH19" t="str">
        <f t="shared" si="649"/>
        <v>5.08.130_Testing and commissioning</v>
      </c>
      <c r="ACI19" t="str">
        <f t="shared" si="650"/>
        <v/>
      </c>
      <c r="ACJ19" t="str">
        <f t="shared" si="651"/>
        <v/>
      </c>
      <c r="ACK19" t="str">
        <f t="shared" si="652"/>
        <v/>
      </c>
      <c r="ACL19" t="str">
        <f t="shared" si="653"/>
        <v/>
      </c>
      <c r="ACM19" t="str">
        <f t="shared" si="654"/>
        <v/>
      </c>
      <c r="ADI19" t="s">
        <v>2488</v>
      </c>
      <c r="ADO19" t="str">
        <f t="shared" si="828"/>
        <v/>
      </c>
      <c r="ADP19"/>
      <c r="ADQ19" t="str">
        <f>IF(ISBLANK(ADD41),"","3"&amp;MID(ADD41,2,999))</f>
        <v/>
      </c>
      <c r="ADR19" t="str">
        <f t="shared" si="657"/>
        <v/>
      </c>
      <c r="ADS19" t="str">
        <f t="shared" si="658"/>
        <v/>
      </c>
      <c r="ADT19" t="str">
        <f t="shared" si="659"/>
        <v/>
      </c>
      <c r="ADU19" t="str">
        <f t="shared" si="660"/>
        <v/>
      </c>
      <c r="ADV19" t="str">
        <f t="shared" si="661"/>
        <v>3.08.130_Testing and commissioning</v>
      </c>
      <c r="ADW19" t="str">
        <f t="shared" si="662"/>
        <v/>
      </c>
      <c r="ADX19" t="str">
        <f t="shared" si="663"/>
        <v/>
      </c>
      <c r="ADY19" t="str">
        <f t="shared" si="664"/>
        <v/>
      </c>
      <c r="ADZ19" t="str">
        <f t="shared" si="870"/>
        <v/>
      </c>
      <c r="AEA19" t="str">
        <f t="shared" si="666"/>
        <v/>
      </c>
      <c r="AEJ19" t="str">
        <f t="shared" si="829"/>
        <v/>
      </c>
      <c r="AEK19"/>
      <c r="AEL19" t="str">
        <f>IF(ISBLANK(ADD41),"","5"&amp;MID(ADD41,2,999))</f>
        <v/>
      </c>
      <c r="AEM19" t="str">
        <f t="shared" si="669"/>
        <v/>
      </c>
      <c r="AEN19" t="str">
        <f t="shared" si="670"/>
        <v/>
      </c>
      <c r="AEO19" t="str">
        <f t="shared" si="671"/>
        <v/>
      </c>
      <c r="AEP19" t="str">
        <f t="shared" si="672"/>
        <v/>
      </c>
      <c r="AEQ19" t="str">
        <f t="shared" si="673"/>
        <v>5.08.130_Testing and commissioning</v>
      </c>
      <c r="AER19" t="str">
        <f t="shared" si="674"/>
        <v/>
      </c>
      <c r="AES19" t="str">
        <f t="shared" si="675"/>
        <v/>
      </c>
      <c r="AET19" t="str">
        <f t="shared" si="676"/>
        <v/>
      </c>
      <c r="AEU19" t="str">
        <f t="shared" si="677"/>
        <v/>
      </c>
      <c r="AEV19" t="str">
        <f t="shared" si="678"/>
        <v/>
      </c>
      <c r="AFR19" t="s">
        <v>2488</v>
      </c>
      <c r="AFX19" t="str">
        <f t="shared" si="830"/>
        <v/>
      </c>
      <c r="AFY19"/>
      <c r="AFZ19" t="str">
        <f>IF(ISBLANK(AFM41),"","3"&amp;MID(AFM41,2,999))</f>
        <v/>
      </c>
      <c r="AGA19" t="str">
        <f t="shared" si="681"/>
        <v/>
      </c>
      <c r="AGB19" t="str">
        <f t="shared" si="682"/>
        <v/>
      </c>
      <c r="AGC19" t="str">
        <f t="shared" si="683"/>
        <v/>
      </c>
      <c r="AGD19" t="str">
        <f t="shared" si="684"/>
        <v/>
      </c>
      <c r="AGE19" t="str">
        <f t="shared" si="831"/>
        <v>3.08.130_Testing and commissioning</v>
      </c>
      <c r="AGF19" t="str">
        <f t="shared" si="685"/>
        <v/>
      </c>
      <c r="AGG19" t="str">
        <f t="shared" si="686"/>
        <v/>
      </c>
      <c r="AGH19" t="str">
        <f t="shared" si="687"/>
        <v/>
      </c>
      <c r="AGI19" t="str">
        <f t="shared" si="871"/>
        <v/>
      </c>
      <c r="AGJ19" t="str">
        <f t="shared" si="689"/>
        <v/>
      </c>
      <c r="AGS19" t="str">
        <f t="shared" si="832"/>
        <v/>
      </c>
      <c r="AGT19"/>
      <c r="AGU19" t="str">
        <f>IF(ISBLANK(AFM41),"","5"&amp;MID(AFM41,2,999))</f>
        <v/>
      </c>
      <c r="AGV19" t="str">
        <f t="shared" si="692"/>
        <v/>
      </c>
      <c r="AGW19" t="str">
        <f t="shared" si="693"/>
        <v/>
      </c>
      <c r="AGX19" t="str">
        <f t="shared" si="694"/>
        <v/>
      </c>
      <c r="AGY19" t="str">
        <f t="shared" si="695"/>
        <v/>
      </c>
      <c r="AGZ19" t="str">
        <f t="shared" si="696"/>
        <v>5.08.130_Testing and commissioning</v>
      </c>
      <c r="AHA19" t="str">
        <f t="shared" si="697"/>
        <v/>
      </c>
      <c r="AHB19" t="str">
        <f t="shared" si="698"/>
        <v/>
      </c>
      <c r="AHC19" t="str">
        <f t="shared" si="699"/>
        <v/>
      </c>
      <c r="AHD19" t="str">
        <f t="shared" si="700"/>
        <v/>
      </c>
      <c r="AHE19" t="str">
        <f t="shared" si="701"/>
        <v/>
      </c>
      <c r="AHV19" s="6" t="s">
        <v>2522</v>
      </c>
      <c r="AHW19" s="6" t="s">
        <v>2530</v>
      </c>
      <c r="AHZ19" s="6" t="s">
        <v>2510</v>
      </c>
      <c r="AIC19" t="s">
        <v>2488</v>
      </c>
      <c r="AII19" t="str">
        <f t="shared" si="833"/>
        <v>3.01.640_Excavation (of soft silt, peat, sands, gravels, clay, rock, etc., including mobilisation and demobilisation of excavators, blasting, transportation, disposal, reclamation, compaction and monitoring)</v>
      </c>
      <c r="AIJ19" t="str">
        <f t="shared" si="886"/>
        <v/>
      </c>
      <c r="AIK19" t="str">
        <f>IF(ISBLANK(AHX41),"","3"&amp;MID(AHX41,2,999))</f>
        <v/>
      </c>
      <c r="AIL19" t="str">
        <f t="shared" si="834"/>
        <v/>
      </c>
      <c r="AIM19" t="str">
        <f t="shared" si="704"/>
        <v>3.05.620_Under water / sea service pipe installation</v>
      </c>
      <c r="AIN19" t="str">
        <f t="shared" si="835"/>
        <v/>
      </c>
      <c r="AIO19" t="str">
        <f t="shared" si="836"/>
        <v/>
      </c>
      <c r="AIP19" t="str">
        <f t="shared" si="705"/>
        <v>3.08.130_Testing and commissioning</v>
      </c>
      <c r="AIQ19" t="str">
        <f t="shared" si="706"/>
        <v/>
      </c>
      <c r="AIR19" t="str">
        <f t="shared" si="707"/>
        <v/>
      </c>
      <c r="AIS19" t="str">
        <f t="shared" si="708"/>
        <v/>
      </c>
      <c r="AIT19" t="str">
        <f t="shared" si="872"/>
        <v/>
      </c>
      <c r="AIU19" t="str">
        <f t="shared" si="710"/>
        <v/>
      </c>
      <c r="AJD19" t="str">
        <f t="shared" si="837"/>
        <v>5.01.640_Excavation (of soft silt, peat, sands, gravels, clay, rock, etc., including mobilisation and demobilisation of excavators, blasting, transportation, disposal, reclamation, compaction and monitoring)</v>
      </c>
      <c r="AJE19" t="str">
        <f t="shared" si="887"/>
        <v/>
      </c>
      <c r="AJF19" t="str">
        <f>IF(ISBLANK(AHX41),"","5"&amp;MID(AHX41,2,999))</f>
        <v/>
      </c>
      <c r="AJG19" t="str">
        <f t="shared" si="838"/>
        <v/>
      </c>
      <c r="AJH19" t="str">
        <f t="shared" si="713"/>
        <v>5.05.620_Under water / sea service pipe installation</v>
      </c>
      <c r="AJI19" t="str">
        <f t="shared" si="839"/>
        <v/>
      </c>
      <c r="AJJ19" t="str">
        <f t="shared" si="840"/>
        <v/>
      </c>
      <c r="AJK19" t="str">
        <f t="shared" si="714"/>
        <v>5.08.130_Testing and commissioning</v>
      </c>
      <c r="AJL19" t="str">
        <f t="shared" si="715"/>
        <v/>
      </c>
      <c r="AJM19" t="str">
        <f t="shared" si="716"/>
        <v/>
      </c>
      <c r="AJN19" t="str">
        <f t="shared" si="717"/>
        <v/>
      </c>
      <c r="AJO19" t="str">
        <f t="shared" si="718"/>
        <v/>
      </c>
      <c r="AJP19" t="str">
        <f t="shared" si="719"/>
        <v/>
      </c>
      <c r="AKF19" s="6" t="s">
        <v>2522</v>
      </c>
      <c r="AKG19" s="6" t="s">
        <v>2530</v>
      </c>
      <c r="AKJ19" s="6" t="s">
        <v>2510</v>
      </c>
      <c r="AKM19" t="s">
        <v>2488</v>
      </c>
      <c r="AKS19" t="str">
        <f t="shared" si="841"/>
        <v>3.01.640_Excavation (of soft silt, peat, sands, gravels, clay, rock, etc., including mobilisation and demobilisation of excavators, blasting, transportation, disposal, reclamation, compaction and monitoring)</v>
      </c>
      <c r="AKT19" t="str">
        <f t="shared" si="888"/>
        <v/>
      </c>
      <c r="AKU19" t="str">
        <f>IF(ISBLANK(AKH41),"","3"&amp;MID(AKH41,2,999))</f>
        <v/>
      </c>
      <c r="AKV19" t="str">
        <f t="shared" si="842"/>
        <v/>
      </c>
      <c r="AKW19" t="str">
        <f t="shared" si="722"/>
        <v>3.05.620_Under water / sea service pipe installation</v>
      </c>
      <c r="AKX19" t="str">
        <f t="shared" si="723"/>
        <v/>
      </c>
      <c r="AKY19" t="str">
        <f t="shared" si="843"/>
        <v/>
      </c>
      <c r="AKZ19" t="str">
        <f t="shared" si="724"/>
        <v>3.08.130_Testing and commissioning</v>
      </c>
      <c r="ALA19" t="str">
        <f t="shared" si="725"/>
        <v/>
      </c>
      <c r="ALB19" t="str">
        <f t="shared" si="726"/>
        <v/>
      </c>
      <c r="ALC19" t="str">
        <f t="shared" si="727"/>
        <v/>
      </c>
      <c r="ALD19" t="str">
        <f t="shared" si="873"/>
        <v/>
      </c>
      <c r="ALE19" t="str">
        <f t="shared" si="729"/>
        <v/>
      </c>
      <c r="ALN19" t="str">
        <f t="shared" si="844"/>
        <v>5.01.640_Excavation (of soft silt, peat, sands, gravels, clay, rock, etc., including mobilisation and demobilisation of excavators, blasting, transportation, disposal, reclamation, compaction and monitoring)</v>
      </c>
      <c r="ALO19" t="str">
        <f t="shared" si="879"/>
        <v/>
      </c>
      <c r="ALP19" t="str">
        <f>IF(ISBLANK(AKH41),"","5"&amp;MID(AKH41,2,999))</f>
        <v/>
      </c>
      <c r="ALQ19" t="str">
        <f t="shared" si="845"/>
        <v/>
      </c>
      <c r="ALR19" t="str">
        <f t="shared" si="732"/>
        <v>5.05.620_Under water / sea service pipe installation</v>
      </c>
      <c r="ALS19" t="str">
        <f t="shared" si="733"/>
        <v/>
      </c>
      <c r="ALT19" t="str">
        <f t="shared" si="846"/>
        <v/>
      </c>
      <c r="ALU19" t="str">
        <f t="shared" si="734"/>
        <v>5.08.130_Testing and commissioning</v>
      </c>
      <c r="ALV19" t="str">
        <f t="shared" si="735"/>
        <v/>
      </c>
      <c r="ALW19" t="str">
        <f t="shared" si="736"/>
        <v/>
      </c>
      <c r="ALX19" t="str">
        <f t="shared" si="737"/>
        <v/>
      </c>
      <c r="ALY19" t="str">
        <f t="shared" si="738"/>
        <v/>
      </c>
      <c r="ALZ19" t="str">
        <f t="shared" si="739"/>
        <v/>
      </c>
      <c r="AMN19" s="6" t="s">
        <v>2522</v>
      </c>
      <c r="AMO19" s="6" t="s">
        <v>2530</v>
      </c>
      <c r="AMP19" s="6" t="s">
        <v>2531</v>
      </c>
      <c r="AMR19" s="6" t="s">
        <v>2510</v>
      </c>
      <c r="AMU19" t="s">
        <v>2488</v>
      </c>
      <c r="ANA19" t="str">
        <f t="shared" si="847"/>
        <v>3.01.640_Excavation (of soft silt, peat, sands, gravels, clay, rock, etc., including mobilisation and demobilisation of excavators, blasting, transportation, disposal, reclamation, compaction and monitoring)</v>
      </c>
      <c r="ANB19" t="str">
        <f t="shared" si="880"/>
        <v>3.02.620_Quays / docks / wharfs / moorings / piers /dry dock structure foundations</v>
      </c>
      <c r="ANC19" t="str">
        <f>IF(ISBLANK(AMP41),"","3"&amp;MID(AMP41,2,999))</f>
        <v/>
      </c>
      <c r="AND19" t="str">
        <f t="shared" si="848"/>
        <v/>
      </c>
      <c r="ANE19" t="str">
        <f t="shared" si="742"/>
        <v>3.05.620_Under water / sea service pipe installation</v>
      </c>
      <c r="ANF19" t="str">
        <f t="shared" si="743"/>
        <v/>
      </c>
      <c r="ANG19" t="str">
        <f t="shared" si="744"/>
        <v/>
      </c>
      <c r="ANH19" t="str">
        <f t="shared" si="745"/>
        <v>3.08.130_Testing and commissioning</v>
      </c>
      <c r="ANI19" t="str">
        <f t="shared" si="746"/>
        <v/>
      </c>
      <c r="ANJ19" t="str">
        <f t="shared" si="747"/>
        <v/>
      </c>
      <c r="ANK19" t="str">
        <f t="shared" si="748"/>
        <v/>
      </c>
      <c r="ANL19" t="str">
        <f t="shared" si="874"/>
        <v/>
      </c>
      <c r="ANM19" t="str">
        <f t="shared" si="750"/>
        <v/>
      </c>
      <c r="ANV19" t="str">
        <f t="shared" si="849"/>
        <v>5.01.640_Excavation (of soft silt, peat, sands, gravels, clay, rock, etc., including mobilisation and demobilisation of excavators, blasting, transportation, disposal, reclamation, compaction and monitoring)</v>
      </c>
      <c r="ANW19" t="str">
        <f t="shared" si="881"/>
        <v>5.02.620_Quays / docks / wharfs / moorings / piers /dry dock structure foundations</v>
      </c>
      <c r="ANX19" t="str">
        <f>IF(ISBLANK(AMP41),"","5"&amp;MID(AMP41,2,999))</f>
        <v/>
      </c>
      <c r="ANY19" t="str">
        <f t="shared" si="851"/>
        <v/>
      </c>
      <c r="ANZ19" t="str">
        <f t="shared" si="752"/>
        <v>5.05.620_Under water / sea service pipe installation</v>
      </c>
      <c r="AOA19" t="str">
        <f t="shared" si="753"/>
        <v/>
      </c>
      <c r="AOB19" t="str">
        <f t="shared" si="754"/>
        <v/>
      </c>
      <c r="AOC19" t="str">
        <f t="shared" si="755"/>
        <v>5.08.130_Testing and commissioning</v>
      </c>
      <c r="AOD19" t="str">
        <f t="shared" si="756"/>
        <v/>
      </c>
      <c r="AOE19" t="str">
        <f t="shared" si="757"/>
        <v/>
      </c>
      <c r="AOF19" t="str">
        <f t="shared" si="758"/>
        <v/>
      </c>
      <c r="AOG19" t="str">
        <f t="shared" si="759"/>
        <v/>
      </c>
      <c r="AOH19" t="str">
        <f t="shared" si="760"/>
        <v/>
      </c>
      <c r="AOW19" s="6" t="s">
        <v>2522</v>
      </c>
      <c r="AOX19" s="6" t="s">
        <v>2530</v>
      </c>
      <c r="AOY19" s="6" t="s">
        <v>2531</v>
      </c>
      <c r="APA19" s="6" t="s">
        <v>2510</v>
      </c>
      <c r="APD19" t="s">
        <v>2488</v>
      </c>
      <c r="APJ19" t="str">
        <f t="shared" si="852"/>
        <v>3.01.640_Excavation (of soft silt, peat, sands, gravels, clay, rock, etc., including mobilisation and demobilisation of excavators, blasting, transportation, disposal, reclamation, compaction and monitoring)</v>
      </c>
      <c r="APK19" t="str">
        <f t="shared" si="882"/>
        <v>3.02.620_Quays / docks / wharfs / moorings / piers /dry dock structure foundations</v>
      </c>
      <c r="APL19" t="str">
        <f>IF(ISBLANK(AOY41),"","3"&amp;MID(AOY41,2,999))</f>
        <v/>
      </c>
      <c r="APM19" t="str">
        <f t="shared" si="859"/>
        <v/>
      </c>
      <c r="APN19" t="str">
        <f t="shared" si="763"/>
        <v>3.05.620_Under water / sea service pipe installation</v>
      </c>
      <c r="APO19" t="str">
        <f t="shared" si="764"/>
        <v/>
      </c>
      <c r="APP19" t="str">
        <f t="shared" si="765"/>
        <v/>
      </c>
      <c r="APQ19" t="str">
        <f t="shared" si="766"/>
        <v>3.08.130_Testing and commissioning</v>
      </c>
      <c r="APR19" t="str">
        <f t="shared" si="767"/>
        <v/>
      </c>
      <c r="APS19" t="str">
        <f t="shared" si="768"/>
        <v/>
      </c>
      <c r="APT19" t="str">
        <f t="shared" si="769"/>
        <v/>
      </c>
      <c r="APU19" t="str">
        <f t="shared" si="875"/>
        <v/>
      </c>
      <c r="APV19" t="str">
        <f t="shared" si="771"/>
        <v/>
      </c>
      <c r="AQE19" t="str">
        <f t="shared" si="853"/>
        <v>5.01.640_Excavation (of soft silt, peat, sands, gravels, clay, rock, etc., including mobilisation and demobilisation of excavators, blasting, transportation, disposal, reclamation, compaction and monitoring)</v>
      </c>
      <c r="AQF19" t="str">
        <f t="shared" si="883"/>
        <v>5.02.620_Quays / docks / wharfs / moorings / piers /dry dock structure foundations</v>
      </c>
      <c r="AQG19" t="str">
        <f>IF(ISBLANK(AOY41),"","5"&amp;MID(AOY41,2,999))</f>
        <v/>
      </c>
      <c r="AQH19" t="str">
        <f t="shared" si="854"/>
        <v/>
      </c>
      <c r="AQI19" t="str">
        <f t="shared" si="774"/>
        <v>5.05.620_Under water / sea service pipe installation</v>
      </c>
      <c r="AQJ19" t="str">
        <f t="shared" si="775"/>
        <v/>
      </c>
      <c r="AQK19" t="str">
        <f t="shared" si="776"/>
        <v/>
      </c>
      <c r="AQL19" t="str">
        <f t="shared" si="777"/>
        <v>5.08.130_Testing and commissioning</v>
      </c>
      <c r="AQM19" t="str">
        <f t="shared" si="778"/>
        <v/>
      </c>
      <c r="AQN19" t="str">
        <f t="shared" si="779"/>
        <v/>
      </c>
      <c r="AQO19" t="str">
        <f t="shared" si="780"/>
        <v/>
      </c>
      <c r="AQP19" t="str">
        <f t="shared" si="781"/>
        <v/>
      </c>
      <c r="AQQ19" t="str">
        <f t="shared" si="782"/>
        <v/>
      </c>
      <c r="ARG19" s="6" t="s">
        <v>2522</v>
      </c>
      <c r="ARN19" t="s">
        <v>2488</v>
      </c>
      <c r="ART19" t="str">
        <f t="shared" si="855"/>
        <v>3.01.640_Excavation (of soft silt, peat, sands, gravels, clay, rock, etc., including mobilisation and demobilisation of excavators, blasting, transportation, disposal, reclamation, compaction and monitoring)</v>
      </c>
      <c r="ARU19" t="str">
        <f t="shared" si="884"/>
        <v/>
      </c>
      <c r="ARV19" t="str">
        <f>IF(ISBLANK(ARI41),"","3"&amp;MID(ARI41,2,999))</f>
        <v/>
      </c>
      <c r="ARW19" t="str">
        <f t="shared" si="856"/>
        <v/>
      </c>
      <c r="ARX19" t="str">
        <f t="shared" si="785"/>
        <v/>
      </c>
      <c r="ARY19" t="str">
        <f t="shared" si="786"/>
        <v/>
      </c>
      <c r="ARZ19" t="str">
        <f t="shared" si="787"/>
        <v/>
      </c>
      <c r="ASA19" t="str">
        <f t="shared" si="788"/>
        <v>3.08.130_Testing and commissioning</v>
      </c>
      <c r="ASB19" t="str">
        <f t="shared" si="789"/>
        <v/>
      </c>
      <c r="ASC19" t="str">
        <f t="shared" si="790"/>
        <v/>
      </c>
      <c r="ASD19" t="str">
        <f t="shared" si="791"/>
        <v/>
      </c>
      <c r="ASE19" t="str">
        <f t="shared" si="876"/>
        <v/>
      </c>
      <c r="ASF19" t="str">
        <f t="shared" si="793"/>
        <v/>
      </c>
      <c r="ASO19" t="str">
        <f t="shared" si="857"/>
        <v>5.01.640_Excavation (of soft silt, peat, sands, gravels, clay, rock, etc., including mobilisation and demobilisation of excavators, blasting, transportation, disposal, reclamation, compaction and monitoring)</v>
      </c>
      <c r="ASP19" t="str">
        <f t="shared" si="885"/>
        <v/>
      </c>
      <c r="ASQ19" t="str">
        <f>IF(ISBLANK(ARI41),"","5"&amp;MID(ARI41,2,999))</f>
        <v/>
      </c>
      <c r="ASR19" t="str">
        <f t="shared" si="858"/>
        <v/>
      </c>
      <c r="ASS19" t="str">
        <f t="shared" si="796"/>
        <v/>
      </c>
      <c r="AST19" t="str">
        <f t="shared" si="797"/>
        <v/>
      </c>
      <c r="ASU19" t="str">
        <f t="shared" si="798"/>
        <v/>
      </c>
      <c r="ASV19" t="str">
        <f t="shared" si="799"/>
        <v>5.08.130_Testing and commissioning</v>
      </c>
      <c r="ASW19" t="str">
        <f t="shared" si="800"/>
        <v/>
      </c>
      <c r="ASX19" t="str">
        <f t="shared" si="801"/>
        <v/>
      </c>
      <c r="ASY19" t="str">
        <f t="shared" si="802"/>
        <v/>
      </c>
      <c r="ASZ19" t="str">
        <f t="shared" si="803"/>
        <v/>
      </c>
      <c r="ATA19" t="str">
        <f t="shared" si="804"/>
        <v/>
      </c>
    </row>
    <row r="20" spans="4:1014 1028:1197" s="6" customFormat="1" ht="18" customHeight="1" x14ac:dyDescent="0.35">
      <c r="G20" s="6" t="s">
        <v>2526</v>
      </c>
      <c r="T20" s="6" t="s">
        <v>2527</v>
      </c>
      <c r="AO20" s="6" t="s">
        <v>2528</v>
      </c>
      <c r="BH20" s="6" t="s">
        <v>2529</v>
      </c>
      <c r="BI20" s="6" t="s">
        <v>2536</v>
      </c>
      <c r="BJ20" s="6" t="s">
        <v>2537</v>
      </c>
      <c r="BL20" s="6" t="s">
        <v>2517</v>
      </c>
      <c r="BO20" s="6" t="s">
        <v>2499</v>
      </c>
      <c r="BU20" t="str">
        <f t="shared" si="805"/>
        <v>3.01.650_Dredging (of soft silt, peat, sands, gravels, clay, rock, etc., including mobilisation and demobilisation of dredgers and barges, blasting,transportation, disposal, reclamation,compaction and monitoring)</v>
      </c>
      <c r="BV20" t="str">
        <f t="shared" si="877"/>
        <v>3.02.630_Marine anchor systems</v>
      </c>
      <c r="BW20" t="str">
        <f t="shared" ref="BW20:BW36" si="909">IF(ISBLANK(BJ18),"","3"&amp;MID(BJ18,2,999))</f>
        <v>3.03.60_Seawalls</v>
      </c>
      <c r="BX20" t="str">
        <f t="shared" si="889"/>
        <v/>
      </c>
      <c r="BY20" t="str">
        <f t="shared" si="890"/>
        <v>3.05.630_Under water / sea electrical / data cabling</v>
      </c>
      <c r="BZ20" t="str">
        <f t="shared" si="891"/>
        <v/>
      </c>
      <c r="CA20" t="str">
        <f t="shared" si="892"/>
        <v/>
      </c>
      <c r="CB20" t="str">
        <f t="shared" si="893"/>
        <v>3.08.140_Extras for extreme climatic or working conditions (if priced separately according to local pricing practice)</v>
      </c>
      <c r="CC20" t="str">
        <f t="shared" si="894"/>
        <v/>
      </c>
      <c r="CD20" t="str">
        <f t="shared" si="895"/>
        <v/>
      </c>
      <c r="CE20" t="str">
        <f t="shared" si="896"/>
        <v/>
      </c>
      <c r="CF20" t="str">
        <f t="shared" si="897"/>
        <v/>
      </c>
      <c r="CG20" t="str">
        <f t="shared" si="898"/>
        <v/>
      </c>
      <c r="CP20" t="str">
        <f t="shared" si="806"/>
        <v>5.01.650_Dredging (of soft silt, peat, sands, gravels, clay, rock, etc., including mobilisation and demobilisation of dredgers and barges, blasting,transportation, disposal, reclamation,compaction and monitoring)</v>
      </c>
      <c r="CQ20" t="str">
        <f t="shared" si="878"/>
        <v>5.02.630_Marine anchor systems</v>
      </c>
      <c r="CR20" t="str">
        <f t="shared" ref="CR20:CR36" si="910">IF(ISBLANK(BJ18),"","5"&amp;MID(BJ18,2,999))</f>
        <v>5.03.60_Seawalls</v>
      </c>
      <c r="CS20" t="str">
        <f t="shared" si="899"/>
        <v/>
      </c>
      <c r="CT20" t="str">
        <f t="shared" si="900"/>
        <v>5.05.630_Under water / sea electrical / data cabling</v>
      </c>
      <c r="CU20" t="str">
        <f t="shared" si="901"/>
        <v/>
      </c>
      <c r="CV20" t="str">
        <f t="shared" si="902"/>
        <v/>
      </c>
      <c r="CW20" t="str">
        <f t="shared" si="903"/>
        <v>5.08.140_Extras for extreme climatic or working conditions (if priced separately according to local pricing practice)</v>
      </c>
      <c r="CX20" t="str">
        <f t="shared" si="904"/>
        <v/>
      </c>
      <c r="CY20" t="str">
        <f t="shared" si="905"/>
        <v/>
      </c>
      <c r="CZ20" t="str">
        <f t="shared" si="906"/>
        <v/>
      </c>
      <c r="DA20" t="str">
        <f t="shared" si="907"/>
        <v/>
      </c>
      <c r="DB20" t="str">
        <f t="shared" si="908"/>
        <v/>
      </c>
      <c r="DQ20" s="6" t="s">
        <v>2517</v>
      </c>
      <c r="DZ20"/>
      <c r="EA20"/>
      <c r="EB20"/>
      <c r="EC20" t="s">
        <v>119</v>
      </c>
      <c r="ED20" t="s">
        <v>2525</v>
      </c>
      <c r="EE20" t="s">
        <v>119</v>
      </c>
      <c r="EF20" t="s">
        <v>119</v>
      </c>
      <c r="EG20" t="s">
        <v>119</v>
      </c>
      <c r="EH20" t="s">
        <v>119</v>
      </c>
      <c r="EI20" t="s">
        <v>119</v>
      </c>
      <c r="EJ20" t="s">
        <v>119</v>
      </c>
      <c r="EK20" t="s">
        <v>119</v>
      </c>
      <c r="EL20" t="s">
        <v>119</v>
      </c>
      <c r="EU20" t="s">
        <v>119</v>
      </c>
      <c r="EV20" t="s">
        <v>119</v>
      </c>
      <c r="EW20" t="s">
        <v>119</v>
      </c>
      <c r="EX20" t="s">
        <v>119</v>
      </c>
      <c r="EY20" t="s">
        <v>2588</v>
      </c>
      <c r="EZ20" t="s">
        <v>119</v>
      </c>
      <c r="FA20" t="s">
        <v>119</v>
      </c>
      <c r="FB20" t="s">
        <v>119</v>
      </c>
      <c r="FC20" t="s">
        <v>119</v>
      </c>
      <c r="FD20" t="s">
        <v>119</v>
      </c>
      <c r="FE20" t="s">
        <v>119</v>
      </c>
      <c r="FF20" t="s">
        <v>119</v>
      </c>
      <c r="FG20" t="s">
        <v>119</v>
      </c>
      <c r="GB20" s="6" t="s">
        <v>2499</v>
      </c>
      <c r="GH20" t="str">
        <f t="shared" si="807"/>
        <v/>
      </c>
      <c r="GI20" t="str">
        <f t="shared" si="417"/>
        <v/>
      </c>
      <c r="GJ20" t="str">
        <f t="shared" si="418"/>
        <v/>
      </c>
      <c r="GK20" t="str">
        <f t="shared" si="419"/>
        <v/>
      </c>
      <c r="GL20" t="str">
        <f t="shared" si="420"/>
        <v/>
      </c>
      <c r="GM20" t="str">
        <f t="shared" si="421"/>
        <v/>
      </c>
      <c r="GN20" t="str">
        <f t="shared" si="422"/>
        <v/>
      </c>
      <c r="GO20" t="str">
        <f t="shared" si="423"/>
        <v>3.08.140_Extras for extreme climatic or working conditions (if priced separately according to local pricing practice)</v>
      </c>
      <c r="GP20" t="str">
        <f t="shared" si="424"/>
        <v/>
      </c>
      <c r="GQ20" t="str">
        <f t="shared" si="425"/>
        <v/>
      </c>
      <c r="GR20" t="str">
        <f t="shared" si="426"/>
        <v/>
      </c>
      <c r="GS20" t="str">
        <f t="shared" si="860"/>
        <v/>
      </c>
      <c r="GT20" t="str">
        <f t="shared" si="428"/>
        <v/>
      </c>
      <c r="HC20" t="str">
        <f t="shared" si="808"/>
        <v/>
      </c>
      <c r="HD20" t="str">
        <f t="shared" si="429"/>
        <v/>
      </c>
      <c r="HE20" t="str">
        <f t="shared" si="430"/>
        <v/>
      </c>
      <c r="HF20" t="str">
        <f t="shared" si="431"/>
        <v/>
      </c>
      <c r="HG20" t="str">
        <f t="shared" si="432"/>
        <v/>
      </c>
      <c r="HH20" t="str">
        <f t="shared" si="433"/>
        <v/>
      </c>
      <c r="HI20" t="str">
        <f t="shared" si="434"/>
        <v/>
      </c>
      <c r="HJ20" t="str">
        <f t="shared" si="435"/>
        <v>5.08.140_Extras for extreme climatic or working conditions (if priced separately according to local pricing practice)</v>
      </c>
      <c r="HK20" t="str">
        <f t="shared" si="436"/>
        <v/>
      </c>
      <c r="HL20" t="str">
        <f t="shared" si="437"/>
        <v/>
      </c>
      <c r="HM20" t="str">
        <f t="shared" si="438"/>
        <v/>
      </c>
      <c r="HN20" t="str">
        <f t="shared" si="439"/>
        <v/>
      </c>
      <c r="HO20" t="str">
        <f t="shared" si="440"/>
        <v/>
      </c>
      <c r="IK20" s="6" t="s">
        <v>2499</v>
      </c>
      <c r="IQ20" t="str">
        <f t="shared" si="809"/>
        <v/>
      </c>
      <c r="IR20" t="str">
        <f t="shared" si="441"/>
        <v/>
      </c>
      <c r="IS20" t="str">
        <f t="shared" si="442"/>
        <v/>
      </c>
      <c r="IT20" t="str">
        <f t="shared" si="443"/>
        <v/>
      </c>
      <c r="IU20" t="str">
        <f t="shared" si="444"/>
        <v/>
      </c>
      <c r="IV20" t="str">
        <f t="shared" si="445"/>
        <v/>
      </c>
      <c r="IW20" t="str">
        <f t="shared" si="446"/>
        <v/>
      </c>
      <c r="IX20" t="str">
        <f t="shared" si="447"/>
        <v>3.08.140_Extras for extreme climatic or working conditions (if priced separately according to local pricing practice)</v>
      </c>
      <c r="IY20" t="str">
        <f t="shared" si="448"/>
        <v/>
      </c>
      <c r="IZ20" t="str">
        <f t="shared" si="449"/>
        <v/>
      </c>
      <c r="JA20" t="str">
        <f t="shared" si="450"/>
        <v/>
      </c>
      <c r="JB20" t="str">
        <f t="shared" si="861"/>
        <v/>
      </c>
      <c r="JC20" t="str">
        <f t="shared" si="451"/>
        <v/>
      </c>
      <c r="JL20" t="str">
        <f t="shared" si="810"/>
        <v/>
      </c>
      <c r="JM20" t="str">
        <f t="shared" si="452"/>
        <v/>
      </c>
      <c r="JN20" t="str">
        <f t="shared" si="453"/>
        <v/>
      </c>
      <c r="JO20" t="str">
        <f t="shared" si="454"/>
        <v/>
      </c>
      <c r="JP20" t="str">
        <f t="shared" si="455"/>
        <v/>
      </c>
      <c r="JQ20" t="str">
        <f t="shared" si="456"/>
        <v/>
      </c>
      <c r="JR20" t="str">
        <f t="shared" si="457"/>
        <v/>
      </c>
      <c r="JS20" t="str">
        <f t="shared" si="458"/>
        <v>5.08.140_Extras for extreme climatic or working conditions (if priced separately according to local pricing practice)</v>
      </c>
      <c r="JT20" t="str">
        <f t="shared" si="459"/>
        <v/>
      </c>
      <c r="JU20" t="str">
        <f t="shared" si="460"/>
        <v/>
      </c>
      <c r="JV20" t="str">
        <f t="shared" si="461"/>
        <v/>
      </c>
      <c r="JW20" t="str">
        <f t="shared" si="462"/>
        <v/>
      </c>
      <c r="JX20" t="str">
        <f t="shared" si="463"/>
        <v/>
      </c>
      <c r="KS20" s="6" t="s">
        <v>2499</v>
      </c>
      <c r="KY20" t="str">
        <f t="shared" si="811"/>
        <v/>
      </c>
      <c r="KZ20" t="str">
        <f t="shared" si="464"/>
        <v/>
      </c>
      <c r="LA20" t="str">
        <f t="shared" si="465"/>
        <v/>
      </c>
      <c r="LB20" t="str">
        <f t="shared" si="466"/>
        <v/>
      </c>
      <c r="LC20" t="str">
        <f t="shared" si="467"/>
        <v/>
      </c>
      <c r="LD20" t="str">
        <f t="shared" si="468"/>
        <v/>
      </c>
      <c r="LE20" t="str">
        <f t="shared" si="469"/>
        <v/>
      </c>
      <c r="LF20" t="str">
        <f t="shared" si="470"/>
        <v>3.08.140_Extras for extreme climatic or working conditions (if priced separately according to local pricing practice)</v>
      </c>
      <c r="LG20" t="str">
        <f t="shared" si="471"/>
        <v/>
      </c>
      <c r="LH20" t="str">
        <f t="shared" si="472"/>
        <v/>
      </c>
      <c r="LI20" t="str">
        <f t="shared" si="473"/>
        <v/>
      </c>
      <c r="LJ20" t="str">
        <f t="shared" si="862"/>
        <v/>
      </c>
      <c r="LK20" t="str">
        <f t="shared" si="475"/>
        <v/>
      </c>
      <c r="LT20" t="str">
        <f t="shared" si="812"/>
        <v/>
      </c>
      <c r="LU20" t="str">
        <f t="shared" si="476"/>
        <v/>
      </c>
      <c r="LV20" t="str">
        <f t="shared" si="477"/>
        <v/>
      </c>
      <c r="LW20" t="str">
        <f t="shared" si="478"/>
        <v/>
      </c>
      <c r="LX20" t="str">
        <f t="shared" si="479"/>
        <v/>
      </c>
      <c r="LY20" t="str">
        <f t="shared" si="480"/>
        <v/>
      </c>
      <c r="LZ20" t="str">
        <f t="shared" si="481"/>
        <v/>
      </c>
      <c r="MA20" t="str">
        <f t="shared" si="482"/>
        <v>5.08.140_Extras for extreme climatic or working conditions (if priced separately according to local pricing practice)</v>
      </c>
      <c r="MB20" t="str">
        <f t="shared" si="483"/>
        <v/>
      </c>
      <c r="MC20" t="str">
        <f t="shared" si="484"/>
        <v/>
      </c>
      <c r="MD20" t="str">
        <f t="shared" si="485"/>
        <v/>
      </c>
      <c r="ME20" t="str">
        <f t="shared" si="486"/>
        <v/>
      </c>
      <c r="MF20" t="str">
        <f t="shared" si="487"/>
        <v/>
      </c>
      <c r="NA20" s="6" t="s">
        <v>2499</v>
      </c>
      <c r="NG20" t="str">
        <f t="shared" si="813"/>
        <v/>
      </c>
      <c r="NH20" t="str">
        <f t="shared" si="488"/>
        <v/>
      </c>
      <c r="NI20" t="str">
        <f t="shared" si="489"/>
        <v/>
      </c>
      <c r="NJ20" t="str">
        <f t="shared" si="490"/>
        <v/>
      </c>
      <c r="NK20" t="str">
        <f t="shared" si="491"/>
        <v/>
      </c>
      <c r="NL20" t="str">
        <f t="shared" si="492"/>
        <v/>
      </c>
      <c r="NM20" t="str">
        <f t="shared" si="493"/>
        <v/>
      </c>
      <c r="NN20" t="str">
        <f t="shared" si="494"/>
        <v>3.08.140_Extras for extreme climatic or working conditions (if priced separately according to local pricing practice)</v>
      </c>
      <c r="NO20" t="str">
        <f t="shared" si="495"/>
        <v/>
      </c>
      <c r="NP20" t="str">
        <f t="shared" si="496"/>
        <v/>
      </c>
      <c r="NQ20" t="str">
        <f t="shared" si="497"/>
        <v/>
      </c>
      <c r="NR20" t="str">
        <f t="shared" si="863"/>
        <v/>
      </c>
      <c r="NS20" t="str">
        <f t="shared" si="499"/>
        <v/>
      </c>
      <c r="OB20" t="str">
        <f t="shared" si="814"/>
        <v/>
      </c>
      <c r="OC20" t="str">
        <f t="shared" si="500"/>
        <v/>
      </c>
      <c r="OD20" t="str">
        <f t="shared" si="501"/>
        <v/>
      </c>
      <c r="OE20" t="str">
        <f t="shared" si="502"/>
        <v/>
      </c>
      <c r="OF20" t="str">
        <f t="shared" si="503"/>
        <v/>
      </c>
      <c r="OG20" t="str">
        <f t="shared" si="504"/>
        <v/>
      </c>
      <c r="OH20" t="str">
        <f t="shared" si="505"/>
        <v/>
      </c>
      <c r="OI20" t="str">
        <f t="shared" si="506"/>
        <v>5.08.140_Extras for extreme climatic or working conditions (if priced separately according to local pricing practice)</v>
      </c>
      <c r="OJ20" t="str">
        <f t="shared" si="507"/>
        <v/>
      </c>
      <c r="OK20" t="str">
        <f t="shared" si="508"/>
        <v/>
      </c>
      <c r="OL20" t="str">
        <f t="shared" si="509"/>
        <v/>
      </c>
      <c r="OM20" t="str">
        <f t="shared" si="510"/>
        <v/>
      </c>
      <c r="ON20" t="str">
        <f t="shared" si="511"/>
        <v/>
      </c>
      <c r="PI20" s="6" t="s">
        <v>2499</v>
      </c>
      <c r="PO20" t="str">
        <f t="shared" si="815"/>
        <v/>
      </c>
      <c r="PP20" t="str">
        <f t="shared" si="512"/>
        <v/>
      </c>
      <c r="PQ20" t="str">
        <f t="shared" si="513"/>
        <v/>
      </c>
      <c r="PR20" t="str">
        <f t="shared" si="514"/>
        <v/>
      </c>
      <c r="PS20" t="str">
        <f t="shared" si="515"/>
        <v/>
      </c>
      <c r="PT20" t="str">
        <f t="shared" si="516"/>
        <v/>
      </c>
      <c r="PU20" t="str">
        <f t="shared" si="517"/>
        <v/>
      </c>
      <c r="PV20" t="str">
        <f t="shared" si="816"/>
        <v>3.08.140_Extras for extreme climatic or working conditions (if priced separately according to local pricing practice)</v>
      </c>
      <c r="PW20" t="str">
        <f t="shared" si="518"/>
        <v/>
      </c>
      <c r="PX20" t="str">
        <f t="shared" si="519"/>
        <v/>
      </c>
      <c r="PY20" t="str">
        <f t="shared" si="520"/>
        <v/>
      </c>
      <c r="PZ20" t="str">
        <f t="shared" si="864"/>
        <v/>
      </c>
      <c r="QA20" t="str">
        <f t="shared" si="522"/>
        <v/>
      </c>
      <c r="QJ20" t="str">
        <f t="shared" si="817"/>
        <v/>
      </c>
      <c r="QK20" t="str">
        <f t="shared" si="523"/>
        <v/>
      </c>
      <c r="QL20" t="str">
        <f t="shared" si="524"/>
        <v/>
      </c>
      <c r="QM20" t="str">
        <f t="shared" si="525"/>
        <v/>
      </c>
      <c r="QN20" t="str">
        <f t="shared" si="526"/>
        <v/>
      </c>
      <c r="QO20" t="str">
        <f t="shared" si="527"/>
        <v/>
      </c>
      <c r="QP20" t="str">
        <f t="shared" si="528"/>
        <v/>
      </c>
      <c r="QQ20" t="str">
        <f t="shared" si="529"/>
        <v>5.08.140_Extras for extreme climatic or working conditions (if priced separately according to local pricing practice)</v>
      </c>
      <c r="QR20" t="str">
        <f t="shared" si="530"/>
        <v/>
      </c>
      <c r="QS20" t="str">
        <f t="shared" si="531"/>
        <v/>
      </c>
      <c r="QT20" t="str">
        <f t="shared" si="532"/>
        <v/>
      </c>
      <c r="QU20" t="str">
        <f t="shared" si="533"/>
        <v/>
      </c>
      <c r="QV20" t="str">
        <f t="shared" si="534"/>
        <v/>
      </c>
      <c r="RQ20" s="6" t="s">
        <v>2499</v>
      </c>
      <c r="RW20" t="str">
        <f t="shared" si="818"/>
        <v/>
      </c>
      <c r="RX20" t="str">
        <f t="shared" si="535"/>
        <v/>
      </c>
      <c r="RY20" t="str">
        <f t="shared" si="536"/>
        <v/>
      </c>
      <c r="RZ20" t="str">
        <f t="shared" si="537"/>
        <v/>
      </c>
      <c r="SA20" t="str">
        <f t="shared" si="538"/>
        <v/>
      </c>
      <c r="SB20" t="str">
        <f t="shared" si="539"/>
        <v/>
      </c>
      <c r="SC20" t="str">
        <f t="shared" si="540"/>
        <v/>
      </c>
      <c r="SD20" t="str">
        <f t="shared" si="541"/>
        <v>3.08.140_Extras for extreme climatic or working conditions (if priced separately according to local pricing practice)</v>
      </c>
      <c r="SE20" t="str">
        <f t="shared" si="542"/>
        <v/>
      </c>
      <c r="SF20" t="str">
        <f t="shared" si="543"/>
        <v/>
      </c>
      <c r="SG20" t="str">
        <f t="shared" si="544"/>
        <v/>
      </c>
      <c r="SH20" t="str">
        <f t="shared" si="865"/>
        <v/>
      </c>
      <c r="SI20" t="str">
        <f t="shared" si="546"/>
        <v/>
      </c>
      <c r="SR20" t="str">
        <f t="shared" si="819"/>
        <v/>
      </c>
      <c r="SS20" t="str">
        <f t="shared" si="547"/>
        <v/>
      </c>
      <c r="ST20" t="str">
        <f t="shared" si="548"/>
        <v/>
      </c>
      <c r="SU20" t="str">
        <f t="shared" si="549"/>
        <v/>
      </c>
      <c r="SV20" t="str">
        <f t="shared" si="550"/>
        <v/>
      </c>
      <c r="SW20" t="str">
        <f t="shared" si="551"/>
        <v/>
      </c>
      <c r="SX20" t="str">
        <f t="shared" si="552"/>
        <v/>
      </c>
      <c r="SY20" t="str">
        <f t="shared" si="553"/>
        <v>5.08.140_Extras for extreme climatic or working conditions (if priced separately according to local pricing practice)</v>
      </c>
      <c r="SZ20" t="str">
        <f t="shared" si="554"/>
        <v/>
      </c>
      <c r="TA20" t="str">
        <f t="shared" si="555"/>
        <v/>
      </c>
      <c r="TB20" t="str">
        <f t="shared" si="556"/>
        <v/>
      </c>
      <c r="TC20" t="str">
        <f t="shared" si="557"/>
        <v/>
      </c>
      <c r="TD20" t="str">
        <f t="shared" si="558"/>
        <v/>
      </c>
      <c r="TY20" s="6" t="s">
        <v>2499</v>
      </c>
      <c r="UE20" t="str">
        <f t="shared" si="820"/>
        <v/>
      </c>
      <c r="UF20" t="str">
        <f t="shared" si="559"/>
        <v/>
      </c>
      <c r="UG20" t="str">
        <f t="shared" si="560"/>
        <v/>
      </c>
      <c r="UH20" t="str">
        <f t="shared" si="561"/>
        <v/>
      </c>
      <c r="UI20" t="str">
        <f t="shared" si="562"/>
        <v/>
      </c>
      <c r="UJ20" t="str">
        <f t="shared" si="563"/>
        <v/>
      </c>
      <c r="UK20" t="str">
        <f t="shared" si="564"/>
        <v/>
      </c>
      <c r="UL20" t="str">
        <f t="shared" si="565"/>
        <v>3.08.140_Extras for extreme climatic or working conditions (if priced separately according to local pricing practice)</v>
      </c>
      <c r="UM20" t="str">
        <f t="shared" si="566"/>
        <v/>
      </c>
      <c r="UN20" t="str">
        <f t="shared" si="567"/>
        <v/>
      </c>
      <c r="UO20" t="str">
        <f t="shared" si="568"/>
        <v/>
      </c>
      <c r="UP20" t="str">
        <f t="shared" si="866"/>
        <v/>
      </c>
      <c r="UQ20" t="str">
        <f t="shared" si="570"/>
        <v/>
      </c>
      <c r="UZ20" t="str">
        <f t="shared" si="821"/>
        <v/>
      </c>
      <c r="VA20" t="str">
        <f t="shared" si="571"/>
        <v/>
      </c>
      <c r="VB20" t="str">
        <f t="shared" si="572"/>
        <v/>
      </c>
      <c r="VC20" t="str">
        <f t="shared" si="573"/>
        <v/>
      </c>
      <c r="VD20" t="str">
        <f t="shared" si="574"/>
        <v/>
      </c>
      <c r="VE20" t="str">
        <f t="shared" si="575"/>
        <v/>
      </c>
      <c r="VF20" t="str">
        <f t="shared" si="576"/>
        <v/>
      </c>
      <c r="VG20" t="str">
        <f t="shared" si="577"/>
        <v>5.08.140_Extras for extreme climatic or working conditions (if priced separately according to local pricing practice)</v>
      </c>
      <c r="VH20" t="str">
        <f t="shared" si="578"/>
        <v/>
      </c>
      <c r="VI20" t="str">
        <f t="shared" si="579"/>
        <v/>
      </c>
      <c r="VJ20" t="str">
        <f t="shared" si="580"/>
        <v/>
      </c>
      <c r="VK20" t="str">
        <f t="shared" si="581"/>
        <v/>
      </c>
      <c r="VL20" t="str">
        <f t="shared" si="582"/>
        <v/>
      </c>
      <c r="WG20" s="6" t="s">
        <v>2499</v>
      </c>
      <c r="WM20" t="str">
        <f t="shared" si="822"/>
        <v/>
      </c>
      <c r="WN20" t="str">
        <f t="shared" si="583"/>
        <v/>
      </c>
      <c r="WO20" t="str">
        <f t="shared" si="584"/>
        <v/>
      </c>
      <c r="WP20" t="str">
        <f t="shared" si="585"/>
        <v/>
      </c>
      <c r="WQ20" t="str">
        <f t="shared" si="586"/>
        <v/>
      </c>
      <c r="WR20" t="str">
        <f t="shared" si="587"/>
        <v/>
      </c>
      <c r="WS20" t="str">
        <f t="shared" si="588"/>
        <v/>
      </c>
      <c r="WT20" t="str">
        <f t="shared" si="589"/>
        <v>3.08.140_Extras for extreme climatic or working conditions (if priced separately according to local pricing practice)</v>
      </c>
      <c r="WU20" t="str">
        <f t="shared" si="590"/>
        <v/>
      </c>
      <c r="WV20" t="str">
        <f t="shared" si="591"/>
        <v/>
      </c>
      <c r="WW20" t="str">
        <f t="shared" si="592"/>
        <v/>
      </c>
      <c r="WX20" t="str">
        <f t="shared" si="867"/>
        <v/>
      </c>
      <c r="WY20" t="str">
        <f t="shared" si="594"/>
        <v/>
      </c>
      <c r="XH20" t="str">
        <f t="shared" si="823"/>
        <v/>
      </c>
      <c r="XI20" t="str">
        <f t="shared" si="595"/>
        <v/>
      </c>
      <c r="XJ20" t="str">
        <f t="shared" si="596"/>
        <v/>
      </c>
      <c r="XK20" t="str">
        <f t="shared" si="597"/>
        <v/>
      </c>
      <c r="XL20" t="str">
        <f t="shared" si="598"/>
        <v/>
      </c>
      <c r="XM20" t="str">
        <f t="shared" si="599"/>
        <v/>
      </c>
      <c r="XN20" t="str">
        <f t="shared" si="600"/>
        <v/>
      </c>
      <c r="XO20" t="str">
        <f t="shared" si="601"/>
        <v>5.08.140_Extras for extreme climatic or working conditions (if priced separately according to local pricing practice)</v>
      </c>
      <c r="XP20" t="str">
        <f t="shared" si="602"/>
        <v/>
      </c>
      <c r="XQ20" t="str">
        <f t="shared" si="603"/>
        <v/>
      </c>
      <c r="XR20" t="str">
        <f t="shared" si="604"/>
        <v/>
      </c>
      <c r="XS20" t="str">
        <f t="shared" si="605"/>
        <v/>
      </c>
      <c r="XT20" t="str">
        <f t="shared" si="606"/>
        <v/>
      </c>
      <c r="YP20" s="6" t="s">
        <v>2499</v>
      </c>
      <c r="YV20" t="str">
        <f t="shared" si="824"/>
        <v/>
      </c>
      <c r="YW20" t="str">
        <f t="shared" si="607"/>
        <v/>
      </c>
      <c r="YX20"/>
      <c r="YY20" t="str">
        <f t="shared" si="609"/>
        <v/>
      </c>
      <c r="YZ20" t="str">
        <f t="shared" si="610"/>
        <v/>
      </c>
      <c r="ZA20" t="str">
        <f t="shared" si="611"/>
        <v/>
      </c>
      <c r="ZB20" t="str">
        <f t="shared" si="612"/>
        <v/>
      </c>
      <c r="ZC20" t="str">
        <f t="shared" si="613"/>
        <v>3.08.140_Extras for extreme climatic or working conditions (if priced separately according to local pricing practice)</v>
      </c>
      <c r="ZD20" t="str">
        <f t="shared" si="614"/>
        <v/>
      </c>
      <c r="ZE20" t="str">
        <f t="shared" si="615"/>
        <v/>
      </c>
      <c r="ZF20" t="str">
        <f t="shared" si="616"/>
        <v/>
      </c>
      <c r="ZG20" t="str">
        <f t="shared" si="868"/>
        <v/>
      </c>
      <c r="ZH20" t="str">
        <f t="shared" si="618"/>
        <v/>
      </c>
      <c r="ZQ20" t="str">
        <f t="shared" si="825"/>
        <v/>
      </c>
      <c r="ZR20" t="str">
        <f t="shared" si="619"/>
        <v/>
      </c>
      <c r="ZS20"/>
      <c r="ZT20" t="str">
        <f t="shared" si="621"/>
        <v/>
      </c>
      <c r="ZU20" t="str">
        <f t="shared" si="622"/>
        <v/>
      </c>
      <c r="ZV20" t="str">
        <f t="shared" si="623"/>
        <v/>
      </c>
      <c r="ZW20" t="str">
        <f t="shared" si="624"/>
        <v/>
      </c>
      <c r="ZX20" t="str">
        <f t="shared" si="625"/>
        <v>5.08.140_Extras for extreme climatic or working conditions (if priced separately according to local pricing practice)</v>
      </c>
      <c r="ZY20" t="str">
        <f t="shared" si="626"/>
        <v/>
      </c>
      <c r="ZZ20" t="str">
        <f t="shared" si="627"/>
        <v/>
      </c>
      <c r="AAA20" t="str">
        <f t="shared" si="628"/>
        <v/>
      </c>
      <c r="AAB20" t="str">
        <f t="shared" si="629"/>
        <v/>
      </c>
      <c r="AAC20" t="str">
        <f t="shared" si="630"/>
        <v/>
      </c>
      <c r="AAZ20" s="6" t="s">
        <v>2499</v>
      </c>
      <c r="ABF20" t="str">
        <f t="shared" si="826"/>
        <v/>
      </c>
      <c r="ABG20" t="str">
        <f t="shared" si="631"/>
        <v/>
      </c>
      <c r="ABH20"/>
      <c r="ABI20" t="str">
        <f t="shared" si="633"/>
        <v/>
      </c>
      <c r="ABJ20" t="str">
        <f t="shared" si="634"/>
        <v/>
      </c>
      <c r="ABK20" t="str">
        <f t="shared" si="635"/>
        <v/>
      </c>
      <c r="ABL20" t="str">
        <f t="shared" si="636"/>
        <v/>
      </c>
      <c r="ABM20" t="str">
        <f t="shared" si="637"/>
        <v>3.08.140_Extras for extreme climatic or working conditions (if priced separately according to local pricing practice)</v>
      </c>
      <c r="ABN20" t="str">
        <f t="shared" si="638"/>
        <v/>
      </c>
      <c r="ABO20" t="str">
        <f t="shared" si="639"/>
        <v/>
      </c>
      <c r="ABP20" t="str">
        <f t="shared" si="640"/>
        <v/>
      </c>
      <c r="ABQ20" t="str">
        <f t="shared" si="869"/>
        <v/>
      </c>
      <c r="ABR20" t="str">
        <f t="shared" si="642"/>
        <v/>
      </c>
      <c r="ACA20" t="str">
        <f t="shared" si="827"/>
        <v/>
      </c>
      <c r="ACB20" t="str">
        <f t="shared" si="643"/>
        <v/>
      </c>
      <c r="ACC20"/>
      <c r="ACD20" t="str">
        <f t="shared" si="645"/>
        <v/>
      </c>
      <c r="ACE20" t="str">
        <f t="shared" si="646"/>
        <v/>
      </c>
      <c r="ACF20" t="str">
        <f t="shared" si="647"/>
        <v/>
      </c>
      <c r="ACG20" t="str">
        <f t="shared" si="648"/>
        <v/>
      </c>
      <c r="ACH20" t="str">
        <f t="shared" si="649"/>
        <v>5.08.140_Extras for extreme climatic or working conditions (if priced separately according to local pricing practice)</v>
      </c>
      <c r="ACI20" t="str">
        <f t="shared" si="650"/>
        <v/>
      </c>
      <c r="ACJ20" t="str">
        <f t="shared" si="651"/>
        <v/>
      </c>
      <c r="ACK20" t="str">
        <f t="shared" si="652"/>
        <v/>
      </c>
      <c r="ACL20" t="str">
        <f t="shared" si="653"/>
        <v/>
      </c>
      <c r="ACM20" t="str">
        <f t="shared" si="654"/>
        <v/>
      </c>
      <c r="ADI20" s="6" t="s">
        <v>2499</v>
      </c>
      <c r="ADO20" t="str">
        <f t="shared" si="828"/>
        <v/>
      </c>
      <c r="ADP20" t="str">
        <f>IF(ISBLANK(ADC19),"","3"&amp;MID(ADC19,2,999))</f>
        <v/>
      </c>
      <c r="ADQ20" t="str">
        <f>IF(ISBLANK(ADD18),"","3"&amp;MID(ADD18,2,999))</f>
        <v/>
      </c>
      <c r="ADR20" t="str">
        <f t="shared" si="657"/>
        <v/>
      </c>
      <c r="ADS20" t="str">
        <f t="shared" si="658"/>
        <v/>
      </c>
      <c r="ADT20" t="str">
        <f t="shared" si="659"/>
        <v/>
      </c>
      <c r="ADU20" t="str">
        <f t="shared" si="660"/>
        <v/>
      </c>
      <c r="ADV20" t="str">
        <f t="shared" si="661"/>
        <v>3.08.140_Extras for extreme climatic or working conditions (if priced separately according to local pricing practice)</v>
      </c>
      <c r="ADW20" t="str">
        <f t="shared" si="662"/>
        <v/>
      </c>
      <c r="ADX20" t="str">
        <f t="shared" si="663"/>
        <v/>
      </c>
      <c r="ADY20" t="str">
        <f t="shared" si="664"/>
        <v/>
      </c>
      <c r="ADZ20" t="str">
        <f t="shared" si="870"/>
        <v/>
      </c>
      <c r="AEA20" t="str">
        <f t="shared" si="666"/>
        <v/>
      </c>
      <c r="AEJ20" t="str">
        <f t="shared" si="829"/>
        <v/>
      </c>
      <c r="AEK20"/>
      <c r="AEL20" t="str">
        <f t="shared" ref="AEL20:AEL25" si="911">IF(ISBLANK(ADD18),"","5"&amp;MID(ADD18,2,999))</f>
        <v/>
      </c>
      <c r="AEM20" t="str">
        <f t="shared" si="669"/>
        <v/>
      </c>
      <c r="AEN20" t="str">
        <f t="shared" si="670"/>
        <v/>
      </c>
      <c r="AEO20" t="str">
        <f t="shared" si="671"/>
        <v/>
      </c>
      <c r="AEP20" t="str">
        <f t="shared" si="672"/>
        <v/>
      </c>
      <c r="AEQ20" t="str">
        <f t="shared" si="673"/>
        <v>5.08.140_Extras for extreme climatic or working conditions (if priced separately according to local pricing practice)</v>
      </c>
      <c r="AER20" t="str">
        <f t="shared" si="674"/>
        <v/>
      </c>
      <c r="AES20" t="str">
        <f t="shared" si="675"/>
        <v/>
      </c>
      <c r="AET20" t="str">
        <f t="shared" si="676"/>
        <v/>
      </c>
      <c r="AEU20" t="str">
        <f t="shared" si="677"/>
        <v/>
      </c>
      <c r="AEV20" t="str">
        <f t="shared" si="678"/>
        <v/>
      </c>
      <c r="AFR20" s="6" t="s">
        <v>2499</v>
      </c>
      <c r="AFX20" t="str">
        <f t="shared" si="830"/>
        <v/>
      </c>
      <c r="AFY20"/>
      <c r="AFZ20" t="str">
        <f t="shared" ref="AFZ20:AFZ34" si="912">IF(ISBLANK(AFM18),"","3"&amp;MID(AFM18,2,999))</f>
        <v/>
      </c>
      <c r="AGA20" t="str">
        <f t="shared" si="681"/>
        <v/>
      </c>
      <c r="AGB20" t="str">
        <f t="shared" si="682"/>
        <v/>
      </c>
      <c r="AGC20" t="str">
        <f t="shared" si="683"/>
        <v/>
      </c>
      <c r="AGD20" t="str">
        <f t="shared" si="684"/>
        <v/>
      </c>
      <c r="AGE20" t="str">
        <f t="shared" si="831"/>
        <v>3.08.140_Extras for extreme climatic or working conditions (if priced separately according to local pricing practice)</v>
      </c>
      <c r="AGF20" t="str">
        <f t="shared" si="685"/>
        <v/>
      </c>
      <c r="AGG20" t="str">
        <f t="shared" si="686"/>
        <v/>
      </c>
      <c r="AGH20" t="str">
        <f t="shared" si="687"/>
        <v/>
      </c>
      <c r="AGI20" t="str">
        <f t="shared" si="871"/>
        <v/>
      </c>
      <c r="AGJ20" t="str">
        <f t="shared" si="689"/>
        <v/>
      </c>
      <c r="AGS20" t="str">
        <f t="shared" si="832"/>
        <v/>
      </c>
      <c r="AGT20"/>
      <c r="AGU20" t="str">
        <f>IF(ISBLANK(AFM18),"","5"&amp;MID(AFM18,2,999))</f>
        <v/>
      </c>
      <c r="AGV20" t="str">
        <f t="shared" si="692"/>
        <v/>
      </c>
      <c r="AGW20" t="str">
        <f t="shared" si="693"/>
        <v/>
      </c>
      <c r="AGX20" t="str">
        <f t="shared" si="694"/>
        <v/>
      </c>
      <c r="AGY20" t="str">
        <f t="shared" si="695"/>
        <v/>
      </c>
      <c r="AGZ20" t="str">
        <f t="shared" si="696"/>
        <v>5.08.140_Extras for extreme climatic or working conditions (if priced separately according to local pricing practice)</v>
      </c>
      <c r="AHA20" t="str">
        <f t="shared" si="697"/>
        <v/>
      </c>
      <c r="AHB20" t="str">
        <f t="shared" si="698"/>
        <v/>
      </c>
      <c r="AHC20" t="str">
        <f t="shared" si="699"/>
        <v/>
      </c>
      <c r="AHD20" t="str">
        <f t="shared" si="700"/>
        <v/>
      </c>
      <c r="AHE20" t="str">
        <f t="shared" si="701"/>
        <v/>
      </c>
      <c r="AHV20" s="6" t="s">
        <v>2529</v>
      </c>
      <c r="AHZ20" s="6" t="s">
        <v>2517</v>
      </c>
      <c r="AIC20" s="6" t="s">
        <v>2499</v>
      </c>
      <c r="AII20" t="str">
        <f t="shared" si="833"/>
        <v>3.01.650_Dredging (of soft silt, peat, sands, gravels, clay, rock, etc., including mobilisation and demobilisation of dredgers and barges, blasting,transportation, disposal, reclamation,compaction and monitoring)</v>
      </c>
      <c r="AIJ20" t="str">
        <f t="shared" si="886"/>
        <v>3.02.630_Marine anchor systems</v>
      </c>
      <c r="AIK20" t="str">
        <f t="shared" ref="AIK20:AIK25" si="913">IF(ISBLANK(AHX18),"","3"&amp;MID(AHX18,2,999))</f>
        <v>3.03.60_Seawalls</v>
      </c>
      <c r="AIL20" t="str">
        <f t="shared" si="834"/>
        <v/>
      </c>
      <c r="AIM20" t="str">
        <f t="shared" si="704"/>
        <v>3.05.630_Under water / sea electrical / data cabling</v>
      </c>
      <c r="AIN20" t="str">
        <f t="shared" si="835"/>
        <v/>
      </c>
      <c r="AIO20" t="str">
        <f t="shared" si="836"/>
        <v/>
      </c>
      <c r="AIP20" t="str">
        <f t="shared" si="705"/>
        <v>3.08.140_Extras for extreme climatic or working conditions (if priced separately according to local pricing practice)</v>
      </c>
      <c r="AIQ20" t="str">
        <f t="shared" si="706"/>
        <v/>
      </c>
      <c r="AIR20" t="str">
        <f t="shared" si="707"/>
        <v/>
      </c>
      <c r="AIS20" t="str">
        <f t="shared" si="708"/>
        <v/>
      </c>
      <c r="AIT20" t="str">
        <f t="shared" si="872"/>
        <v/>
      </c>
      <c r="AIU20" t="str">
        <f t="shared" si="710"/>
        <v/>
      </c>
      <c r="AJD20" t="str">
        <f t="shared" si="837"/>
        <v>5.01.650_Dredging (of soft silt, peat, sands, gravels, clay, rock, etc., including mobilisation and demobilisation of dredgers and barges, blasting,transportation, disposal, reclamation,compaction and monitoring)</v>
      </c>
      <c r="AJE20" t="str">
        <f t="shared" si="887"/>
        <v>5.02.630_Marine anchor systems</v>
      </c>
      <c r="AJF20" t="str">
        <f t="shared" ref="AJF20:AJF25" si="914">IF(ISBLANK(AHX18),"","5"&amp;MID(AHX18,2,999))</f>
        <v>5.03.60_Seawalls</v>
      </c>
      <c r="AJG20" t="str">
        <f t="shared" si="838"/>
        <v/>
      </c>
      <c r="AJH20" t="str">
        <f t="shared" si="713"/>
        <v>5.05.630_Under water / sea electrical / data cabling</v>
      </c>
      <c r="AJI20" t="str">
        <f t="shared" si="839"/>
        <v/>
      </c>
      <c r="AJJ20" t="str">
        <f t="shared" si="840"/>
        <v/>
      </c>
      <c r="AJK20" t="str">
        <f t="shared" si="714"/>
        <v>5.08.140_Extras for extreme climatic or working conditions (if priced separately according to local pricing practice)</v>
      </c>
      <c r="AJL20" t="str">
        <f t="shared" si="715"/>
        <v/>
      </c>
      <c r="AJM20" t="str">
        <f t="shared" si="716"/>
        <v/>
      </c>
      <c r="AJN20" t="str">
        <f t="shared" si="717"/>
        <v/>
      </c>
      <c r="AJO20" t="str">
        <f t="shared" si="718"/>
        <v/>
      </c>
      <c r="AJP20" t="str">
        <f t="shared" si="719"/>
        <v/>
      </c>
      <c r="AKF20" s="6" t="s">
        <v>2529</v>
      </c>
      <c r="AKG20" s="6" t="s">
        <v>2536</v>
      </c>
      <c r="AKH20" s="6" t="s">
        <v>2537</v>
      </c>
      <c r="AKJ20" s="6" t="s">
        <v>2517</v>
      </c>
      <c r="AKM20" s="6" t="s">
        <v>2499</v>
      </c>
      <c r="AKS20" t="str">
        <f t="shared" si="841"/>
        <v>3.01.650_Dredging (of soft silt, peat, sands, gravels, clay, rock, etc., including mobilisation and demobilisation of dredgers and barges, blasting,transportation, disposal, reclamation,compaction and monitoring)</v>
      </c>
      <c r="AKT20" t="str">
        <f t="shared" si="888"/>
        <v>3.02.630_Marine anchor systems</v>
      </c>
      <c r="AKU20" t="str">
        <f t="shared" ref="AKU20:AKU33" si="915">IF(ISBLANK(AKH18),"","3"&amp;MID(AKH18,2,999))</f>
        <v>3.03.60_Seawalls</v>
      </c>
      <c r="AKV20" t="str">
        <f t="shared" si="842"/>
        <v/>
      </c>
      <c r="AKW20" t="str">
        <f t="shared" si="722"/>
        <v>3.05.630_Under water / sea electrical / data cabling</v>
      </c>
      <c r="AKX20" t="str">
        <f t="shared" si="723"/>
        <v/>
      </c>
      <c r="AKY20" t="str">
        <f t="shared" si="843"/>
        <v/>
      </c>
      <c r="AKZ20" t="str">
        <f t="shared" si="724"/>
        <v>3.08.140_Extras for extreme climatic or working conditions (if priced separately according to local pricing practice)</v>
      </c>
      <c r="ALA20" t="str">
        <f t="shared" si="725"/>
        <v/>
      </c>
      <c r="ALB20" t="str">
        <f t="shared" si="726"/>
        <v/>
      </c>
      <c r="ALC20" t="str">
        <f t="shared" si="727"/>
        <v/>
      </c>
      <c r="ALD20" t="str">
        <f t="shared" si="873"/>
        <v/>
      </c>
      <c r="ALE20" t="str">
        <f t="shared" si="729"/>
        <v/>
      </c>
      <c r="ALN20" t="str">
        <f t="shared" si="844"/>
        <v>5.01.650_Dredging (of soft silt, peat, sands, gravels, clay, rock, etc., including mobilisation and demobilisation of dredgers and barges, blasting,transportation, disposal, reclamation,compaction and monitoring)</v>
      </c>
      <c r="ALO20" t="str">
        <f t="shared" si="879"/>
        <v>5.02.630_Marine anchor systems</v>
      </c>
      <c r="ALP20" t="str">
        <f t="shared" ref="ALP20:ALP33" si="916">IF(ISBLANK(AKH18),"","5"&amp;MID(AKH18,2,999))</f>
        <v>5.03.60_Seawalls</v>
      </c>
      <c r="ALQ20" t="str">
        <f t="shared" si="845"/>
        <v/>
      </c>
      <c r="ALR20" t="str">
        <f t="shared" si="732"/>
        <v>5.05.630_Under water / sea electrical / data cabling</v>
      </c>
      <c r="ALS20" t="str">
        <f t="shared" si="733"/>
        <v/>
      </c>
      <c r="ALT20" t="str">
        <f t="shared" si="846"/>
        <v/>
      </c>
      <c r="ALU20" t="str">
        <f t="shared" si="734"/>
        <v>5.08.140_Extras for extreme climatic or working conditions (if priced separately according to local pricing practice)</v>
      </c>
      <c r="ALV20" t="str">
        <f t="shared" si="735"/>
        <v/>
      </c>
      <c r="ALW20" t="str">
        <f t="shared" si="736"/>
        <v/>
      </c>
      <c r="ALX20" t="str">
        <f t="shared" si="737"/>
        <v/>
      </c>
      <c r="ALY20" t="str">
        <f t="shared" si="738"/>
        <v/>
      </c>
      <c r="ALZ20" t="str">
        <f t="shared" si="739"/>
        <v/>
      </c>
      <c r="AMN20" s="6" t="s">
        <v>2529</v>
      </c>
      <c r="AMO20" s="6" t="s">
        <v>2536</v>
      </c>
      <c r="AMP20" s="6" t="s">
        <v>2537</v>
      </c>
      <c r="AMR20" s="6" t="s">
        <v>2517</v>
      </c>
      <c r="AMU20" s="6" t="s">
        <v>2499</v>
      </c>
      <c r="ANA20" t="str">
        <f t="shared" si="847"/>
        <v>3.01.650_Dredging (of soft silt, peat, sands, gravels, clay, rock, etc., including mobilisation and demobilisation of dredgers and barges, blasting,transportation, disposal, reclamation,compaction and monitoring)</v>
      </c>
      <c r="ANB20" t="str">
        <f t="shared" si="880"/>
        <v>3.02.630_Marine anchor systems</v>
      </c>
      <c r="ANC20" t="str">
        <f t="shared" ref="ANC20:ANC34" si="917">IF(ISBLANK(AMP18),"","3"&amp;MID(AMP18,2,999))</f>
        <v>3.03.60_Seawalls</v>
      </c>
      <c r="AND20" t="str">
        <f t="shared" si="848"/>
        <v/>
      </c>
      <c r="ANE20" t="str">
        <f t="shared" si="742"/>
        <v>3.05.630_Under water / sea electrical / data cabling</v>
      </c>
      <c r="ANF20" t="str">
        <f t="shared" si="743"/>
        <v/>
      </c>
      <c r="ANG20" t="str">
        <f t="shared" si="744"/>
        <v/>
      </c>
      <c r="ANH20" t="str">
        <f t="shared" si="745"/>
        <v>3.08.140_Extras for extreme climatic or working conditions (if priced separately according to local pricing practice)</v>
      </c>
      <c r="ANI20" t="str">
        <f t="shared" si="746"/>
        <v/>
      </c>
      <c r="ANJ20" t="str">
        <f t="shared" si="747"/>
        <v/>
      </c>
      <c r="ANK20" t="str">
        <f t="shared" si="748"/>
        <v/>
      </c>
      <c r="ANL20" t="str">
        <f t="shared" si="874"/>
        <v/>
      </c>
      <c r="ANM20" t="str">
        <f t="shared" si="750"/>
        <v/>
      </c>
      <c r="ANV20" t="str">
        <f t="shared" si="849"/>
        <v>5.01.650_Dredging (of soft silt, peat, sands, gravels, clay, rock, etc., including mobilisation and demobilisation of dredgers and barges, blasting,transportation, disposal, reclamation,compaction and monitoring)</v>
      </c>
      <c r="ANW20" t="str">
        <f t="shared" si="881"/>
        <v>5.02.630_Marine anchor systems</v>
      </c>
      <c r="ANX20" t="str">
        <f t="shared" ref="ANX20:ANX34" si="918">IF(ISBLANK(AMP18),"","5"&amp;MID(AMP18,2,999))</f>
        <v>5.03.60_Seawalls</v>
      </c>
      <c r="ANY20" t="str">
        <f t="shared" si="851"/>
        <v/>
      </c>
      <c r="ANZ20" t="str">
        <f t="shared" si="752"/>
        <v>5.05.630_Under water / sea electrical / data cabling</v>
      </c>
      <c r="AOA20" t="str">
        <f t="shared" si="753"/>
        <v/>
      </c>
      <c r="AOB20" t="str">
        <f t="shared" si="754"/>
        <v/>
      </c>
      <c r="AOC20" t="str">
        <f t="shared" si="755"/>
        <v>5.08.140_Extras for extreme climatic or working conditions (if priced separately according to local pricing practice)</v>
      </c>
      <c r="AOD20" t="str">
        <f t="shared" si="756"/>
        <v/>
      </c>
      <c r="AOE20" t="str">
        <f t="shared" si="757"/>
        <v/>
      </c>
      <c r="AOF20" t="str">
        <f t="shared" si="758"/>
        <v/>
      </c>
      <c r="AOG20" t="str">
        <f t="shared" si="759"/>
        <v/>
      </c>
      <c r="AOH20" t="str">
        <f t="shared" si="760"/>
        <v/>
      </c>
      <c r="AOW20" s="6" t="s">
        <v>2529</v>
      </c>
      <c r="AOX20" s="6" t="s">
        <v>2536</v>
      </c>
      <c r="APA20" s="6" t="s">
        <v>2517</v>
      </c>
      <c r="APD20" s="6" t="s">
        <v>2499</v>
      </c>
      <c r="APJ20" t="str">
        <f t="shared" si="852"/>
        <v>3.01.650_Dredging (of soft silt, peat, sands, gravels, clay, rock, etc., including mobilisation and demobilisation of dredgers and barges, blasting,transportation, disposal, reclamation,compaction and monitoring)</v>
      </c>
      <c r="APK20" t="str">
        <f t="shared" si="882"/>
        <v>3.02.630_Marine anchor systems</v>
      </c>
      <c r="APL20" t="str">
        <f t="shared" ref="APL20:APL36" si="919">IF(ISBLANK(AOY18),"","3"&amp;MID(AOY18,2,999))</f>
        <v/>
      </c>
      <c r="APM20" t="str">
        <f t="shared" si="859"/>
        <v/>
      </c>
      <c r="APN20" t="str">
        <f t="shared" si="763"/>
        <v>3.05.630_Under water / sea electrical / data cabling</v>
      </c>
      <c r="APO20" t="str">
        <f t="shared" si="764"/>
        <v/>
      </c>
      <c r="APP20" t="str">
        <f t="shared" si="765"/>
        <v/>
      </c>
      <c r="APQ20" t="str">
        <f t="shared" si="766"/>
        <v>3.08.140_Extras for extreme climatic or working conditions (if priced separately according to local pricing practice)</v>
      </c>
      <c r="APR20" t="str">
        <f t="shared" si="767"/>
        <v/>
      </c>
      <c r="APS20" t="str">
        <f t="shared" si="768"/>
        <v/>
      </c>
      <c r="APT20" t="str">
        <f t="shared" si="769"/>
        <v/>
      </c>
      <c r="APU20" t="str">
        <f t="shared" si="875"/>
        <v/>
      </c>
      <c r="APV20" t="str">
        <f t="shared" si="771"/>
        <v/>
      </c>
      <c r="AQE20" t="str">
        <f t="shared" si="853"/>
        <v>5.01.650_Dredging (of soft silt, peat, sands, gravels, clay, rock, etc., including mobilisation and demobilisation of dredgers and barges, blasting,transportation, disposal, reclamation,compaction and monitoring)</v>
      </c>
      <c r="AQF20" t="str">
        <f t="shared" si="883"/>
        <v>5.02.630_Marine anchor systems</v>
      </c>
      <c r="AQG20" t="str">
        <f t="shared" ref="AQG20:AQG36" si="920">IF(ISBLANK(AOY18),"","5"&amp;MID(AOY18,2,999))</f>
        <v/>
      </c>
      <c r="AQH20" t="str">
        <f t="shared" si="854"/>
        <v/>
      </c>
      <c r="AQI20" t="str">
        <f t="shared" si="774"/>
        <v>5.05.630_Under water / sea electrical / data cabling</v>
      </c>
      <c r="AQJ20" t="str">
        <f t="shared" si="775"/>
        <v/>
      </c>
      <c r="AQK20" t="str">
        <f t="shared" si="776"/>
        <v/>
      </c>
      <c r="AQL20" t="str">
        <f t="shared" si="777"/>
        <v>5.08.140_Extras for extreme climatic or working conditions (if priced separately according to local pricing practice)</v>
      </c>
      <c r="AQM20" t="str">
        <f t="shared" si="778"/>
        <v/>
      </c>
      <c r="AQN20" t="str">
        <f t="shared" si="779"/>
        <v/>
      </c>
      <c r="AQO20" t="str">
        <f t="shared" si="780"/>
        <v/>
      </c>
      <c r="AQP20" t="str">
        <f t="shared" si="781"/>
        <v/>
      </c>
      <c r="AQQ20" t="str">
        <f t="shared" si="782"/>
        <v/>
      </c>
      <c r="ARG20" s="6" t="s">
        <v>2529</v>
      </c>
      <c r="ARN20" s="6" t="s">
        <v>2499</v>
      </c>
      <c r="ART20" t="str">
        <f t="shared" si="855"/>
        <v>3.01.650_Dredging (of soft silt, peat, sands, gravels, clay, rock, etc., including mobilisation and demobilisation of dredgers and barges, blasting,transportation, disposal, reclamation,compaction and monitoring)</v>
      </c>
      <c r="ARU20" t="str">
        <f t="shared" si="884"/>
        <v/>
      </c>
      <c r="ARV20" t="str">
        <f t="shared" ref="ARV20:ARV25" si="921">IF(ISBLANK(ARI18),"","3"&amp;MID(ARI18,2,999))</f>
        <v>3.03.60_Seawalls</v>
      </c>
      <c r="ARW20" t="str">
        <f t="shared" si="856"/>
        <v/>
      </c>
      <c r="ARX20" t="str">
        <f t="shared" si="785"/>
        <v/>
      </c>
      <c r="ARY20" t="str">
        <f t="shared" si="786"/>
        <v/>
      </c>
      <c r="ARZ20" t="str">
        <f t="shared" si="787"/>
        <v/>
      </c>
      <c r="ASA20" t="str">
        <f t="shared" si="788"/>
        <v>3.08.140_Extras for extreme climatic or working conditions (if priced separately according to local pricing practice)</v>
      </c>
      <c r="ASB20" t="str">
        <f t="shared" si="789"/>
        <v/>
      </c>
      <c r="ASC20" t="str">
        <f t="shared" si="790"/>
        <v/>
      </c>
      <c r="ASD20" t="str">
        <f t="shared" si="791"/>
        <v/>
      </c>
      <c r="ASE20" t="str">
        <f t="shared" si="876"/>
        <v/>
      </c>
      <c r="ASF20" t="str">
        <f t="shared" si="793"/>
        <v/>
      </c>
      <c r="ASO20" t="str">
        <f t="shared" si="857"/>
        <v>5.01.650_Dredging (of soft silt, peat, sands, gravels, clay, rock, etc., including mobilisation and demobilisation of dredgers and barges, blasting,transportation, disposal, reclamation,compaction and monitoring)</v>
      </c>
      <c r="ASP20" t="str">
        <f t="shared" si="885"/>
        <v/>
      </c>
      <c r="ASQ20" t="str">
        <f t="shared" ref="ASQ20:ASQ25" si="922">IF(ISBLANK(ARI18),"","5"&amp;MID(ARI18,2,999))</f>
        <v>5.03.60_Seawalls</v>
      </c>
      <c r="ASR20" t="str">
        <f t="shared" si="858"/>
        <v/>
      </c>
      <c r="ASS20" t="str">
        <f t="shared" si="796"/>
        <v/>
      </c>
      <c r="AST20" t="str">
        <f t="shared" si="797"/>
        <v/>
      </c>
      <c r="ASU20" t="str">
        <f t="shared" si="798"/>
        <v/>
      </c>
      <c r="ASV20" t="str">
        <f t="shared" si="799"/>
        <v>5.08.140_Extras for extreme climatic or working conditions (if priced separately according to local pricing practice)</v>
      </c>
      <c r="ASW20" t="str">
        <f t="shared" si="800"/>
        <v/>
      </c>
      <c r="ASX20" t="str">
        <f t="shared" si="801"/>
        <v/>
      </c>
      <c r="ASY20" t="str">
        <f t="shared" si="802"/>
        <v/>
      </c>
      <c r="ASZ20" t="str">
        <f t="shared" si="803"/>
        <v/>
      </c>
      <c r="ATA20" t="str">
        <f t="shared" si="804"/>
        <v/>
      </c>
    </row>
    <row r="21" spans="4:1014 1028:1197" s="6" customFormat="1" x14ac:dyDescent="0.35">
      <c r="G21" s="6" t="s">
        <v>2532</v>
      </c>
      <c r="T21" s="6" t="s">
        <v>2533</v>
      </c>
      <c r="AO21" s="6" t="s">
        <v>2534</v>
      </c>
      <c r="BH21" s="6" t="s">
        <v>2535</v>
      </c>
      <c r="BI21" s="6" t="s">
        <v>2543</v>
      </c>
      <c r="BJ21" s="6" t="s">
        <v>2544</v>
      </c>
      <c r="BU21" t="str">
        <f t="shared" si="805"/>
        <v>3.01.660_Special disposal and treatment of contaminated sediment</v>
      </c>
      <c r="BV21" t="str">
        <f t="shared" si="877"/>
        <v>3.02.640_Mooring dolphins</v>
      </c>
      <c r="BW21" t="str">
        <f t="shared" si="909"/>
        <v>3.03.610_Lake and river lining</v>
      </c>
      <c r="BX21" t="str">
        <f t="shared" si="889"/>
        <v/>
      </c>
      <c r="BY21" t="str">
        <f t="shared" si="890"/>
        <v/>
      </c>
      <c r="BZ21" t="str">
        <f t="shared" si="891"/>
        <v/>
      </c>
      <c r="CA21" t="str">
        <f t="shared" si="892"/>
        <v/>
      </c>
      <c r="CB21" t="str">
        <f t="shared" si="893"/>
        <v/>
      </c>
      <c r="CC21" t="str">
        <f t="shared" si="894"/>
        <v/>
      </c>
      <c r="CD21" t="str">
        <f t="shared" si="895"/>
        <v/>
      </c>
      <c r="CE21" t="str">
        <f t="shared" si="896"/>
        <v/>
      </c>
      <c r="CF21" t="str">
        <f t="shared" si="897"/>
        <v/>
      </c>
      <c r="CG21" t="str">
        <f t="shared" si="898"/>
        <v/>
      </c>
      <c r="CP21" t="str">
        <f t="shared" si="806"/>
        <v>5.01.660_Special disposal and treatment of contaminated sediment</v>
      </c>
      <c r="CQ21" t="str">
        <f t="shared" si="878"/>
        <v>5.02.640_Mooring dolphins</v>
      </c>
      <c r="CR21" t="str">
        <f t="shared" si="910"/>
        <v>5.03.610_Lake and river lining</v>
      </c>
      <c r="CS21" t="str">
        <f t="shared" si="899"/>
        <v/>
      </c>
      <c r="CT21" t="str">
        <f t="shared" si="900"/>
        <v/>
      </c>
      <c r="CU21" t="str">
        <f t="shared" si="901"/>
        <v/>
      </c>
      <c r="CV21" t="str">
        <f t="shared" si="902"/>
        <v/>
      </c>
      <c r="CW21" t="str">
        <f t="shared" si="903"/>
        <v/>
      </c>
      <c r="CX21" t="str">
        <f t="shared" si="904"/>
        <v/>
      </c>
      <c r="CY21" t="str">
        <f t="shared" si="905"/>
        <v/>
      </c>
      <c r="CZ21" t="str">
        <f t="shared" si="906"/>
        <v/>
      </c>
      <c r="DA21" t="str">
        <f t="shared" si="907"/>
        <v/>
      </c>
      <c r="DB21" t="str">
        <f t="shared" si="908"/>
        <v/>
      </c>
      <c r="DZ21"/>
      <c r="EA21"/>
      <c r="EB21"/>
      <c r="EC21" t="s">
        <v>119</v>
      </c>
      <c r="ED21" t="s">
        <v>119</v>
      </c>
      <c r="EE21" t="s">
        <v>119</v>
      </c>
      <c r="EF21" t="s">
        <v>119</v>
      </c>
      <c r="EG21" t="s">
        <v>119</v>
      </c>
      <c r="EH21" t="s">
        <v>119</v>
      </c>
      <c r="EI21" t="s">
        <v>119</v>
      </c>
      <c r="EJ21" t="s">
        <v>119</v>
      </c>
      <c r="EK21" t="s">
        <v>119</v>
      </c>
      <c r="EL21" t="s">
        <v>119</v>
      </c>
      <c r="EU21" t="s">
        <v>119</v>
      </c>
      <c r="EV21" t="s">
        <v>119</v>
      </c>
      <c r="EW21" t="s">
        <v>119</v>
      </c>
      <c r="EX21" t="s">
        <v>119</v>
      </c>
      <c r="EY21" t="s">
        <v>119</v>
      </c>
      <c r="EZ21" t="s">
        <v>119</v>
      </c>
      <c r="FA21" t="s">
        <v>119</v>
      </c>
      <c r="FB21" t="s">
        <v>119</v>
      </c>
      <c r="FC21" t="s">
        <v>119</v>
      </c>
      <c r="FD21" t="s">
        <v>119</v>
      </c>
      <c r="FE21" t="s">
        <v>119</v>
      </c>
      <c r="FF21" t="s">
        <v>119</v>
      </c>
      <c r="FG21" t="s">
        <v>119</v>
      </c>
      <c r="GH21" t="str">
        <f t="shared" si="807"/>
        <v/>
      </c>
      <c r="GI21" t="str">
        <f t="shared" si="417"/>
        <v/>
      </c>
      <c r="GJ21" t="str">
        <f t="shared" si="418"/>
        <v/>
      </c>
      <c r="GK21" t="str">
        <f t="shared" si="419"/>
        <v/>
      </c>
      <c r="GL21" t="str">
        <f t="shared" si="420"/>
        <v/>
      </c>
      <c r="GM21" t="str">
        <f t="shared" si="421"/>
        <v/>
      </c>
      <c r="GN21" t="str">
        <f t="shared" si="422"/>
        <v/>
      </c>
      <c r="GO21" t="str">
        <f t="shared" si="423"/>
        <v/>
      </c>
      <c r="GP21" t="str">
        <f t="shared" si="424"/>
        <v/>
      </c>
      <c r="GQ21" t="str">
        <f t="shared" si="425"/>
        <v/>
      </c>
      <c r="GR21" t="str">
        <f t="shared" si="426"/>
        <v/>
      </c>
      <c r="GS21" t="str">
        <f t="shared" si="860"/>
        <v/>
      </c>
      <c r="GT21" t="str">
        <f t="shared" si="428"/>
        <v/>
      </c>
      <c r="HC21" t="str">
        <f t="shared" si="808"/>
        <v/>
      </c>
      <c r="HD21" t="str">
        <f t="shared" si="429"/>
        <v/>
      </c>
      <c r="HE21" t="str">
        <f t="shared" si="430"/>
        <v/>
      </c>
      <c r="HF21" t="str">
        <f t="shared" si="431"/>
        <v/>
      </c>
      <c r="HG21" t="str">
        <f t="shared" si="432"/>
        <v/>
      </c>
      <c r="HH21" t="str">
        <f t="shared" si="433"/>
        <v/>
      </c>
      <c r="HI21" t="str">
        <f t="shared" si="434"/>
        <v/>
      </c>
      <c r="HJ21" t="str">
        <f t="shared" si="435"/>
        <v/>
      </c>
      <c r="HK21" t="str">
        <f t="shared" si="436"/>
        <v/>
      </c>
      <c r="HL21" t="str">
        <f t="shared" si="437"/>
        <v/>
      </c>
      <c r="HM21" t="str">
        <f t="shared" si="438"/>
        <v/>
      </c>
      <c r="HN21" t="str">
        <f t="shared" si="439"/>
        <v/>
      </c>
      <c r="HO21" t="str">
        <f t="shared" si="440"/>
        <v/>
      </c>
      <c r="IQ21" t="str">
        <f t="shared" si="809"/>
        <v/>
      </c>
      <c r="IR21" t="str">
        <f t="shared" si="441"/>
        <v/>
      </c>
      <c r="IS21" t="str">
        <f t="shared" si="442"/>
        <v/>
      </c>
      <c r="IT21" t="str">
        <f t="shared" si="443"/>
        <v/>
      </c>
      <c r="IU21" t="str">
        <f t="shared" si="444"/>
        <v/>
      </c>
      <c r="IV21" t="str">
        <f t="shared" si="445"/>
        <v/>
      </c>
      <c r="IW21" t="str">
        <f t="shared" si="446"/>
        <v/>
      </c>
      <c r="IX21" t="str">
        <f t="shared" si="447"/>
        <v/>
      </c>
      <c r="IY21" t="str">
        <f t="shared" si="448"/>
        <v/>
      </c>
      <c r="IZ21" t="str">
        <f t="shared" si="449"/>
        <v/>
      </c>
      <c r="JA21" t="str">
        <f t="shared" si="450"/>
        <v/>
      </c>
      <c r="JB21" t="str">
        <f t="shared" si="861"/>
        <v/>
      </c>
      <c r="JC21" t="str">
        <f t="shared" si="451"/>
        <v/>
      </c>
      <c r="JL21" t="str">
        <f t="shared" si="810"/>
        <v/>
      </c>
      <c r="JM21" t="str">
        <f t="shared" si="452"/>
        <v/>
      </c>
      <c r="JN21" t="str">
        <f t="shared" si="453"/>
        <v/>
      </c>
      <c r="JO21" t="str">
        <f t="shared" si="454"/>
        <v/>
      </c>
      <c r="JP21" t="str">
        <f t="shared" si="455"/>
        <v/>
      </c>
      <c r="JQ21" t="str">
        <f t="shared" si="456"/>
        <v/>
      </c>
      <c r="JR21" t="str">
        <f t="shared" si="457"/>
        <v/>
      </c>
      <c r="JS21" t="str">
        <f t="shared" si="458"/>
        <v/>
      </c>
      <c r="JT21" t="str">
        <f t="shared" si="459"/>
        <v/>
      </c>
      <c r="JU21" t="str">
        <f t="shared" si="460"/>
        <v/>
      </c>
      <c r="JV21" t="str">
        <f t="shared" si="461"/>
        <v/>
      </c>
      <c r="JW21" t="str">
        <f t="shared" si="462"/>
        <v/>
      </c>
      <c r="JX21" t="str">
        <f t="shared" si="463"/>
        <v/>
      </c>
      <c r="KY21" t="str">
        <f t="shared" si="811"/>
        <v/>
      </c>
      <c r="KZ21" t="str">
        <f t="shared" si="464"/>
        <v/>
      </c>
      <c r="LA21" t="str">
        <f t="shared" si="465"/>
        <v/>
      </c>
      <c r="LB21" t="str">
        <f t="shared" si="466"/>
        <v/>
      </c>
      <c r="LC21" t="str">
        <f t="shared" si="467"/>
        <v/>
      </c>
      <c r="LD21" t="str">
        <f t="shared" si="468"/>
        <v/>
      </c>
      <c r="LE21" t="str">
        <f t="shared" si="469"/>
        <v/>
      </c>
      <c r="LF21" t="str">
        <f t="shared" si="470"/>
        <v/>
      </c>
      <c r="LG21" t="str">
        <f t="shared" si="471"/>
        <v/>
      </c>
      <c r="LH21" t="str">
        <f t="shared" si="472"/>
        <v/>
      </c>
      <c r="LI21" t="str">
        <f t="shared" si="473"/>
        <v/>
      </c>
      <c r="LJ21" t="str">
        <f t="shared" si="862"/>
        <v/>
      </c>
      <c r="LK21" t="str">
        <f t="shared" si="475"/>
        <v/>
      </c>
      <c r="LT21" t="str">
        <f t="shared" si="812"/>
        <v/>
      </c>
      <c r="LU21" t="str">
        <f t="shared" si="476"/>
        <v/>
      </c>
      <c r="LV21" t="str">
        <f t="shared" si="477"/>
        <v/>
      </c>
      <c r="LW21" t="str">
        <f t="shared" si="478"/>
        <v/>
      </c>
      <c r="LX21" t="str">
        <f t="shared" si="479"/>
        <v/>
      </c>
      <c r="LY21" t="str">
        <f t="shared" si="480"/>
        <v/>
      </c>
      <c r="LZ21" t="str">
        <f t="shared" si="481"/>
        <v/>
      </c>
      <c r="MA21" t="str">
        <f t="shared" si="482"/>
        <v/>
      </c>
      <c r="MB21" t="str">
        <f t="shared" si="483"/>
        <v/>
      </c>
      <c r="MC21" t="str">
        <f t="shared" si="484"/>
        <v/>
      </c>
      <c r="MD21" t="str">
        <f t="shared" si="485"/>
        <v/>
      </c>
      <c r="ME21" t="str">
        <f t="shared" si="486"/>
        <v/>
      </c>
      <c r="MF21" t="str">
        <f t="shared" si="487"/>
        <v/>
      </c>
      <c r="NG21" t="str">
        <f t="shared" si="813"/>
        <v/>
      </c>
      <c r="NH21" t="str">
        <f t="shared" si="488"/>
        <v/>
      </c>
      <c r="NI21" t="str">
        <f t="shared" si="489"/>
        <v/>
      </c>
      <c r="NJ21" t="str">
        <f t="shared" si="490"/>
        <v/>
      </c>
      <c r="NK21" t="str">
        <f t="shared" si="491"/>
        <v/>
      </c>
      <c r="NL21" t="str">
        <f t="shared" si="492"/>
        <v/>
      </c>
      <c r="NM21" t="str">
        <f t="shared" si="493"/>
        <v/>
      </c>
      <c r="NN21" t="str">
        <f t="shared" si="494"/>
        <v/>
      </c>
      <c r="NO21" t="str">
        <f t="shared" si="495"/>
        <v/>
      </c>
      <c r="NP21" t="str">
        <f t="shared" si="496"/>
        <v/>
      </c>
      <c r="NQ21" t="str">
        <f t="shared" si="497"/>
        <v/>
      </c>
      <c r="NR21" t="str">
        <f t="shared" si="863"/>
        <v/>
      </c>
      <c r="NS21" t="str">
        <f t="shared" si="499"/>
        <v/>
      </c>
      <c r="OB21" t="str">
        <f t="shared" si="814"/>
        <v/>
      </c>
      <c r="OC21" t="str">
        <f t="shared" si="500"/>
        <v/>
      </c>
      <c r="OD21" t="str">
        <f t="shared" si="501"/>
        <v/>
      </c>
      <c r="OE21" t="str">
        <f t="shared" si="502"/>
        <v/>
      </c>
      <c r="OF21" t="str">
        <f t="shared" si="503"/>
        <v/>
      </c>
      <c r="OG21" t="str">
        <f t="shared" si="504"/>
        <v/>
      </c>
      <c r="OH21" t="str">
        <f t="shared" si="505"/>
        <v/>
      </c>
      <c r="OI21" t="str">
        <f t="shared" si="506"/>
        <v/>
      </c>
      <c r="OJ21" t="str">
        <f t="shared" si="507"/>
        <v/>
      </c>
      <c r="OK21" t="str">
        <f t="shared" si="508"/>
        <v/>
      </c>
      <c r="OL21" t="str">
        <f t="shared" si="509"/>
        <v/>
      </c>
      <c r="OM21" t="str">
        <f t="shared" si="510"/>
        <v/>
      </c>
      <c r="ON21" t="str">
        <f t="shared" si="511"/>
        <v/>
      </c>
      <c r="PO21" t="str">
        <f t="shared" si="815"/>
        <v/>
      </c>
      <c r="PP21" t="str">
        <f t="shared" si="512"/>
        <v/>
      </c>
      <c r="PQ21" t="str">
        <f t="shared" si="513"/>
        <v/>
      </c>
      <c r="PR21" t="str">
        <f t="shared" si="514"/>
        <v/>
      </c>
      <c r="PS21" t="str">
        <f t="shared" si="515"/>
        <v/>
      </c>
      <c r="PT21" t="str">
        <f t="shared" si="516"/>
        <v/>
      </c>
      <c r="PU21" t="str">
        <f t="shared" si="517"/>
        <v/>
      </c>
      <c r="PV21"/>
      <c r="PW21" t="str">
        <f t="shared" si="518"/>
        <v/>
      </c>
      <c r="PX21" t="str">
        <f t="shared" si="519"/>
        <v/>
      </c>
      <c r="PY21" t="str">
        <f t="shared" si="520"/>
        <v/>
      </c>
      <c r="PZ21" t="str">
        <f t="shared" si="864"/>
        <v/>
      </c>
      <c r="QA21" t="str">
        <f t="shared" si="522"/>
        <v/>
      </c>
      <c r="QJ21" t="str">
        <f t="shared" si="817"/>
        <v/>
      </c>
      <c r="QK21" t="str">
        <f t="shared" si="523"/>
        <v/>
      </c>
      <c r="QL21" t="str">
        <f t="shared" si="524"/>
        <v/>
      </c>
      <c r="QM21" t="str">
        <f t="shared" si="525"/>
        <v/>
      </c>
      <c r="QN21" t="str">
        <f t="shared" si="526"/>
        <v/>
      </c>
      <c r="QO21" t="str">
        <f t="shared" si="527"/>
        <v/>
      </c>
      <c r="QP21" t="str">
        <f t="shared" si="528"/>
        <v/>
      </c>
      <c r="QQ21" t="str">
        <f t="shared" si="529"/>
        <v/>
      </c>
      <c r="QR21" t="str">
        <f t="shared" si="530"/>
        <v/>
      </c>
      <c r="QS21" t="str">
        <f t="shared" si="531"/>
        <v/>
      </c>
      <c r="QT21" t="str">
        <f t="shared" si="532"/>
        <v/>
      </c>
      <c r="QU21" t="str">
        <f t="shared" si="533"/>
        <v/>
      </c>
      <c r="QV21" t="str">
        <f t="shared" si="534"/>
        <v/>
      </c>
      <c r="RW21" t="str">
        <f t="shared" si="818"/>
        <v/>
      </c>
      <c r="RX21" t="str">
        <f t="shared" si="535"/>
        <v/>
      </c>
      <c r="RY21" t="str">
        <f t="shared" si="536"/>
        <v/>
      </c>
      <c r="RZ21" t="str">
        <f t="shared" si="537"/>
        <v/>
      </c>
      <c r="SA21" t="str">
        <f t="shared" si="538"/>
        <v/>
      </c>
      <c r="SB21" t="str">
        <f t="shared" si="539"/>
        <v/>
      </c>
      <c r="SC21" t="str">
        <f t="shared" si="540"/>
        <v/>
      </c>
      <c r="SD21" t="str">
        <f t="shared" si="541"/>
        <v/>
      </c>
      <c r="SE21" t="str">
        <f t="shared" si="542"/>
        <v/>
      </c>
      <c r="SF21" t="str">
        <f t="shared" si="543"/>
        <v/>
      </c>
      <c r="SG21" t="str">
        <f t="shared" si="544"/>
        <v/>
      </c>
      <c r="SH21" t="str">
        <f t="shared" si="865"/>
        <v/>
      </c>
      <c r="SI21" t="str">
        <f t="shared" si="546"/>
        <v/>
      </c>
      <c r="SR21" t="str">
        <f t="shared" si="819"/>
        <v/>
      </c>
      <c r="SS21" t="str">
        <f t="shared" si="547"/>
        <v/>
      </c>
      <c r="ST21" t="str">
        <f t="shared" si="548"/>
        <v/>
      </c>
      <c r="SU21" t="str">
        <f t="shared" si="549"/>
        <v/>
      </c>
      <c r="SV21" t="str">
        <f t="shared" si="550"/>
        <v/>
      </c>
      <c r="SW21" t="str">
        <f t="shared" si="551"/>
        <v/>
      </c>
      <c r="SX21" t="str">
        <f t="shared" si="552"/>
        <v/>
      </c>
      <c r="SY21" t="str">
        <f t="shared" si="553"/>
        <v/>
      </c>
      <c r="SZ21" t="str">
        <f t="shared" si="554"/>
        <v/>
      </c>
      <c r="TA21" t="str">
        <f t="shared" si="555"/>
        <v/>
      </c>
      <c r="TB21" t="str">
        <f t="shared" si="556"/>
        <v/>
      </c>
      <c r="TC21" t="str">
        <f t="shared" si="557"/>
        <v/>
      </c>
      <c r="TD21" t="str">
        <f t="shared" si="558"/>
        <v/>
      </c>
      <c r="UE21" t="str">
        <f t="shared" si="820"/>
        <v/>
      </c>
      <c r="UF21" t="str">
        <f t="shared" si="559"/>
        <v/>
      </c>
      <c r="UG21" t="str">
        <f t="shared" si="560"/>
        <v/>
      </c>
      <c r="UH21" t="str">
        <f t="shared" si="561"/>
        <v/>
      </c>
      <c r="UI21" t="str">
        <f t="shared" si="562"/>
        <v/>
      </c>
      <c r="UJ21" t="str">
        <f t="shared" si="563"/>
        <v/>
      </c>
      <c r="UK21" t="str">
        <f t="shared" si="564"/>
        <v/>
      </c>
      <c r="UL21" t="str">
        <f t="shared" si="565"/>
        <v/>
      </c>
      <c r="UM21" t="str">
        <f t="shared" si="566"/>
        <v/>
      </c>
      <c r="UN21" t="str">
        <f t="shared" si="567"/>
        <v/>
      </c>
      <c r="UO21" t="str">
        <f t="shared" si="568"/>
        <v/>
      </c>
      <c r="UP21" t="str">
        <f t="shared" si="866"/>
        <v/>
      </c>
      <c r="UQ21" t="str">
        <f t="shared" si="570"/>
        <v/>
      </c>
      <c r="UZ21" t="str">
        <f t="shared" si="821"/>
        <v/>
      </c>
      <c r="VA21" t="str">
        <f t="shared" si="571"/>
        <v/>
      </c>
      <c r="VB21" t="str">
        <f t="shared" si="572"/>
        <v/>
      </c>
      <c r="VC21" t="str">
        <f t="shared" si="573"/>
        <v/>
      </c>
      <c r="VD21" t="str">
        <f t="shared" si="574"/>
        <v/>
      </c>
      <c r="VE21" t="str">
        <f t="shared" si="575"/>
        <v/>
      </c>
      <c r="VF21" t="str">
        <f t="shared" si="576"/>
        <v/>
      </c>
      <c r="VG21" t="str">
        <f t="shared" si="577"/>
        <v/>
      </c>
      <c r="VH21" t="str">
        <f t="shared" si="578"/>
        <v/>
      </c>
      <c r="VI21" t="str">
        <f t="shared" si="579"/>
        <v/>
      </c>
      <c r="VJ21" t="str">
        <f t="shared" si="580"/>
        <v/>
      </c>
      <c r="VK21" t="str">
        <f t="shared" si="581"/>
        <v/>
      </c>
      <c r="VL21" t="str">
        <f t="shared" si="582"/>
        <v/>
      </c>
      <c r="WM21" t="str">
        <f t="shared" si="822"/>
        <v/>
      </c>
      <c r="WN21" t="str">
        <f t="shared" si="583"/>
        <v/>
      </c>
      <c r="WO21" t="str">
        <f t="shared" si="584"/>
        <v/>
      </c>
      <c r="WP21" t="str">
        <f t="shared" si="585"/>
        <v/>
      </c>
      <c r="WQ21" t="str">
        <f t="shared" si="586"/>
        <v/>
      </c>
      <c r="WR21" t="str">
        <f t="shared" si="587"/>
        <v/>
      </c>
      <c r="WS21" t="str">
        <f t="shared" si="588"/>
        <v/>
      </c>
      <c r="WT21" t="str">
        <f t="shared" si="589"/>
        <v/>
      </c>
      <c r="WU21" t="str">
        <f t="shared" si="590"/>
        <v/>
      </c>
      <c r="WV21" t="str">
        <f t="shared" si="591"/>
        <v/>
      </c>
      <c r="WW21" t="str">
        <f t="shared" si="592"/>
        <v/>
      </c>
      <c r="WX21" t="str">
        <f t="shared" si="867"/>
        <v/>
      </c>
      <c r="WY21" t="str">
        <f t="shared" si="594"/>
        <v/>
      </c>
      <c r="XH21" t="str">
        <f t="shared" si="823"/>
        <v/>
      </c>
      <c r="XI21" t="str">
        <f t="shared" si="595"/>
        <v/>
      </c>
      <c r="XJ21" t="str">
        <f t="shared" si="596"/>
        <v/>
      </c>
      <c r="XK21" t="str">
        <f t="shared" si="597"/>
        <v/>
      </c>
      <c r="XL21" t="str">
        <f t="shared" si="598"/>
        <v/>
      </c>
      <c r="XM21" t="str">
        <f t="shared" si="599"/>
        <v/>
      </c>
      <c r="XN21" t="str">
        <f t="shared" si="600"/>
        <v/>
      </c>
      <c r="XO21" t="str">
        <f t="shared" si="601"/>
        <v/>
      </c>
      <c r="XP21" t="str">
        <f t="shared" si="602"/>
        <v/>
      </c>
      <c r="XQ21" t="str">
        <f t="shared" si="603"/>
        <v/>
      </c>
      <c r="XR21" t="str">
        <f t="shared" si="604"/>
        <v/>
      </c>
      <c r="XS21" t="str">
        <f t="shared" si="605"/>
        <v/>
      </c>
      <c r="XT21" t="str">
        <f t="shared" si="606"/>
        <v/>
      </c>
      <c r="YV21" t="str">
        <f t="shared" si="824"/>
        <v/>
      </c>
      <c r="YW21" t="str">
        <f t="shared" si="607"/>
        <v/>
      </c>
      <c r="YX21"/>
      <c r="YY21" t="str">
        <f t="shared" si="609"/>
        <v/>
      </c>
      <c r="YZ21" t="str">
        <f t="shared" si="610"/>
        <v/>
      </c>
      <c r="ZA21" t="str">
        <f t="shared" si="611"/>
        <v/>
      </c>
      <c r="ZB21" t="str">
        <f t="shared" si="612"/>
        <v/>
      </c>
      <c r="ZC21" t="str">
        <f t="shared" si="613"/>
        <v/>
      </c>
      <c r="ZD21" t="str">
        <f t="shared" si="614"/>
        <v/>
      </c>
      <c r="ZE21" t="str">
        <f t="shared" si="615"/>
        <v/>
      </c>
      <c r="ZF21" t="str">
        <f t="shared" si="616"/>
        <v/>
      </c>
      <c r="ZG21" t="str">
        <f t="shared" si="868"/>
        <v/>
      </c>
      <c r="ZH21" t="str">
        <f t="shared" si="618"/>
        <v/>
      </c>
      <c r="ZQ21" t="str">
        <f t="shared" si="825"/>
        <v/>
      </c>
      <c r="ZR21" t="str">
        <f t="shared" si="619"/>
        <v/>
      </c>
      <c r="ZS21"/>
      <c r="ZT21" t="str">
        <f t="shared" si="621"/>
        <v/>
      </c>
      <c r="ZU21" t="str">
        <f t="shared" si="622"/>
        <v/>
      </c>
      <c r="ZV21" t="str">
        <f t="shared" si="623"/>
        <v/>
      </c>
      <c r="ZW21" t="str">
        <f t="shared" si="624"/>
        <v/>
      </c>
      <c r="ZX21" t="str">
        <f t="shared" si="625"/>
        <v/>
      </c>
      <c r="ZY21" t="str">
        <f t="shared" si="626"/>
        <v/>
      </c>
      <c r="ZZ21" t="str">
        <f t="shared" si="627"/>
        <v/>
      </c>
      <c r="AAA21" t="str">
        <f t="shared" si="628"/>
        <v/>
      </c>
      <c r="AAB21" t="str">
        <f t="shared" si="629"/>
        <v/>
      </c>
      <c r="AAC21" t="str">
        <f t="shared" si="630"/>
        <v/>
      </c>
      <c r="ABF21" t="str">
        <f t="shared" si="826"/>
        <v/>
      </c>
      <c r="ABG21" t="str">
        <f t="shared" si="631"/>
        <v/>
      </c>
      <c r="ABH21"/>
      <c r="ABI21" t="str">
        <f t="shared" si="633"/>
        <v/>
      </c>
      <c r="ABJ21" t="str">
        <f t="shared" si="634"/>
        <v/>
      </c>
      <c r="ABK21" t="str">
        <f t="shared" si="635"/>
        <v/>
      </c>
      <c r="ABL21" t="str">
        <f t="shared" si="636"/>
        <v/>
      </c>
      <c r="ABM21" t="str">
        <f t="shared" si="637"/>
        <v/>
      </c>
      <c r="ABN21" t="str">
        <f t="shared" si="638"/>
        <v/>
      </c>
      <c r="ABO21" t="str">
        <f t="shared" si="639"/>
        <v/>
      </c>
      <c r="ABP21" t="str">
        <f t="shared" si="640"/>
        <v/>
      </c>
      <c r="ABQ21" t="str">
        <f t="shared" si="869"/>
        <v/>
      </c>
      <c r="ABR21" t="str">
        <f t="shared" si="642"/>
        <v/>
      </c>
      <c r="ACA21" t="str">
        <f t="shared" si="827"/>
        <v/>
      </c>
      <c r="ACB21" t="str">
        <f t="shared" si="643"/>
        <v/>
      </c>
      <c r="ACC21"/>
      <c r="ACD21" t="str">
        <f t="shared" si="645"/>
        <v/>
      </c>
      <c r="ACE21" t="str">
        <f t="shared" si="646"/>
        <v/>
      </c>
      <c r="ACF21" t="str">
        <f t="shared" si="647"/>
        <v/>
      </c>
      <c r="ACG21" t="str">
        <f t="shared" si="648"/>
        <v/>
      </c>
      <c r="ACH21" t="str">
        <f t="shared" si="649"/>
        <v/>
      </c>
      <c r="ACI21" t="str">
        <f t="shared" si="650"/>
        <v/>
      </c>
      <c r="ACJ21" t="str">
        <f t="shared" si="651"/>
        <v/>
      </c>
      <c r="ACK21" t="str">
        <f t="shared" si="652"/>
        <v/>
      </c>
      <c r="ACL21" t="str">
        <f t="shared" si="653"/>
        <v/>
      </c>
      <c r="ACM21" t="str">
        <f t="shared" si="654"/>
        <v/>
      </c>
      <c r="ADO21" t="str">
        <f t="shared" si="828"/>
        <v/>
      </c>
      <c r="ADP21" t="str">
        <f>IF(ISBLANK(ADC20),"","3"&amp;MID(ADC20,2,999))</f>
        <v/>
      </c>
      <c r="ADQ21" t="str">
        <f>IF(ISBLANK(ADD19),"","3"&amp;MID(ADD19,2,999))</f>
        <v/>
      </c>
      <c r="ADR21" t="str">
        <f t="shared" si="657"/>
        <v/>
      </c>
      <c r="ADS21" t="str">
        <f t="shared" si="658"/>
        <v/>
      </c>
      <c r="ADT21" t="str">
        <f t="shared" si="659"/>
        <v/>
      </c>
      <c r="ADU21" t="str">
        <f t="shared" si="660"/>
        <v/>
      </c>
      <c r="ADV21" t="str">
        <f t="shared" si="661"/>
        <v/>
      </c>
      <c r="ADW21" t="str">
        <f t="shared" si="662"/>
        <v/>
      </c>
      <c r="ADX21" t="str">
        <f t="shared" si="663"/>
        <v/>
      </c>
      <c r="ADY21" t="str">
        <f t="shared" si="664"/>
        <v/>
      </c>
      <c r="ADZ21" t="str">
        <f t="shared" si="870"/>
        <v/>
      </c>
      <c r="AEA21" t="str">
        <f t="shared" si="666"/>
        <v/>
      </c>
      <c r="AEJ21" t="str">
        <f t="shared" si="829"/>
        <v/>
      </c>
      <c r="AEK21"/>
      <c r="AEL21" t="str">
        <f t="shared" si="911"/>
        <v/>
      </c>
      <c r="AEM21" t="str">
        <f t="shared" si="669"/>
        <v/>
      </c>
      <c r="AEN21" t="str">
        <f t="shared" si="670"/>
        <v/>
      </c>
      <c r="AEO21" t="str">
        <f t="shared" si="671"/>
        <v/>
      </c>
      <c r="AEP21" t="str">
        <f t="shared" si="672"/>
        <v/>
      </c>
      <c r="AEQ21" t="str">
        <f t="shared" si="673"/>
        <v/>
      </c>
      <c r="AER21" t="str">
        <f t="shared" si="674"/>
        <v/>
      </c>
      <c r="AES21" t="str">
        <f t="shared" si="675"/>
        <v/>
      </c>
      <c r="AET21" t="str">
        <f t="shared" si="676"/>
        <v/>
      </c>
      <c r="AEU21" t="str">
        <f t="shared" si="677"/>
        <v/>
      </c>
      <c r="AEV21" t="str">
        <f t="shared" si="678"/>
        <v/>
      </c>
      <c r="AFX21" t="str">
        <f t="shared" si="830"/>
        <v/>
      </c>
      <c r="AFY21"/>
      <c r="AFZ21" t="str">
        <f t="shared" si="912"/>
        <v/>
      </c>
      <c r="AGA21" t="str">
        <f t="shared" si="681"/>
        <v/>
      </c>
      <c r="AGB21" t="str">
        <f t="shared" si="682"/>
        <v/>
      </c>
      <c r="AGC21" t="str">
        <f t="shared" si="683"/>
        <v/>
      </c>
      <c r="AGD21" t="str">
        <f t="shared" si="684"/>
        <v/>
      </c>
      <c r="AGE21" t="str">
        <f t="shared" si="831"/>
        <v/>
      </c>
      <c r="AGF21" t="str">
        <f t="shared" si="685"/>
        <v/>
      </c>
      <c r="AGG21" t="str">
        <f t="shared" si="686"/>
        <v/>
      </c>
      <c r="AGH21" t="str">
        <f t="shared" si="687"/>
        <v/>
      </c>
      <c r="AGI21" t="str">
        <f t="shared" si="871"/>
        <v/>
      </c>
      <c r="AGJ21" t="str">
        <f t="shared" si="689"/>
        <v/>
      </c>
      <c r="AGS21" t="str">
        <f t="shared" si="832"/>
        <v/>
      </c>
      <c r="AGT21"/>
      <c r="AGU21" t="str">
        <f>IF(ISBLANK(AFM19),"","5"&amp;MID(AFM19,2,999))</f>
        <v/>
      </c>
      <c r="AGV21" t="str">
        <f t="shared" si="692"/>
        <v/>
      </c>
      <c r="AGW21" t="str">
        <f t="shared" si="693"/>
        <v/>
      </c>
      <c r="AGX21" t="str">
        <f t="shared" si="694"/>
        <v/>
      </c>
      <c r="AGY21" t="str">
        <f t="shared" si="695"/>
        <v/>
      </c>
      <c r="AGZ21" t="str">
        <f t="shared" si="696"/>
        <v/>
      </c>
      <c r="AHA21" t="str">
        <f t="shared" si="697"/>
        <v/>
      </c>
      <c r="AHB21" t="str">
        <f t="shared" si="698"/>
        <v/>
      </c>
      <c r="AHC21" t="str">
        <f t="shared" si="699"/>
        <v/>
      </c>
      <c r="AHD21" t="str">
        <f t="shared" si="700"/>
        <v/>
      </c>
      <c r="AHE21" t="str">
        <f t="shared" si="701"/>
        <v/>
      </c>
      <c r="AHV21" s="6" t="s">
        <v>2535</v>
      </c>
      <c r="AHX21" s="6" t="s">
        <v>2544</v>
      </c>
      <c r="AII21" t="str">
        <f t="shared" si="833"/>
        <v>3.01.660_Special disposal and treatment of contaminated sediment</v>
      </c>
      <c r="AIJ21" t="str">
        <f t="shared" si="886"/>
        <v/>
      </c>
      <c r="AIK21" t="str">
        <f t="shared" si="913"/>
        <v/>
      </c>
      <c r="AIL21" t="str">
        <f t="shared" si="834"/>
        <v/>
      </c>
      <c r="AIM21" t="str">
        <f t="shared" si="704"/>
        <v/>
      </c>
      <c r="AIN21" t="str">
        <f t="shared" si="835"/>
        <v/>
      </c>
      <c r="AIO21" t="str">
        <f t="shared" si="836"/>
        <v/>
      </c>
      <c r="AIP21" t="str">
        <f t="shared" si="705"/>
        <v/>
      </c>
      <c r="AIQ21" t="str">
        <f t="shared" si="706"/>
        <v/>
      </c>
      <c r="AIR21" t="str">
        <f t="shared" si="707"/>
        <v/>
      </c>
      <c r="AIS21" t="str">
        <f t="shared" si="708"/>
        <v/>
      </c>
      <c r="AIT21" t="str">
        <f t="shared" si="872"/>
        <v/>
      </c>
      <c r="AIU21" t="str">
        <f t="shared" si="710"/>
        <v/>
      </c>
      <c r="AJD21" t="str">
        <f t="shared" si="837"/>
        <v>5.01.660_Special disposal and treatment of contaminated sediment</v>
      </c>
      <c r="AJE21" t="str">
        <f t="shared" si="887"/>
        <v/>
      </c>
      <c r="AJF21" t="str">
        <f t="shared" si="914"/>
        <v/>
      </c>
      <c r="AJG21" t="str">
        <f t="shared" si="838"/>
        <v/>
      </c>
      <c r="AJH21" t="str">
        <f t="shared" si="713"/>
        <v/>
      </c>
      <c r="AJI21" t="str">
        <f t="shared" si="839"/>
        <v/>
      </c>
      <c r="AJJ21" t="str">
        <f t="shared" si="840"/>
        <v/>
      </c>
      <c r="AJK21" t="str">
        <f t="shared" si="714"/>
        <v/>
      </c>
      <c r="AJL21" t="str">
        <f t="shared" si="715"/>
        <v/>
      </c>
      <c r="AJM21" t="str">
        <f t="shared" si="716"/>
        <v/>
      </c>
      <c r="AJN21" t="str">
        <f t="shared" si="717"/>
        <v/>
      </c>
      <c r="AJO21" t="str">
        <f t="shared" si="718"/>
        <v/>
      </c>
      <c r="AJP21" t="str">
        <f t="shared" si="719"/>
        <v/>
      </c>
      <c r="AKF21" s="6" t="s">
        <v>2535</v>
      </c>
      <c r="AKG21" s="6" t="s">
        <v>2543</v>
      </c>
      <c r="AKH21" s="6" t="s">
        <v>2544</v>
      </c>
      <c r="AKS21" t="str">
        <f t="shared" si="841"/>
        <v>3.01.660_Special disposal and treatment of contaminated sediment</v>
      </c>
      <c r="AKT21" t="str">
        <f t="shared" si="888"/>
        <v>3.02.640_Mooring dolphins</v>
      </c>
      <c r="AKU21" t="str">
        <f t="shared" si="915"/>
        <v/>
      </c>
      <c r="AKV21" t="str">
        <f t="shared" si="842"/>
        <v/>
      </c>
      <c r="AKW21" t="str">
        <f t="shared" si="722"/>
        <v/>
      </c>
      <c r="AKX21" t="str">
        <f t="shared" si="723"/>
        <v/>
      </c>
      <c r="AKY21" t="str">
        <f t="shared" si="843"/>
        <v/>
      </c>
      <c r="AKZ21" t="str">
        <f t="shared" si="724"/>
        <v/>
      </c>
      <c r="ALA21" t="str">
        <f t="shared" si="725"/>
        <v/>
      </c>
      <c r="ALB21" t="str">
        <f t="shared" si="726"/>
        <v/>
      </c>
      <c r="ALC21" t="str">
        <f t="shared" si="727"/>
        <v/>
      </c>
      <c r="ALD21" t="str">
        <f t="shared" si="873"/>
        <v/>
      </c>
      <c r="ALE21" t="str">
        <f t="shared" si="729"/>
        <v/>
      </c>
      <c r="ALN21" t="str">
        <f t="shared" si="844"/>
        <v>5.01.660_Special disposal and treatment of contaminated sediment</v>
      </c>
      <c r="ALO21" t="str">
        <f t="shared" si="879"/>
        <v>5.02.640_Mooring dolphins</v>
      </c>
      <c r="ALP21" t="str">
        <f t="shared" si="916"/>
        <v/>
      </c>
      <c r="ALQ21" t="str">
        <f t="shared" si="845"/>
        <v/>
      </c>
      <c r="ALR21" t="str">
        <f t="shared" si="732"/>
        <v/>
      </c>
      <c r="ALS21" t="str">
        <f t="shared" si="733"/>
        <v/>
      </c>
      <c r="ALT21" t="str">
        <f t="shared" si="846"/>
        <v/>
      </c>
      <c r="ALU21" t="str">
        <f t="shared" si="734"/>
        <v/>
      </c>
      <c r="ALV21" t="str">
        <f t="shared" si="735"/>
        <v/>
      </c>
      <c r="ALW21" t="str">
        <f t="shared" si="736"/>
        <v/>
      </c>
      <c r="ALX21" t="str">
        <f t="shared" si="737"/>
        <v/>
      </c>
      <c r="ALY21" t="str">
        <f t="shared" si="738"/>
        <v/>
      </c>
      <c r="ALZ21" t="str">
        <f t="shared" si="739"/>
        <v/>
      </c>
      <c r="AMN21" s="6" t="s">
        <v>2535</v>
      </c>
      <c r="AMO21" s="6" t="s">
        <v>2543</v>
      </c>
      <c r="AMP21" s="6" t="s">
        <v>2544</v>
      </c>
      <c r="ANA21" t="str">
        <f t="shared" si="847"/>
        <v>3.01.660_Special disposal and treatment of contaminated sediment</v>
      </c>
      <c r="ANB21" t="str">
        <f t="shared" si="880"/>
        <v>3.02.640_Mooring dolphins</v>
      </c>
      <c r="ANC21" t="str">
        <f t="shared" si="917"/>
        <v>3.03.610_Lake and river lining</v>
      </c>
      <c r="AND21" t="str">
        <f t="shared" si="848"/>
        <v/>
      </c>
      <c r="ANE21" t="str">
        <f t="shared" si="742"/>
        <v/>
      </c>
      <c r="ANF21" t="str">
        <f t="shared" si="743"/>
        <v/>
      </c>
      <c r="ANG21" t="str">
        <f t="shared" si="744"/>
        <v/>
      </c>
      <c r="ANH21" t="str">
        <f t="shared" si="745"/>
        <v/>
      </c>
      <c r="ANI21" t="str">
        <f t="shared" si="746"/>
        <v/>
      </c>
      <c r="ANJ21" t="str">
        <f t="shared" si="747"/>
        <v/>
      </c>
      <c r="ANK21" t="str">
        <f t="shared" si="748"/>
        <v/>
      </c>
      <c r="ANL21" t="str">
        <f t="shared" si="874"/>
        <v/>
      </c>
      <c r="ANM21" t="str">
        <f t="shared" si="750"/>
        <v/>
      </c>
      <c r="ANV21" t="str">
        <f t="shared" si="849"/>
        <v>5.01.660_Special disposal and treatment of contaminated sediment</v>
      </c>
      <c r="ANW21" t="str">
        <f t="shared" si="881"/>
        <v>5.02.640_Mooring dolphins</v>
      </c>
      <c r="ANX21" t="str">
        <f t="shared" si="918"/>
        <v>5.03.610_Lake and river lining</v>
      </c>
      <c r="ANY21" t="str">
        <f t="shared" si="851"/>
        <v/>
      </c>
      <c r="ANZ21" t="str">
        <f t="shared" si="752"/>
        <v/>
      </c>
      <c r="AOA21" t="str">
        <f t="shared" si="753"/>
        <v/>
      </c>
      <c r="AOB21" t="str">
        <f t="shared" si="754"/>
        <v/>
      </c>
      <c r="AOC21" t="str">
        <f t="shared" si="755"/>
        <v/>
      </c>
      <c r="AOD21" t="str">
        <f t="shared" si="756"/>
        <v/>
      </c>
      <c r="AOE21" t="str">
        <f t="shared" si="757"/>
        <v/>
      </c>
      <c r="AOF21" t="str">
        <f t="shared" si="758"/>
        <v/>
      </c>
      <c r="AOG21" t="str">
        <f t="shared" si="759"/>
        <v/>
      </c>
      <c r="AOH21" t="str">
        <f t="shared" si="760"/>
        <v/>
      </c>
      <c r="AOW21" s="6" t="s">
        <v>2535</v>
      </c>
      <c r="AOX21" s="6" t="s">
        <v>2543</v>
      </c>
      <c r="APJ21" t="str">
        <f t="shared" si="852"/>
        <v>3.01.660_Special disposal and treatment of contaminated sediment</v>
      </c>
      <c r="APK21" t="str">
        <f t="shared" si="882"/>
        <v>3.02.640_Mooring dolphins</v>
      </c>
      <c r="APL21" t="str">
        <f t="shared" si="919"/>
        <v>3.03.610_Lake and river lining</v>
      </c>
      <c r="APM21" t="str">
        <f t="shared" si="859"/>
        <v/>
      </c>
      <c r="APN21" t="str">
        <f t="shared" si="763"/>
        <v/>
      </c>
      <c r="APO21" t="str">
        <f t="shared" si="764"/>
        <v/>
      </c>
      <c r="APP21" t="str">
        <f t="shared" si="765"/>
        <v/>
      </c>
      <c r="APQ21" t="str">
        <f t="shared" si="766"/>
        <v/>
      </c>
      <c r="APR21" t="str">
        <f t="shared" si="767"/>
        <v/>
      </c>
      <c r="APS21" t="str">
        <f t="shared" si="768"/>
        <v/>
      </c>
      <c r="APT21" t="str">
        <f t="shared" si="769"/>
        <v/>
      </c>
      <c r="APU21" t="str">
        <f t="shared" si="875"/>
        <v/>
      </c>
      <c r="APV21" t="str">
        <f t="shared" si="771"/>
        <v/>
      </c>
      <c r="AQE21" t="str">
        <f t="shared" si="853"/>
        <v>5.01.660_Special disposal and treatment of contaminated sediment</v>
      </c>
      <c r="AQF21" t="str">
        <f t="shared" si="883"/>
        <v>5.02.640_Mooring dolphins</v>
      </c>
      <c r="AQG21" t="str">
        <f t="shared" si="920"/>
        <v>5.03.610_Lake and river lining</v>
      </c>
      <c r="AQH21" t="str">
        <f t="shared" si="854"/>
        <v/>
      </c>
      <c r="AQI21" t="str">
        <f t="shared" si="774"/>
        <v/>
      </c>
      <c r="AQJ21" t="str">
        <f t="shared" si="775"/>
        <v/>
      </c>
      <c r="AQK21" t="str">
        <f t="shared" si="776"/>
        <v/>
      </c>
      <c r="AQL21" t="str">
        <f t="shared" si="777"/>
        <v/>
      </c>
      <c r="AQM21" t="str">
        <f t="shared" si="778"/>
        <v/>
      </c>
      <c r="AQN21" t="str">
        <f t="shared" si="779"/>
        <v/>
      </c>
      <c r="AQO21" t="str">
        <f t="shared" si="780"/>
        <v/>
      </c>
      <c r="AQP21" t="str">
        <f t="shared" si="781"/>
        <v/>
      </c>
      <c r="AQQ21" t="str">
        <f t="shared" si="782"/>
        <v/>
      </c>
      <c r="ARG21" s="6" t="s">
        <v>2535</v>
      </c>
      <c r="ARH21" s="6" t="s">
        <v>2543</v>
      </c>
      <c r="ART21" t="str">
        <f t="shared" si="855"/>
        <v>3.01.660_Special disposal and treatment of contaminated sediment</v>
      </c>
      <c r="ARU21" t="str">
        <f t="shared" si="884"/>
        <v/>
      </c>
      <c r="ARV21" t="str">
        <f t="shared" si="921"/>
        <v/>
      </c>
      <c r="ARW21" t="str">
        <f t="shared" si="856"/>
        <v/>
      </c>
      <c r="ARX21" t="str">
        <f t="shared" si="785"/>
        <v/>
      </c>
      <c r="ARY21" t="str">
        <f t="shared" si="786"/>
        <v/>
      </c>
      <c r="ARZ21" t="str">
        <f t="shared" si="787"/>
        <v/>
      </c>
      <c r="ASA21" t="str">
        <f t="shared" si="788"/>
        <v/>
      </c>
      <c r="ASB21" t="str">
        <f t="shared" si="789"/>
        <v/>
      </c>
      <c r="ASC21" t="str">
        <f t="shared" si="790"/>
        <v/>
      </c>
      <c r="ASD21" t="str">
        <f t="shared" si="791"/>
        <v/>
      </c>
      <c r="ASE21" t="str">
        <f t="shared" si="876"/>
        <v/>
      </c>
      <c r="ASF21" t="str">
        <f t="shared" si="793"/>
        <v/>
      </c>
      <c r="ASO21" t="str">
        <f t="shared" si="857"/>
        <v>5.01.660_Special disposal and treatment of contaminated sediment</v>
      </c>
      <c r="ASP21" t="str">
        <f t="shared" si="885"/>
        <v/>
      </c>
      <c r="ASQ21" t="str">
        <f t="shared" si="922"/>
        <v/>
      </c>
      <c r="ASR21" t="str">
        <f t="shared" si="858"/>
        <v/>
      </c>
      <c r="ASS21" t="str">
        <f t="shared" si="796"/>
        <v/>
      </c>
      <c r="AST21" t="str">
        <f t="shared" si="797"/>
        <v/>
      </c>
      <c r="ASU21" t="str">
        <f t="shared" si="798"/>
        <v/>
      </c>
      <c r="ASV21" t="str">
        <f t="shared" si="799"/>
        <v/>
      </c>
      <c r="ASW21" t="str">
        <f t="shared" si="800"/>
        <v/>
      </c>
      <c r="ASX21" t="str">
        <f t="shared" si="801"/>
        <v/>
      </c>
      <c r="ASY21" t="str">
        <f t="shared" si="802"/>
        <v/>
      </c>
      <c r="ASZ21" t="str">
        <f t="shared" si="803"/>
        <v/>
      </c>
      <c r="ATA21" t="str">
        <f t="shared" si="804"/>
        <v/>
      </c>
    </row>
    <row r="22" spans="4:1014 1028:1197" s="6" customFormat="1" x14ac:dyDescent="0.35">
      <c r="D22" s="6" t="s">
        <v>2538</v>
      </c>
      <c r="G22" s="6" t="s">
        <v>2539</v>
      </c>
      <c r="T22" s="6" t="s">
        <v>2540</v>
      </c>
      <c r="AO22" s="6" t="s">
        <v>2541</v>
      </c>
      <c r="BH22" s="6" t="s">
        <v>2542</v>
      </c>
      <c r="BI22" s="6" t="s">
        <v>2550</v>
      </c>
      <c r="BJ22" s="6" t="s">
        <v>2551</v>
      </c>
      <c r="BU22" t="str">
        <f t="shared" si="805"/>
        <v>3.01.670_Reclamation or filling (with imported rock, concrete, or other hard materials)</v>
      </c>
      <c r="BV22" t="str">
        <f t="shared" si="877"/>
        <v>3.02.650_Breakwaters</v>
      </c>
      <c r="BW22" t="str">
        <f t="shared" si="909"/>
        <v>3.03.620_Prefabricated marine structures –
off-site fabrication</v>
      </c>
      <c r="BX22" t="str">
        <f t="shared" si="889"/>
        <v/>
      </c>
      <c r="BY22" t="str">
        <f t="shared" si="890"/>
        <v/>
      </c>
      <c r="BZ22" t="str">
        <f t="shared" si="891"/>
        <v/>
      </c>
      <c r="CA22" t="str">
        <f t="shared" si="892"/>
        <v/>
      </c>
      <c r="CB22" t="str">
        <f t="shared" si="893"/>
        <v/>
      </c>
      <c r="CC22" t="str">
        <f t="shared" si="894"/>
        <v/>
      </c>
      <c r="CD22" t="str">
        <f t="shared" si="895"/>
        <v/>
      </c>
      <c r="CE22" t="str">
        <f t="shared" si="896"/>
        <v/>
      </c>
      <c r="CF22" t="str">
        <f t="shared" si="897"/>
        <v/>
      </c>
      <c r="CG22" t="str">
        <f t="shared" si="898"/>
        <v/>
      </c>
      <c r="CP22" t="str">
        <f t="shared" si="806"/>
        <v>5.01.670_Reclamation or filling (with imported rock, concrete, or other hard materials)</v>
      </c>
      <c r="CQ22" t="str">
        <f t="shared" si="878"/>
        <v>5.02.650_Breakwaters</v>
      </c>
      <c r="CR22" t="str">
        <f t="shared" si="910"/>
        <v>5.03.620_Prefabricated marine structures –
off-site fabrication</v>
      </c>
      <c r="CS22" t="str">
        <f t="shared" si="899"/>
        <v/>
      </c>
      <c r="CT22" t="str">
        <f t="shared" si="900"/>
        <v/>
      </c>
      <c r="CU22" t="str">
        <f t="shared" si="901"/>
        <v/>
      </c>
      <c r="CV22" t="str">
        <f t="shared" si="902"/>
        <v/>
      </c>
      <c r="CW22" t="str">
        <f t="shared" si="903"/>
        <v/>
      </c>
      <c r="CX22" t="str">
        <f t="shared" si="904"/>
        <v/>
      </c>
      <c r="CY22" t="str">
        <f t="shared" si="905"/>
        <v/>
      </c>
      <c r="CZ22" t="str">
        <f t="shared" si="906"/>
        <v/>
      </c>
      <c r="DA22" t="str">
        <f t="shared" si="907"/>
        <v/>
      </c>
      <c r="DB22" t="str">
        <f t="shared" si="908"/>
        <v/>
      </c>
      <c r="DQ22" s="61"/>
      <c r="DZ22"/>
      <c r="EA22"/>
      <c r="EB22"/>
      <c r="EC22" t="s">
        <v>119</v>
      </c>
      <c r="ED22" t="s">
        <v>119</v>
      </c>
      <c r="EE22" t="s">
        <v>119</v>
      </c>
      <c r="EF22" t="s">
        <v>119</v>
      </c>
      <c r="EG22" t="s">
        <v>119</v>
      </c>
      <c r="EH22" t="s">
        <v>119</v>
      </c>
      <c r="EI22" t="s">
        <v>119</v>
      </c>
      <c r="EJ22" t="s">
        <v>119</v>
      </c>
      <c r="EK22" t="s">
        <v>119</v>
      </c>
      <c r="EL22" t="s">
        <v>119</v>
      </c>
      <c r="EU22" t="s">
        <v>119</v>
      </c>
      <c r="EV22" t="s">
        <v>119</v>
      </c>
      <c r="EW22" t="s">
        <v>119</v>
      </c>
      <c r="EX22" t="s">
        <v>119</v>
      </c>
      <c r="EY22" t="s">
        <v>119</v>
      </c>
      <c r="EZ22" t="s">
        <v>119</v>
      </c>
      <c r="FA22" t="s">
        <v>119</v>
      </c>
      <c r="FB22" t="s">
        <v>119</v>
      </c>
      <c r="FC22" t="s">
        <v>119</v>
      </c>
      <c r="FD22" t="s">
        <v>119</v>
      </c>
      <c r="FE22" t="s">
        <v>119</v>
      </c>
      <c r="FF22" t="s">
        <v>119</v>
      </c>
      <c r="FG22" t="s">
        <v>119</v>
      </c>
      <c r="GH22" t="str">
        <f t="shared" si="807"/>
        <v/>
      </c>
      <c r="GI22" t="str">
        <f t="shared" si="417"/>
        <v/>
      </c>
      <c r="GJ22" t="str">
        <f t="shared" si="418"/>
        <v/>
      </c>
      <c r="GK22" t="str">
        <f t="shared" si="419"/>
        <v/>
      </c>
      <c r="GL22" t="str">
        <f t="shared" si="420"/>
        <v/>
      </c>
      <c r="GM22" t="str">
        <f t="shared" si="421"/>
        <v/>
      </c>
      <c r="GN22" t="str">
        <f t="shared" si="422"/>
        <v/>
      </c>
      <c r="GO22" t="str">
        <f t="shared" si="423"/>
        <v/>
      </c>
      <c r="GP22" t="str">
        <f t="shared" si="424"/>
        <v/>
      </c>
      <c r="GQ22" t="str">
        <f t="shared" si="425"/>
        <v/>
      </c>
      <c r="GR22" t="str">
        <f t="shared" si="426"/>
        <v/>
      </c>
      <c r="GS22" t="str">
        <f t="shared" si="860"/>
        <v/>
      </c>
      <c r="GT22" t="str">
        <f t="shared" si="428"/>
        <v/>
      </c>
      <c r="HC22" t="str">
        <f t="shared" si="808"/>
        <v/>
      </c>
      <c r="HD22" t="str">
        <f t="shared" si="429"/>
        <v/>
      </c>
      <c r="HE22" t="str">
        <f t="shared" si="430"/>
        <v/>
      </c>
      <c r="HF22" t="str">
        <f t="shared" si="431"/>
        <v/>
      </c>
      <c r="HG22" t="str">
        <f t="shared" si="432"/>
        <v/>
      </c>
      <c r="HH22" t="str">
        <f t="shared" si="433"/>
        <v/>
      </c>
      <c r="HI22" t="str">
        <f t="shared" si="434"/>
        <v/>
      </c>
      <c r="HJ22" t="str">
        <f t="shared" si="435"/>
        <v/>
      </c>
      <c r="HK22" t="str">
        <f t="shared" si="436"/>
        <v/>
      </c>
      <c r="HL22" t="str">
        <f t="shared" si="437"/>
        <v/>
      </c>
      <c r="HM22" t="str">
        <f t="shared" si="438"/>
        <v/>
      </c>
      <c r="HN22" t="str">
        <f t="shared" si="439"/>
        <v/>
      </c>
      <c r="HO22" t="str">
        <f t="shared" si="440"/>
        <v/>
      </c>
      <c r="IQ22" t="str">
        <f t="shared" si="809"/>
        <v/>
      </c>
      <c r="IR22" t="str">
        <f t="shared" si="441"/>
        <v/>
      </c>
      <c r="IS22" t="str">
        <f t="shared" si="442"/>
        <v/>
      </c>
      <c r="IT22" t="str">
        <f t="shared" si="443"/>
        <v/>
      </c>
      <c r="IU22" t="str">
        <f t="shared" si="444"/>
        <v/>
      </c>
      <c r="IV22" t="str">
        <f t="shared" si="445"/>
        <v/>
      </c>
      <c r="IW22" t="str">
        <f t="shared" si="446"/>
        <v/>
      </c>
      <c r="IX22" t="str">
        <f t="shared" si="447"/>
        <v/>
      </c>
      <c r="IY22" t="str">
        <f t="shared" si="448"/>
        <v/>
      </c>
      <c r="IZ22" t="str">
        <f t="shared" si="449"/>
        <v/>
      </c>
      <c r="JA22" t="str">
        <f t="shared" si="450"/>
        <v/>
      </c>
      <c r="JB22" t="str">
        <f t="shared" si="861"/>
        <v/>
      </c>
      <c r="JC22" t="str">
        <f t="shared" si="451"/>
        <v/>
      </c>
      <c r="JL22" t="str">
        <f t="shared" si="810"/>
        <v/>
      </c>
      <c r="JM22" t="str">
        <f t="shared" si="452"/>
        <v/>
      </c>
      <c r="JN22" t="str">
        <f t="shared" si="453"/>
        <v/>
      </c>
      <c r="JO22" t="str">
        <f t="shared" si="454"/>
        <v/>
      </c>
      <c r="JP22" t="str">
        <f t="shared" si="455"/>
        <v/>
      </c>
      <c r="JQ22" t="str">
        <f t="shared" si="456"/>
        <v/>
      </c>
      <c r="JR22" t="str">
        <f t="shared" si="457"/>
        <v/>
      </c>
      <c r="JS22" t="str">
        <f t="shared" si="458"/>
        <v/>
      </c>
      <c r="JT22" t="str">
        <f t="shared" si="459"/>
        <v/>
      </c>
      <c r="JU22" t="str">
        <f t="shared" si="460"/>
        <v/>
      </c>
      <c r="JV22" t="str">
        <f t="shared" si="461"/>
        <v/>
      </c>
      <c r="JW22" t="str">
        <f t="shared" si="462"/>
        <v/>
      </c>
      <c r="JX22" t="str">
        <f t="shared" si="463"/>
        <v/>
      </c>
      <c r="KY22" t="str">
        <f t="shared" si="811"/>
        <v/>
      </c>
      <c r="KZ22" t="str">
        <f t="shared" si="464"/>
        <v/>
      </c>
      <c r="LA22" t="str">
        <f t="shared" si="465"/>
        <v/>
      </c>
      <c r="LB22" t="str">
        <f t="shared" si="466"/>
        <v/>
      </c>
      <c r="LC22" t="str">
        <f t="shared" si="467"/>
        <v/>
      </c>
      <c r="LD22" t="str">
        <f t="shared" si="468"/>
        <v/>
      </c>
      <c r="LE22" t="str">
        <f t="shared" si="469"/>
        <v/>
      </c>
      <c r="LF22" t="str">
        <f t="shared" si="470"/>
        <v/>
      </c>
      <c r="LG22" t="str">
        <f t="shared" si="471"/>
        <v/>
      </c>
      <c r="LH22" t="str">
        <f t="shared" si="472"/>
        <v/>
      </c>
      <c r="LI22" t="str">
        <f t="shared" si="473"/>
        <v/>
      </c>
      <c r="LJ22" t="str">
        <f t="shared" si="862"/>
        <v/>
      </c>
      <c r="LK22" t="str">
        <f t="shared" si="475"/>
        <v/>
      </c>
      <c r="LT22" t="str">
        <f t="shared" si="812"/>
        <v/>
      </c>
      <c r="LU22" t="str">
        <f t="shared" si="476"/>
        <v/>
      </c>
      <c r="LV22" t="str">
        <f t="shared" si="477"/>
        <v/>
      </c>
      <c r="LW22" t="str">
        <f t="shared" si="478"/>
        <v/>
      </c>
      <c r="LX22" t="str">
        <f t="shared" si="479"/>
        <v/>
      </c>
      <c r="LY22" t="str">
        <f t="shared" si="480"/>
        <v/>
      </c>
      <c r="LZ22" t="str">
        <f t="shared" si="481"/>
        <v/>
      </c>
      <c r="MA22" t="str">
        <f t="shared" si="482"/>
        <v/>
      </c>
      <c r="MB22" t="str">
        <f t="shared" si="483"/>
        <v/>
      </c>
      <c r="MC22" t="str">
        <f t="shared" si="484"/>
        <v/>
      </c>
      <c r="MD22" t="str">
        <f t="shared" si="485"/>
        <v/>
      </c>
      <c r="ME22" t="str">
        <f t="shared" si="486"/>
        <v/>
      </c>
      <c r="MF22" t="str">
        <f t="shared" si="487"/>
        <v/>
      </c>
      <c r="NG22" t="str">
        <f t="shared" si="813"/>
        <v/>
      </c>
      <c r="NH22" t="str">
        <f t="shared" si="488"/>
        <v/>
      </c>
      <c r="NI22" t="str">
        <f t="shared" si="489"/>
        <v/>
      </c>
      <c r="NJ22" t="str">
        <f t="shared" si="490"/>
        <v/>
      </c>
      <c r="NK22" t="str">
        <f t="shared" si="491"/>
        <v/>
      </c>
      <c r="NL22" t="str">
        <f t="shared" si="492"/>
        <v/>
      </c>
      <c r="NM22" t="str">
        <f t="shared" si="493"/>
        <v/>
      </c>
      <c r="NN22" t="str">
        <f t="shared" si="494"/>
        <v/>
      </c>
      <c r="NO22" t="str">
        <f t="shared" si="495"/>
        <v/>
      </c>
      <c r="NP22" t="str">
        <f t="shared" si="496"/>
        <v/>
      </c>
      <c r="NQ22" t="str">
        <f t="shared" si="497"/>
        <v/>
      </c>
      <c r="NR22" t="str">
        <f t="shared" si="863"/>
        <v/>
      </c>
      <c r="NS22" t="str">
        <f t="shared" si="499"/>
        <v/>
      </c>
      <c r="OB22" t="str">
        <f t="shared" si="814"/>
        <v/>
      </c>
      <c r="OC22" t="str">
        <f t="shared" si="500"/>
        <v/>
      </c>
      <c r="OD22" t="str">
        <f t="shared" si="501"/>
        <v/>
      </c>
      <c r="OE22" t="str">
        <f t="shared" si="502"/>
        <v/>
      </c>
      <c r="OF22" t="str">
        <f t="shared" si="503"/>
        <v/>
      </c>
      <c r="OG22" t="str">
        <f t="shared" si="504"/>
        <v/>
      </c>
      <c r="OH22" t="str">
        <f t="shared" si="505"/>
        <v/>
      </c>
      <c r="OI22" t="str">
        <f t="shared" si="506"/>
        <v/>
      </c>
      <c r="OJ22" t="str">
        <f t="shared" si="507"/>
        <v/>
      </c>
      <c r="OK22" t="str">
        <f t="shared" si="508"/>
        <v/>
      </c>
      <c r="OL22" t="str">
        <f t="shared" si="509"/>
        <v/>
      </c>
      <c r="OM22" t="str">
        <f t="shared" si="510"/>
        <v/>
      </c>
      <c r="ON22" t="str">
        <f t="shared" si="511"/>
        <v/>
      </c>
      <c r="PO22" t="str">
        <f t="shared" si="815"/>
        <v/>
      </c>
      <c r="PP22" t="str">
        <f t="shared" si="512"/>
        <v/>
      </c>
      <c r="PQ22" t="str">
        <f t="shared" si="513"/>
        <v/>
      </c>
      <c r="PR22" t="str">
        <f t="shared" si="514"/>
        <v/>
      </c>
      <c r="PS22" t="str">
        <f t="shared" si="515"/>
        <v/>
      </c>
      <c r="PT22" t="str">
        <f t="shared" si="516"/>
        <v/>
      </c>
      <c r="PU22" t="str">
        <f t="shared" si="517"/>
        <v/>
      </c>
      <c r="PV22" t="str">
        <f t="shared" si="816"/>
        <v/>
      </c>
      <c r="PW22" t="str">
        <f t="shared" si="518"/>
        <v/>
      </c>
      <c r="PX22" t="str">
        <f t="shared" si="519"/>
        <v/>
      </c>
      <c r="PY22" t="str">
        <f t="shared" si="520"/>
        <v/>
      </c>
      <c r="PZ22" t="str">
        <f t="shared" si="864"/>
        <v/>
      </c>
      <c r="QA22" t="str">
        <f t="shared" si="522"/>
        <v/>
      </c>
      <c r="QJ22" t="str">
        <f t="shared" si="817"/>
        <v/>
      </c>
      <c r="QK22" t="str">
        <f t="shared" si="523"/>
        <v/>
      </c>
      <c r="QL22" t="str">
        <f t="shared" si="524"/>
        <v/>
      </c>
      <c r="QM22" t="str">
        <f t="shared" si="525"/>
        <v/>
      </c>
      <c r="QN22" t="str">
        <f t="shared" si="526"/>
        <v/>
      </c>
      <c r="QO22" t="str">
        <f t="shared" si="527"/>
        <v/>
      </c>
      <c r="QP22" t="str">
        <f t="shared" si="528"/>
        <v/>
      </c>
      <c r="QQ22" t="str">
        <f t="shared" si="529"/>
        <v/>
      </c>
      <c r="QR22" t="str">
        <f t="shared" si="530"/>
        <v/>
      </c>
      <c r="QS22" t="str">
        <f t="shared" si="531"/>
        <v/>
      </c>
      <c r="QT22" t="str">
        <f t="shared" si="532"/>
        <v/>
      </c>
      <c r="QU22" t="str">
        <f t="shared" si="533"/>
        <v/>
      </c>
      <c r="QV22" t="str">
        <f t="shared" si="534"/>
        <v/>
      </c>
      <c r="RW22" t="str">
        <f t="shared" si="818"/>
        <v/>
      </c>
      <c r="RX22" t="str">
        <f t="shared" si="535"/>
        <v/>
      </c>
      <c r="RY22" t="str">
        <f t="shared" si="536"/>
        <v/>
      </c>
      <c r="RZ22" t="str">
        <f t="shared" si="537"/>
        <v/>
      </c>
      <c r="SA22" t="str">
        <f t="shared" si="538"/>
        <v/>
      </c>
      <c r="SB22" t="str">
        <f t="shared" si="539"/>
        <v/>
      </c>
      <c r="SC22" t="str">
        <f t="shared" si="540"/>
        <v/>
      </c>
      <c r="SD22" t="str">
        <f t="shared" si="541"/>
        <v/>
      </c>
      <c r="SE22" t="str">
        <f t="shared" si="542"/>
        <v/>
      </c>
      <c r="SF22" t="str">
        <f t="shared" si="543"/>
        <v/>
      </c>
      <c r="SG22" t="str">
        <f t="shared" si="544"/>
        <v/>
      </c>
      <c r="SH22" t="str">
        <f t="shared" si="865"/>
        <v/>
      </c>
      <c r="SI22" t="str">
        <f t="shared" si="546"/>
        <v/>
      </c>
      <c r="SR22" t="str">
        <f t="shared" si="819"/>
        <v/>
      </c>
      <c r="SS22" t="str">
        <f t="shared" si="547"/>
        <v/>
      </c>
      <c r="ST22" t="str">
        <f t="shared" si="548"/>
        <v/>
      </c>
      <c r="SU22" t="str">
        <f t="shared" si="549"/>
        <v/>
      </c>
      <c r="SV22" t="str">
        <f t="shared" si="550"/>
        <v/>
      </c>
      <c r="SW22" t="str">
        <f t="shared" si="551"/>
        <v/>
      </c>
      <c r="SX22" t="str">
        <f t="shared" si="552"/>
        <v/>
      </c>
      <c r="SY22" t="str">
        <f t="shared" si="553"/>
        <v/>
      </c>
      <c r="SZ22" t="str">
        <f t="shared" si="554"/>
        <v/>
      </c>
      <c r="TA22" t="str">
        <f t="shared" si="555"/>
        <v/>
      </c>
      <c r="TB22" t="str">
        <f t="shared" si="556"/>
        <v/>
      </c>
      <c r="TC22" t="str">
        <f t="shared" si="557"/>
        <v/>
      </c>
      <c r="TD22" t="str">
        <f t="shared" si="558"/>
        <v/>
      </c>
      <c r="UE22" t="str">
        <f t="shared" si="820"/>
        <v/>
      </c>
      <c r="UF22" t="str">
        <f t="shared" si="559"/>
        <v/>
      </c>
      <c r="UG22" t="str">
        <f t="shared" si="560"/>
        <v/>
      </c>
      <c r="UH22" t="str">
        <f t="shared" si="561"/>
        <v/>
      </c>
      <c r="UI22" t="str">
        <f t="shared" si="562"/>
        <v/>
      </c>
      <c r="UJ22" t="str">
        <f t="shared" si="563"/>
        <v/>
      </c>
      <c r="UK22" t="str">
        <f t="shared" si="564"/>
        <v/>
      </c>
      <c r="UL22" t="str">
        <f t="shared" si="565"/>
        <v/>
      </c>
      <c r="UM22" t="str">
        <f t="shared" si="566"/>
        <v/>
      </c>
      <c r="UN22" t="str">
        <f t="shared" si="567"/>
        <v/>
      </c>
      <c r="UO22" t="str">
        <f t="shared" si="568"/>
        <v/>
      </c>
      <c r="UP22" t="str">
        <f t="shared" si="866"/>
        <v/>
      </c>
      <c r="UQ22" t="str">
        <f t="shared" si="570"/>
        <v/>
      </c>
      <c r="UZ22" t="str">
        <f t="shared" si="821"/>
        <v/>
      </c>
      <c r="VA22" t="str">
        <f t="shared" si="571"/>
        <v/>
      </c>
      <c r="VB22" t="str">
        <f t="shared" si="572"/>
        <v/>
      </c>
      <c r="VC22" t="str">
        <f t="shared" si="573"/>
        <v/>
      </c>
      <c r="VD22" t="str">
        <f t="shared" si="574"/>
        <v/>
      </c>
      <c r="VE22" t="str">
        <f t="shared" si="575"/>
        <v/>
      </c>
      <c r="VF22" t="str">
        <f t="shared" si="576"/>
        <v/>
      </c>
      <c r="VG22" t="str">
        <f t="shared" si="577"/>
        <v/>
      </c>
      <c r="VH22" t="str">
        <f t="shared" si="578"/>
        <v/>
      </c>
      <c r="VI22" t="str">
        <f t="shared" si="579"/>
        <v/>
      </c>
      <c r="VJ22" t="str">
        <f t="shared" si="580"/>
        <v/>
      </c>
      <c r="VK22" t="str">
        <f t="shared" si="581"/>
        <v/>
      </c>
      <c r="VL22" t="str">
        <f t="shared" si="582"/>
        <v/>
      </c>
      <c r="WM22" t="str">
        <f t="shared" si="822"/>
        <v/>
      </c>
      <c r="WN22" t="str">
        <f t="shared" si="583"/>
        <v/>
      </c>
      <c r="WO22" t="str">
        <f t="shared" si="584"/>
        <v/>
      </c>
      <c r="WP22" t="str">
        <f t="shared" si="585"/>
        <v/>
      </c>
      <c r="WQ22" t="str">
        <f t="shared" si="586"/>
        <v/>
      </c>
      <c r="WR22" t="str">
        <f t="shared" si="587"/>
        <v/>
      </c>
      <c r="WS22" t="str">
        <f t="shared" si="588"/>
        <v/>
      </c>
      <c r="WT22" t="str">
        <f t="shared" si="589"/>
        <v/>
      </c>
      <c r="WU22" t="str">
        <f t="shared" si="590"/>
        <v/>
      </c>
      <c r="WV22" t="str">
        <f t="shared" si="591"/>
        <v/>
      </c>
      <c r="WW22" t="str">
        <f t="shared" si="592"/>
        <v/>
      </c>
      <c r="WX22" t="str">
        <f t="shared" si="867"/>
        <v/>
      </c>
      <c r="WY22" t="str">
        <f t="shared" si="594"/>
        <v/>
      </c>
      <c r="XH22" t="str">
        <f t="shared" si="823"/>
        <v/>
      </c>
      <c r="XI22" t="str">
        <f t="shared" si="595"/>
        <v/>
      </c>
      <c r="XJ22" t="str">
        <f t="shared" si="596"/>
        <v/>
      </c>
      <c r="XK22" t="str">
        <f t="shared" si="597"/>
        <v/>
      </c>
      <c r="XL22" t="str">
        <f t="shared" si="598"/>
        <v/>
      </c>
      <c r="XM22" t="str">
        <f t="shared" si="599"/>
        <v/>
      </c>
      <c r="XN22" t="str">
        <f t="shared" si="600"/>
        <v/>
      </c>
      <c r="XO22" t="str">
        <f t="shared" si="601"/>
        <v/>
      </c>
      <c r="XP22" t="str">
        <f t="shared" si="602"/>
        <v/>
      </c>
      <c r="XQ22" t="str">
        <f t="shared" si="603"/>
        <v/>
      </c>
      <c r="XR22" t="str">
        <f t="shared" si="604"/>
        <v/>
      </c>
      <c r="XS22" t="str">
        <f t="shared" si="605"/>
        <v/>
      </c>
      <c r="XT22" t="str">
        <f t="shared" si="606"/>
        <v/>
      </c>
      <c r="YV22" t="str">
        <f t="shared" si="824"/>
        <v/>
      </c>
      <c r="YW22" t="str">
        <f t="shared" si="607"/>
        <v/>
      </c>
      <c r="YX22"/>
      <c r="YY22" t="str">
        <f t="shared" si="609"/>
        <v/>
      </c>
      <c r="YZ22" t="str">
        <f t="shared" si="610"/>
        <v/>
      </c>
      <c r="ZA22" t="str">
        <f t="shared" si="611"/>
        <v/>
      </c>
      <c r="ZB22" t="str">
        <f t="shared" si="612"/>
        <v/>
      </c>
      <c r="ZC22" t="str">
        <f t="shared" si="613"/>
        <v/>
      </c>
      <c r="ZD22" t="str">
        <f t="shared" si="614"/>
        <v/>
      </c>
      <c r="ZE22" t="str">
        <f t="shared" si="615"/>
        <v/>
      </c>
      <c r="ZF22" t="str">
        <f t="shared" si="616"/>
        <v/>
      </c>
      <c r="ZG22" t="str">
        <f t="shared" si="868"/>
        <v/>
      </c>
      <c r="ZH22" t="str">
        <f t="shared" si="618"/>
        <v/>
      </c>
      <c r="ZQ22" t="str">
        <f t="shared" si="825"/>
        <v/>
      </c>
      <c r="ZR22" t="str">
        <f t="shared" si="619"/>
        <v/>
      </c>
      <c r="ZS22"/>
      <c r="ZT22" t="str">
        <f t="shared" si="621"/>
        <v/>
      </c>
      <c r="ZU22" t="str">
        <f t="shared" si="622"/>
        <v/>
      </c>
      <c r="ZV22" t="str">
        <f t="shared" si="623"/>
        <v/>
      </c>
      <c r="ZW22" t="str">
        <f t="shared" si="624"/>
        <v/>
      </c>
      <c r="ZX22" t="str">
        <f t="shared" si="625"/>
        <v/>
      </c>
      <c r="ZY22" t="str">
        <f t="shared" si="626"/>
        <v/>
      </c>
      <c r="ZZ22" t="str">
        <f t="shared" si="627"/>
        <v/>
      </c>
      <c r="AAA22" t="str">
        <f t="shared" si="628"/>
        <v/>
      </c>
      <c r="AAB22" t="str">
        <f t="shared" si="629"/>
        <v/>
      </c>
      <c r="AAC22" t="str">
        <f t="shared" si="630"/>
        <v/>
      </c>
      <c r="ABF22" t="str">
        <f t="shared" si="826"/>
        <v/>
      </c>
      <c r="ABG22" t="str">
        <f t="shared" si="631"/>
        <v/>
      </c>
      <c r="ABH22"/>
      <c r="ABI22" t="str">
        <f t="shared" si="633"/>
        <v/>
      </c>
      <c r="ABJ22" t="str">
        <f t="shared" si="634"/>
        <v/>
      </c>
      <c r="ABK22" t="str">
        <f t="shared" si="635"/>
        <v/>
      </c>
      <c r="ABL22" t="str">
        <f t="shared" si="636"/>
        <v/>
      </c>
      <c r="ABM22" t="str">
        <f t="shared" si="637"/>
        <v/>
      </c>
      <c r="ABN22" t="str">
        <f t="shared" si="638"/>
        <v/>
      </c>
      <c r="ABO22" t="str">
        <f t="shared" si="639"/>
        <v/>
      </c>
      <c r="ABP22" t="str">
        <f t="shared" si="640"/>
        <v/>
      </c>
      <c r="ABQ22" t="str">
        <f t="shared" si="869"/>
        <v/>
      </c>
      <c r="ABR22" t="str">
        <f t="shared" si="642"/>
        <v/>
      </c>
      <c r="ACA22" t="str">
        <f t="shared" si="827"/>
        <v/>
      </c>
      <c r="ACB22" t="str">
        <f t="shared" si="643"/>
        <v/>
      </c>
      <c r="ACC22"/>
      <c r="ACD22" t="str">
        <f t="shared" si="645"/>
        <v/>
      </c>
      <c r="ACE22" t="str">
        <f t="shared" si="646"/>
        <v/>
      </c>
      <c r="ACF22" t="str">
        <f t="shared" si="647"/>
        <v/>
      </c>
      <c r="ACG22" t="str">
        <f t="shared" si="648"/>
        <v/>
      </c>
      <c r="ACH22" t="str">
        <f t="shared" si="649"/>
        <v/>
      </c>
      <c r="ACI22" t="str">
        <f t="shared" si="650"/>
        <v/>
      </c>
      <c r="ACJ22" t="str">
        <f t="shared" si="651"/>
        <v/>
      </c>
      <c r="ACK22" t="str">
        <f t="shared" si="652"/>
        <v/>
      </c>
      <c r="ACL22" t="str">
        <f t="shared" si="653"/>
        <v/>
      </c>
      <c r="ACM22" t="str">
        <f t="shared" si="654"/>
        <v/>
      </c>
      <c r="ADO22" t="str">
        <f t="shared" si="828"/>
        <v/>
      </c>
      <c r="ADP22" t="str">
        <f>IF(ISBLANK(ADC21),"","3"&amp;MID(ADC21,2,999))</f>
        <v/>
      </c>
      <c r="ADQ22" t="str">
        <f>IF(ISBLANK(ADD20),"","3"&amp;MID(ADD20,2,999))</f>
        <v/>
      </c>
      <c r="ADR22" t="str">
        <f t="shared" si="657"/>
        <v/>
      </c>
      <c r="ADS22" t="str">
        <f t="shared" si="658"/>
        <v/>
      </c>
      <c r="ADT22" t="str">
        <f t="shared" si="659"/>
        <v/>
      </c>
      <c r="ADU22" t="str">
        <f t="shared" si="660"/>
        <v/>
      </c>
      <c r="ADV22" t="str">
        <f t="shared" si="661"/>
        <v/>
      </c>
      <c r="ADW22" t="str">
        <f t="shared" si="662"/>
        <v/>
      </c>
      <c r="ADX22" t="str">
        <f t="shared" si="663"/>
        <v/>
      </c>
      <c r="ADY22" t="str">
        <f t="shared" si="664"/>
        <v/>
      </c>
      <c r="ADZ22" t="str">
        <f t="shared" si="870"/>
        <v/>
      </c>
      <c r="AEA22" t="str">
        <f t="shared" si="666"/>
        <v/>
      </c>
      <c r="AEJ22" t="str">
        <f t="shared" si="829"/>
        <v/>
      </c>
      <c r="AEK22"/>
      <c r="AEL22" t="str">
        <f t="shared" si="911"/>
        <v/>
      </c>
      <c r="AEM22" t="str">
        <f t="shared" si="669"/>
        <v/>
      </c>
      <c r="AEN22" t="str">
        <f t="shared" si="670"/>
        <v/>
      </c>
      <c r="AEO22" t="str">
        <f t="shared" si="671"/>
        <v/>
      </c>
      <c r="AEP22" t="str">
        <f t="shared" si="672"/>
        <v/>
      </c>
      <c r="AEQ22" t="str">
        <f t="shared" si="673"/>
        <v/>
      </c>
      <c r="AER22" t="str">
        <f t="shared" si="674"/>
        <v/>
      </c>
      <c r="AES22" t="str">
        <f t="shared" si="675"/>
        <v/>
      </c>
      <c r="AET22" t="str">
        <f t="shared" si="676"/>
        <v/>
      </c>
      <c r="AEU22" t="str">
        <f t="shared" si="677"/>
        <v/>
      </c>
      <c r="AEV22" t="str">
        <f t="shared" si="678"/>
        <v/>
      </c>
      <c r="AFX22" t="str">
        <f t="shared" si="830"/>
        <v/>
      </c>
      <c r="AFY22"/>
      <c r="AFZ22" t="str">
        <f t="shared" si="912"/>
        <v/>
      </c>
      <c r="AGA22" t="str">
        <f t="shared" si="681"/>
        <v/>
      </c>
      <c r="AGB22" t="str">
        <f t="shared" si="682"/>
        <v/>
      </c>
      <c r="AGC22" t="str">
        <f t="shared" si="683"/>
        <v/>
      </c>
      <c r="AGD22" t="str">
        <f t="shared" si="684"/>
        <v/>
      </c>
      <c r="AGE22" t="str">
        <f t="shared" si="831"/>
        <v/>
      </c>
      <c r="AGF22" t="str">
        <f t="shared" si="685"/>
        <v/>
      </c>
      <c r="AGG22" t="str">
        <f t="shared" si="686"/>
        <v/>
      </c>
      <c r="AGH22" t="str">
        <f t="shared" si="687"/>
        <v/>
      </c>
      <c r="AGI22" t="str">
        <f t="shared" si="871"/>
        <v/>
      </c>
      <c r="AGJ22" t="str">
        <f t="shared" si="689"/>
        <v/>
      </c>
      <c r="AGS22" t="str">
        <f t="shared" si="832"/>
        <v/>
      </c>
      <c r="AGT22" t="str">
        <f>IF(ISBLANK(AFL21),"","5"&amp;MID(AFL21,2,999))</f>
        <v/>
      </c>
      <c r="AGU22" t="str">
        <f>IF(ISBLANK(AFM20),"","5"&amp;MID(AFM20,2,999))</f>
        <v/>
      </c>
      <c r="AGV22" t="str">
        <f t="shared" si="692"/>
        <v/>
      </c>
      <c r="AGW22" t="str">
        <f t="shared" si="693"/>
        <v/>
      </c>
      <c r="AGX22" t="str">
        <f t="shared" si="694"/>
        <v/>
      </c>
      <c r="AGY22" t="str">
        <f t="shared" si="695"/>
        <v/>
      </c>
      <c r="AGZ22" t="str">
        <f t="shared" si="696"/>
        <v/>
      </c>
      <c r="AHA22" t="str">
        <f t="shared" si="697"/>
        <v/>
      </c>
      <c r="AHB22" t="str">
        <f t="shared" si="698"/>
        <v/>
      </c>
      <c r="AHC22" t="str">
        <f t="shared" si="699"/>
        <v/>
      </c>
      <c r="AHD22" t="str">
        <f t="shared" si="700"/>
        <v/>
      </c>
      <c r="AHE22" t="str">
        <f t="shared" si="701"/>
        <v/>
      </c>
      <c r="AHV22" s="6" t="s">
        <v>2542</v>
      </c>
      <c r="AHX22" s="6" t="s">
        <v>2551</v>
      </c>
      <c r="AII22" t="str">
        <f t="shared" si="833"/>
        <v>3.01.670_Reclamation or filling (with imported rock, concrete, or other hard materials)</v>
      </c>
      <c r="AIJ22" t="str">
        <f t="shared" si="886"/>
        <v/>
      </c>
      <c r="AIK22" t="str">
        <f t="shared" si="913"/>
        <v/>
      </c>
      <c r="AIL22" t="str">
        <f t="shared" si="834"/>
        <v/>
      </c>
      <c r="AIM22" t="str">
        <f t="shared" si="704"/>
        <v/>
      </c>
      <c r="AIN22" t="str">
        <f t="shared" si="835"/>
        <v/>
      </c>
      <c r="AIO22" t="str">
        <f t="shared" si="836"/>
        <v/>
      </c>
      <c r="AIP22" t="str">
        <f t="shared" si="705"/>
        <v/>
      </c>
      <c r="AIQ22" t="str">
        <f t="shared" si="706"/>
        <v/>
      </c>
      <c r="AIR22" t="str">
        <f t="shared" si="707"/>
        <v/>
      </c>
      <c r="AIS22" t="str">
        <f t="shared" si="708"/>
        <v/>
      </c>
      <c r="AIT22" t="str">
        <f t="shared" si="872"/>
        <v/>
      </c>
      <c r="AIU22" t="str">
        <f t="shared" si="710"/>
        <v/>
      </c>
      <c r="AJD22" t="str">
        <f t="shared" si="837"/>
        <v>5.01.670_Reclamation or filling (with imported rock, concrete, or other hard materials)</v>
      </c>
      <c r="AJE22" t="str">
        <f t="shared" si="887"/>
        <v/>
      </c>
      <c r="AJF22" t="str">
        <f t="shared" si="914"/>
        <v/>
      </c>
      <c r="AJG22" t="str">
        <f t="shared" si="838"/>
        <v/>
      </c>
      <c r="AJH22" t="str">
        <f t="shared" si="713"/>
        <v/>
      </c>
      <c r="AJI22" t="str">
        <f t="shared" si="839"/>
        <v/>
      </c>
      <c r="AJJ22" t="str">
        <f t="shared" si="840"/>
        <v/>
      </c>
      <c r="AJK22" t="str">
        <f t="shared" si="714"/>
        <v/>
      </c>
      <c r="AJL22" t="str">
        <f t="shared" si="715"/>
        <v/>
      </c>
      <c r="AJM22" t="str">
        <f t="shared" si="716"/>
        <v/>
      </c>
      <c r="AJN22" t="str">
        <f t="shared" si="717"/>
        <v/>
      </c>
      <c r="AJO22" t="str">
        <f t="shared" si="718"/>
        <v/>
      </c>
      <c r="AJP22" t="str">
        <f t="shared" si="719"/>
        <v/>
      </c>
      <c r="AKF22" s="6" t="s">
        <v>2542</v>
      </c>
      <c r="AKG22" s="6" t="s">
        <v>2550</v>
      </c>
      <c r="AKH22" s="6" t="s">
        <v>2551</v>
      </c>
      <c r="AKS22" t="str">
        <f t="shared" si="841"/>
        <v>3.01.670_Reclamation or filling (with imported rock, concrete, or other hard materials)</v>
      </c>
      <c r="AKT22" t="str">
        <f t="shared" si="888"/>
        <v>3.02.650_Breakwaters</v>
      </c>
      <c r="AKU22" t="str">
        <f t="shared" si="915"/>
        <v>3.03.620_Prefabricated marine structures –
off-site fabrication</v>
      </c>
      <c r="AKV22" t="str">
        <f t="shared" si="842"/>
        <v/>
      </c>
      <c r="AKW22" t="str">
        <f t="shared" si="722"/>
        <v/>
      </c>
      <c r="AKX22" t="str">
        <f t="shared" si="723"/>
        <v/>
      </c>
      <c r="AKY22" t="str">
        <f t="shared" si="843"/>
        <v/>
      </c>
      <c r="AKZ22" t="str">
        <f t="shared" si="724"/>
        <v/>
      </c>
      <c r="ALA22" t="str">
        <f t="shared" si="725"/>
        <v/>
      </c>
      <c r="ALB22" t="str">
        <f t="shared" si="726"/>
        <v/>
      </c>
      <c r="ALC22" t="str">
        <f t="shared" si="727"/>
        <v/>
      </c>
      <c r="ALD22" t="str">
        <f t="shared" si="873"/>
        <v/>
      </c>
      <c r="ALE22" t="str">
        <f t="shared" si="729"/>
        <v/>
      </c>
      <c r="ALN22" t="str">
        <f t="shared" si="844"/>
        <v>5.01.670_Reclamation or filling (with imported rock, concrete, or other hard materials)</v>
      </c>
      <c r="ALO22" t="str">
        <f t="shared" si="879"/>
        <v>5.02.650_Breakwaters</v>
      </c>
      <c r="ALP22" t="str">
        <f t="shared" si="916"/>
        <v>5.03.620_Prefabricated marine structures –
off-site fabrication</v>
      </c>
      <c r="ALQ22" t="str">
        <f t="shared" si="845"/>
        <v/>
      </c>
      <c r="ALR22" t="str">
        <f t="shared" si="732"/>
        <v/>
      </c>
      <c r="ALS22" t="str">
        <f t="shared" si="733"/>
        <v/>
      </c>
      <c r="ALT22" t="str">
        <f t="shared" si="846"/>
        <v/>
      </c>
      <c r="ALU22" t="str">
        <f t="shared" si="734"/>
        <v/>
      </c>
      <c r="ALV22" t="str">
        <f t="shared" si="735"/>
        <v/>
      </c>
      <c r="ALW22" t="str">
        <f t="shared" si="736"/>
        <v/>
      </c>
      <c r="ALX22" t="str">
        <f t="shared" si="737"/>
        <v/>
      </c>
      <c r="ALY22" t="str">
        <f t="shared" si="738"/>
        <v/>
      </c>
      <c r="ALZ22" t="str">
        <f t="shared" si="739"/>
        <v/>
      </c>
      <c r="AMN22" s="6" t="s">
        <v>2542</v>
      </c>
      <c r="AMO22" s="6" t="s">
        <v>2550</v>
      </c>
      <c r="AMP22" s="6" t="s">
        <v>2551</v>
      </c>
      <c r="ANA22" t="str">
        <f t="shared" si="847"/>
        <v>3.01.670_Reclamation or filling (with imported rock, concrete, or other hard materials)</v>
      </c>
      <c r="ANB22" t="str">
        <f t="shared" si="880"/>
        <v>3.02.650_Breakwaters</v>
      </c>
      <c r="ANC22" t="str">
        <f t="shared" si="917"/>
        <v>3.03.620_Prefabricated marine structures –
off-site fabrication</v>
      </c>
      <c r="AND22" t="str">
        <f t="shared" si="848"/>
        <v/>
      </c>
      <c r="ANE22" t="str">
        <f t="shared" si="742"/>
        <v/>
      </c>
      <c r="ANF22" t="str">
        <f t="shared" si="743"/>
        <v/>
      </c>
      <c r="ANG22" t="str">
        <f t="shared" si="744"/>
        <v/>
      </c>
      <c r="ANH22" t="str">
        <f t="shared" si="745"/>
        <v/>
      </c>
      <c r="ANI22" t="str">
        <f t="shared" si="746"/>
        <v/>
      </c>
      <c r="ANJ22" t="str">
        <f t="shared" si="747"/>
        <v/>
      </c>
      <c r="ANK22" t="str">
        <f t="shared" si="748"/>
        <v/>
      </c>
      <c r="ANL22" t="str">
        <f t="shared" si="874"/>
        <v/>
      </c>
      <c r="ANM22" t="str">
        <f t="shared" si="750"/>
        <v/>
      </c>
      <c r="ANV22" t="str">
        <f t="shared" si="849"/>
        <v>5.01.670_Reclamation or filling (with imported rock, concrete, or other hard materials)</v>
      </c>
      <c r="ANW22" t="str">
        <f t="shared" si="881"/>
        <v>5.02.650_Breakwaters</v>
      </c>
      <c r="ANX22" t="str">
        <f t="shared" si="918"/>
        <v>5.03.620_Prefabricated marine structures –
off-site fabrication</v>
      </c>
      <c r="ANY22" t="str">
        <f t="shared" si="851"/>
        <v/>
      </c>
      <c r="ANZ22" t="str">
        <f t="shared" si="752"/>
        <v/>
      </c>
      <c r="AOA22" t="str">
        <f t="shared" si="753"/>
        <v/>
      </c>
      <c r="AOB22" t="str">
        <f t="shared" si="754"/>
        <v/>
      </c>
      <c r="AOC22" t="str">
        <f t="shared" si="755"/>
        <v/>
      </c>
      <c r="AOD22" t="str">
        <f t="shared" si="756"/>
        <v/>
      </c>
      <c r="AOE22" t="str">
        <f t="shared" si="757"/>
        <v/>
      </c>
      <c r="AOF22" t="str">
        <f t="shared" si="758"/>
        <v/>
      </c>
      <c r="AOG22" t="str">
        <f t="shared" si="759"/>
        <v/>
      </c>
      <c r="AOH22" t="str">
        <f t="shared" si="760"/>
        <v/>
      </c>
      <c r="AOW22" s="6" t="s">
        <v>2542</v>
      </c>
      <c r="AOX22" s="6" t="s">
        <v>2550</v>
      </c>
      <c r="APJ22" t="str">
        <f t="shared" si="852"/>
        <v>3.01.670_Reclamation or filling (with imported rock, concrete, or other hard materials)</v>
      </c>
      <c r="APK22" t="str">
        <f t="shared" si="882"/>
        <v>3.02.650_Breakwaters</v>
      </c>
      <c r="APL22" t="str">
        <f t="shared" si="919"/>
        <v/>
      </c>
      <c r="APM22" t="str">
        <f t="shared" si="859"/>
        <v/>
      </c>
      <c r="APN22" t="str">
        <f t="shared" si="763"/>
        <v/>
      </c>
      <c r="APO22" t="str">
        <f t="shared" si="764"/>
        <v/>
      </c>
      <c r="APP22" t="str">
        <f t="shared" si="765"/>
        <v/>
      </c>
      <c r="APQ22" t="str">
        <f t="shared" si="766"/>
        <v/>
      </c>
      <c r="APR22" t="str">
        <f t="shared" si="767"/>
        <v/>
      </c>
      <c r="APS22" t="str">
        <f t="shared" si="768"/>
        <v/>
      </c>
      <c r="APT22" t="str">
        <f t="shared" si="769"/>
        <v/>
      </c>
      <c r="APU22" t="str">
        <f t="shared" si="875"/>
        <v/>
      </c>
      <c r="APV22" t="str">
        <f t="shared" si="771"/>
        <v/>
      </c>
      <c r="AQE22" t="str">
        <f t="shared" si="853"/>
        <v>5.01.670_Reclamation or filling (with imported rock, concrete, or other hard materials)</v>
      </c>
      <c r="AQF22" t="str">
        <f t="shared" si="883"/>
        <v>5.02.650_Breakwaters</v>
      </c>
      <c r="AQG22" t="str">
        <f t="shared" si="920"/>
        <v/>
      </c>
      <c r="AQH22" t="str">
        <f t="shared" si="854"/>
        <v/>
      </c>
      <c r="AQI22" t="str">
        <f t="shared" si="774"/>
        <v/>
      </c>
      <c r="AQJ22" t="str">
        <f t="shared" si="775"/>
        <v/>
      </c>
      <c r="AQK22" t="str">
        <f t="shared" si="776"/>
        <v/>
      </c>
      <c r="AQL22" t="str">
        <f t="shared" si="777"/>
        <v/>
      </c>
      <c r="AQM22" t="str">
        <f t="shared" si="778"/>
        <v/>
      </c>
      <c r="AQN22" t="str">
        <f t="shared" si="779"/>
        <v/>
      </c>
      <c r="AQO22" t="str">
        <f t="shared" si="780"/>
        <v/>
      </c>
      <c r="AQP22" t="str">
        <f t="shared" si="781"/>
        <v/>
      </c>
      <c r="AQQ22" t="str">
        <f t="shared" si="782"/>
        <v/>
      </c>
      <c r="ARG22" s="6" t="s">
        <v>2542</v>
      </c>
      <c r="ART22" t="str">
        <f t="shared" si="855"/>
        <v>3.01.670_Reclamation or filling (with imported rock, concrete, or other hard materials)</v>
      </c>
      <c r="ARU22" t="str">
        <f t="shared" si="884"/>
        <v>3.02.650_Breakwaters</v>
      </c>
      <c r="ARV22" t="str">
        <f t="shared" si="921"/>
        <v/>
      </c>
      <c r="ARW22" t="str">
        <f t="shared" si="856"/>
        <v/>
      </c>
      <c r="ARX22" t="str">
        <f t="shared" si="785"/>
        <v/>
      </c>
      <c r="ARY22" t="str">
        <f t="shared" si="786"/>
        <v/>
      </c>
      <c r="ARZ22" t="str">
        <f t="shared" si="787"/>
        <v/>
      </c>
      <c r="ASA22" t="str">
        <f t="shared" si="788"/>
        <v/>
      </c>
      <c r="ASB22" t="str">
        <f t="shared" si="789"/>
        <v/>
      </c>
      <c r="ASC22" t="str">
        <f t="shared" si="790"/>
        <v/>
      </c>
      <c r="ASD22" t="str">
        <f t="shared" si="791"/>
        <v/>
      </c>
      <c r="ASE22" t="str">
        <f t="shared" si="876"/>
        <v/>
      </c>
      <c r="ASF22" t="str">
        <f t="shared" si="793"/>
        <v/>
      </c>
      <c r="ASO22" t="str">
        <f t="shared" si="857"/>
        <v>5.01.670_Reclamation or filling (with imported rock, concrete, or other hard materials)</v>
      </c>
      <c r="ASP22" t="str">
        <f t="shared" si="885"/>
        <v>5.02.650_Breakwaters</v>
      </c>
      <c r="ASQ22" t="str">
        <f t="shared" si="922"/>
        <v/>
      </c>
      <c r="ASR22" t="str">
        <f t="shared" si="858"/>
        <v/>
      </c>
      <c r="ASS22" t="str">
        <f t="shared" si="796"/>
        <v/>
      </c>
      <c r="AST22" t="str">
        <f t="shared" si="797"/>
        <v/>
      </c>
      <c r="ASU22" t="str">
        <f t="shared" si="798"/>
        <v/>
      </c>
      <c r="ASV22" t="str">
        <f t="shared" si="799"/>
        <v/>
      </c>
      <c r="ASW22" t="str">
        <f t="shared" si="800"/>
        <v/>
      </c>
      <c r="ASX22" t="str">
        <f t="shared" si="801"/>
        <v/>
      </c>
      <c r="ASY22" t="str">
        <f t="shared" si="802"/>
        <v/>
      </c>
      <c r="ASZ22" t="str">
        <f t="shared" si="803"/>
        <v/>
      </c>
      <c r="ATA22" t="str">
        <f t="shared" si="804"/>
        <v/>
      </c>
    </row>
    <row r="23" spans="4:1014 1028:1197" s="6" customFormat="1" x14ac:dyDescent="0.35">
      <c r="G23" s="6" t="s">
        <v>2546</v>
      </c>
      <c r="T23" s="6" t="s">
        <v>2547</v>
      </c>
      <c r="AO23" s="6" t="s">
        <v>2548</v>
      </c>
      <c r="BH23" s="6" t="s">
        <v>2549</v>
      </c>
      <c r="BI23" s="6" t="s">
        <v>2556</v>
      </c>
      <c r="BJ23" s="6" t="s">
        <v>2557</v>
      </c>
      <c r="BU23" t="str">
        <f t="shared" si="805"/>
        <v>3.01.680_Reclamation or filling (with dredged materials)</v>
      </c>
      <c r="BV23" t="str">
        <f t="shared" si="877"/>
        <v>3.02.660_Rock revetments / gabions</v>
      </c>
      <c r="BW23" t="str">
        <f t="shared" si="909"/>
        <v>3.03.630_Prefabricated marine structures –
transport to site location</v>
      </c>
      <c r="BX23" t="str">
        <f t="shared" si="889"/>
        <v/>
      </c>
      <c r="BY23" t="str">
        <f t="shared" si="890"/>
        <v/>
      </c>
      <c r="BZ23" t="str">
        <f t="shared" si="891"/>
        <v/>
      </c>
      <c r="CA23" t="str">
        <f t="shared" si="892"/>
        <v/>
      </c>
      <c r="CB23" t="str">
        <f t="shared" si="893"/>
        <v/>
      </c>
      <c r="CC23" t="str">
        <f t="shared" si="894"/>
        <v/>
      </c>
      <c r="CD23" t="str">
        <f t="shared" si="895"/>
        <v/>
      </c>
      <c r="CE23" t="str">
        <f t="shared" si="896"/>
        <v/>
      </c>
      <c r="CF23" t="str">
        <f t="shared" si="897"/>
        <v/>
      </c>
      <c r="CG23" t="str">
        <f t="shared" si="898"/>
        <v/>
      </c>
      <c r="CP23" t="str">
        <f t="shared" si="806"/>
        <v>5.01.680_Reclamation or filling (with dredged materials)</v>
      </c>
      <c r="CQ23" t="str">
        <f t="shared" si="878"/>
        <v>5.02.660_Rock revetments / gabions</v>
      </c>
      <c r="CR23" t="str">
        <f t="shared" si="910"/>
        <v>5.03.630_Prefabricated marine structures –
transport to site location</v>
      </c>
      <c r="CS23" t="str">
        <f t="shared" si="899"/>
        <v/>
      </c>
      <c r="CT23" t="str">
        <f t="shared" si="900"/>
        <v/>
      </c>
      <c r="CU23" t="str">
        <f t="shared" si="901"/>
        <v/>
      </c>
      <c r="CV23" t="str">
        <f t="shared" si="902"/>
        <v/>
      </c>
      <c r="CW23" t="str">
        <f t="shared" si="903"/>
        <v/>
      </c>
      <c r="CX23" t="str">
        <f t="shared" si="904"/>
        <v/>
      </c>
      <c r="CY23" t="str">
        <f t="shared" si="905"/>
        <v/>
      </c>
      <c r="CZ23" t="str">
        <f t="shared" si="906"/>
        <v/>
      </c>
      <c r="DA23" t="str">
        <f t="shared" si="907"/>
        <v/>
      </c>
      <c r="DB23" t="str">
        <f t="shared" si="908"/>
        <v/>
      </c>
      <c r="DQ23" s="61"/>
      <c r="DZ23"/>
      <c r="EA23"/>
      <c r="EB23"/>
      <c r="EC23" t="s">
        <v>119</v>
      </c>
      <c r="ED23" t="s">
        <v>119</v>
      </c>
      <c r="EE23" t="s">
        <v>119</v>
      </c>
      <c r="EF23" t="s">
        <v>119</v>
      </c>
      <c r="EG23" t="s">
        <v>119</v>
      </c>
      <c r="EH23" t="s">
        <v>119</v>
      </c>
      <c r="EI23" t="s">
        <v>119</v>
      </c>
      <c r="EJ23" t="s">
        <v>119</v>
      </c>
      <c r="EK23" t="s">
        <v>119</v>
      </c>
      <c r="EL23" t="s">
        <v>119</v>
      </c>
      <c r="EU23" t="s">
        <v>119</v>
      </c>
      <c r="EV23" t="s">
        <v>119</v>
      </c>
      <c r="EW23" t="s">
        <v>119</v>
      </c>
      <c r="EX23" t="s">
        <v>119</v>
      </c>
      <c r="EY23" t="s">
        <v>119</v>
      </c>
      <c r="EZ23" t="s">
        <v>119</v>
      </c>
      <c r="FA23" t="s">
        <v>119</v>
      </c>
      <c r="FB23" t="s">
        <v>119</v>
      </c>
      <c r="FC23" t="s">
        <v>119</v>
      </c>
      <c r="FD23" t="s">
        <v>119</v>
      </c>
      <c r="FE23" t="s">
        <v>119</v>
      </c>
      <c r="FF23" t="s">
        <v>119</v>
      </c>
      <c r="FG23" t="s">
        <v>119</v>
      </c>
      <c r="GH23" t="str">
        <f t="shared" si="807"/>
        <v/>
      </c>
      <c r="GI23" t="str">
        <f t="shared" si="417"/>
        <v/>
      </c>
      <c r="GJ23" t="str">
        <f t="shared" si="418"/>
        <v/>
      </c>
      <c r="GK23" t="str">
        <f t="shared" si="419"/>
        <v/>
      </c>
      <c r="GL23" t="str">
        <f t="shared" si="420"/>
        <v/>
      </c>
      <c r="GM23" t="str">
        <f t="shared" si="421"/>
        <v/>
      </c>
      <c r="GN23" t="str">
        <f t="shared" si="422"/>
        <v/>
      </c>
      <c r="GO23" t="str">
        <f t="shared" si="423"/>
        <v/>
      </c>
      <c r="GP23" t="str">
        <f t="shared" si="424"/>
        <v/>
      </c>
      <c r="GQ23" t="str">
        <f t="shared" si="425"/>
        <v/>
      </c>
      <c r="GR23" t="str">
        <f t="shared" si="426"/>
        <v/>
      </c>
      <c r="GS23" t="str">
        <f t="shared" si="860"/>
        <v/>
      </c>
      <c r="GT23" t="str">
        <f t="shared" si="428"/>
        <v/>
      </c>
      <c r="HC23" t="str">
        <f t="shared" si="808"/>
        <v/>
      </c>
      <c r="HD23" t="str">
        <f t="shared" si="429"/>
        <v/>
      </c>
      <c r="HE23" t="str">
        <f t="shared" si="430"/>
        <v/>
      </c>
      <c r="HF23" t="str">
        <f t="shared" si="431"/>
        <v/>
      </c>
      <c r="HG23" t="str">
        <f t="shared" si="432"/>
        <v/>
      </c>
      <c r="HH23" t="str">
        <f t="shared" si="433"/>
        <v/>
      </c>
      <c r="HI23" t="str">
        <f t="shared" si="434"/>
        <v/>
      </c>
      <c r="HJ23" t="str">
        <f t="shared" si="435"/>
        <v/>
      </c>
      <c r="HK23" t="str">
        <f t="shared" si="436"/>
        <v/>
      </c>
      <c r="HL23" t="str">
        <f t="shared" si="437"/>
        <v/>
      </c>
      <c r="HM23" t="str">
        <f t="shared" si="438"/>
        <v/>
      </c>
      <c r="HN23" t="str">
        <f t="shared" si="439"/>
        <v/>
      </c>
      <c r="HO23" t="str">
        <f t="shared" si="440"/>
        <v/>
      </c>
      <c r="IQ23" t="str">
        <f t="shared" si="809"/>
        <v/>
      </c>
      <c r="IR23" t="str">
        <f t="shared" si="441"/>
        <v/>
      </c>
      <c r="IS23" t="str">
        <f t="shared" si="442"/>
        <v/>
      </c>
      <c r="IT23" t="str">
        <f t="shared" si="443"/>
        <v/>
      </c>
      <c r="IU23" t="str">
        <f t="shared" si="444"/>
        <v/>
      </c>
      <c r="IV23" t="str">
        <f t="shared" si="445"/>
        <v/>
      </c>
      <c r="IW23" t="str">
        <f t="shared" si="446"/>
        <v/>
      </c>
      <c r="IX23" t="str">
        <f t="shared" si="447"/>
        <v/>
      </c>
      <c r="IY23" t="str">
        <f t="shared" si="448"/>
        <v/>
      </c>
      <c r="IZ23" t="str">
        <f t="shared" si="449"/>
        <v/>
      </c>
      <c r="JA23" t="str">
        <f t="shared" si="450"/>
        <v/>
      </c>
      <c r="JB23" t="str">
        <f t="shared" si="861"/>
        <v/>
      </c>
      <c r="JC23" t="str">
        <f t="shared" si="451"/>
        <v/>
      </c>
      <c r="JL23" t="str">
        <f t="shared" si="810"/>
        <v/>
      </c>
      <c r="JM23" t="str">
        <f t="shared" si="452"/>
        <v/>
      </c>
      <c r="JN23" t="str">
        <f t="shared" si="453"/>
        <v/>
      </c>
      <c r="JO23" t="str">
        <f t="shared" si="454"/>
        <v/>
      </c>
      <c r="JP23" t="str">
        <f t="shared" si="455"/>
        <v/>
      </c>
      <c r="JQ23" t="str">
        <f t="shared" si="456"/>
        <v/>
      </c>
      <c r="JR23" t="str">
        <f t="shared" si="457"/>
        <v/>
      </c>
      <c r="JS23" t="str">
        <f t="shared" si="458"/>
        <v/>
      </c>
      <c r="JT23" t="str">
        <f t="shared" si="459"/>
        <v/>
      </c>
      <c r="JU23" t="str">
        <f t="shared" si="460"/>
        <v/>
      </c>
      <c r="JV23" t="str">
        <f t="shared" si="461"/>
        <v/>
      </c>
      <c r="JW23" t="str">
        <f t="shared" si="462"/>
        <v/>
      </c>
      <c r="JX23" t="str">
        <f t="shared" si="463"/>
        <v/>
      </c>
      <c r="KY23" t="str">
        <f t="shared" si="811"/>
        <v/>
      </c>
      <c r="KZ23" t="str">
        <f t="shared" si="464"/>
        <v/>
      </c>
      <c r="LA23" t="str">
        <f t="shared" si="465"/>
        <v/>
      </c>
      <c r="LB23" t="str">
        <f t="shared" si="466"/>
        <v/>
      </c>
      <c r="LC23" t="str">
        <f t="shared" si="467"/>
        <v/>
      </c>
      <c r="LD23" t="str">
        <f t="shared" si="468"/>
        <v/>
      </c>
      <c r="LE23" t="str">
        <f t="shared" si="469"/>
        <v/>
      </c>
      <c r="LF23" t="str">
        <f t="shared" si="470"/>
        <v/>
      </c>
      <c r="LG23" t="str">
        <f t="shared" si="471"/>
        <v/>
      </c>
      <c r="LH23" t="str">
        <f t="shared" si="472"/>
        <v/>
      </c>
      <c r="LI23" t="str">
        <f t="shared" si="473"/>
        <v/>
      </c>
      <c r="LJ23" t="str">
        <f t="shared" si="862"/>
        <v/>
      </c>
      <c r="LK23" t="str">
        <f t="shared" si="475"/>
        <v/>
      </c>
      <c r="LT23" t="str">
        <f t="shared" si="812"/>
        <v/>
      </c>
      <c r="LU23" t="str">
        <f t="shared" si="476"/>
        <v/>
      </c>
      <c r="LV23" t="str">
        <f t="shared" si="477"/>
        <v/>
      </c>
      <c r="LW23" t="str">
        <f t="shared" si="478"/>
        <v/>
      </c>
      <c r="LX23" t="str">
        <f t="shared" si="479"/>
        <v/>
      </c>
      <c r="LY23" t="str">
        <f t="shared" si="480"/>
        <v/>
      </c>
      <c r="LZ23" t="str">
        <f t="shared" si="481"/>
        <v/>
      </c>
      <c r="MA23" t="str">
        <f t="shared" si="482"/>
        <v/>
      </c>
      <c r="MB23" t="str">
        <f t="shared" si="483"/>
        <v/>
      </c>
      <c r="MC23" t="str">
        <f t="shared" si="484"/>
        <v/>
      </c>
      <c r="MD23" t="str">
        <f t="shared" si="485"/>
        <v/>
      </c>
      <c r="ME23" t="str">
        <f t="shared" si="486"/>
        <v/>
      </c>
      <c r="MF23" t="str">
        <f t="shared" si="487"/>
        <v/>
      </c>
      <c r="NG23" t="str">
        <f t="shared" si="813"/>
        <v/>
      </c>
      <c r="NH23" t="str">
        <f t="shared" si="488"/>
        <v/>
      </c>
      <c r="NI23" t="str">
        <f t="shared" si="489"/>
        <v/>
      </c>
      <c r="NJ23" t="str">
        <f t="shared" si="490"/>
        <v/>
      </c>
      <c r="NK23" t="str">
        <f t="shared" si="491"/>
        <v/>
      </c>
      <c r="NL23" t="str">
        <f t="shared" si="492"/>
        <v/>
      </c>
      <c r="NM23" t="str">
        <f t="shared" si="493"/>
        <v/>
      </c>
      <c r="NN23" t="str">
        <f t="shared" si="494"/>
        <v/>
      </c>
      <c r="NO23" t="str">
        <f t="shared" si="495"/>
        <v/>
      </c>
      <c r="NP23" t="str">
        <f t="shared" si="496"/>
        <v/>
      </c>
      <c r="NQ23" t="str">
        <f t="shared" si="497"/>
        <v/>
      </c>
      <c r="NR23" t="str">
        <f t="shared" si="863"/>
        <v/>
      </c>
      <c r="NS23" t="str">
        <f t="shared" si="499"/>
        <v/>
      </c>
      <c r="OB23" t="str">
        <f t="shared" si="814"/>
        <v/>
      </c>
      <c r="OC23" t="str">
        <f t="shared" si="500"/>
        <v/>
      </c>
      <c r="OD23" t="str">
        <f t="shared" si="501"/>
        <v/>
      </c>
      <c r="OE23" t="str">
        <f t="shared" si="502"/>
        <v/>
      </c>
      <c r="OF23" t="str">
        <f t="shared" si="503"/>
        <v/>
      </c>
      <c r="OG23" t="str">
        <f t="shared" si="504"/>
        <v/>
      </c>
      <c r="OH23" t="str">
        <f t="shared" si="505"/>
        <v/>
      </c>
      <c r="OI23" t="str">
        <f t="shared" si="506"/>
        <v/>
      </c>
      <c r="OJ23" t="str">
        <f t="shared" si="507"/>
        <v/>
      </c>
      <c r="OK23" t="str">
        <f t="shared" si="508"/>
        <v/>
      </c>
      <c r="OL23" t="str">
        <f t="shared" si="509"/>
        <v/>
      </c>
      <c r="OM23" t="str">
        <f t="shared" si="510"/>
        <v/>
      </c>
      <c r="ON23" t="str">
        <f t="shared" si="511"/>
        <v/>
      </c>
      <c r="PO23" t="str">
        <f t="shared" si="815"/>
        <v/>
      </c>
      <c r="PP23" t="str">
        <f t="shared" si="512"/>
        <v/>
      </c>
      <c r="PQ23" t="str">
        <f t="shared" si="513"/>
        <v/>
      </c>
      <c r="PR23" t="str">
        <f t="shared" si="514"/>
        <v/>
      </c>
      <c r="PS23" t="str">
        <f t="shared" si="515"/>
        <v/>
      </c>
      <c r="PT23" t="str">
        <f t="shared" si="516"/>
        <v/>
      </c>
      <c r="PU23" t="str">
        <f t="shared" si="517"/>
        <v/>
      </c>
      <c r="PV23" t="str">
        <f t="shared" si="816"/>
        <v/>
      </c>
      <c r="PW23" t="str">
        <f t="shared" si="518"/>
        <v/>
      </c>
      <c r="PX23" t="str">
        <f t="shared" si="519"/>
        <v/>
      </c>
      <c r="PY23" t="str">
        <f t="shared" si="520"/>
        <v/>
      </c>
      <c r="PZ23" t="str">
        <f t="shared" si="864"/>
        <v/>
      </c>
      <c r="QA23" t="str">
        <f t="shared" si="522"/>
        <v/>
      </c>
      <c r="QJ23" t="str">
        <f t="shared" si="817"/>
        <v/>
      </c>
      <c r="QK23" t="str">
        <f t="shared" si="523"/>
        <v/>
      </c>
      <c r="QL23" t="str">
        <f t="shared" si="524"/>
        <v/>
      </c>
      <c r="QM23" t="str">
        <f t="shared" si="525"/>
        <v/>
      </c>
      <c r="QN23" t="str">
        <f t="shared" si="526"/>
        <v/>
      </c>
      <c r="QO23" t="str">
        <f t="shared" si="527"/>
        <v/>
      </c>
      <c r="QP23" t="str">
        <f t="shared" si="528"/>
        <v/>
      </c>
      <c r="QQ23" t="str">
        <f t="shared" si="529"/>
        <v/>
      </c>
      <c r="QR23" t="str">
        <f t="shared" si="530"/>
        <v/>
      </c>
      <c r="QS23" t="str">
        <f t="shared" si="531"/>
        <v/>
      </c>
      <c r="QT23" t="str">
        <f t="shared" si="532"/>
        <v/>
      </c>
      <c r="QU23" t="str">
        <f t="shared" si="533"/>
        <v/>
      </c>
      <c r="QV23" t="str">
        <f t="shared" si="534"/>
        <v/>
      </c>
      <c r="RW23" t="str">
        <f t="shared" si="818"/>
        <v/>
      </c>
      <c r="RX23" t="str">
        <f t="shared" si="535"/>
        <v/>
      </c>
      <c r="RY23" t="str">
        <f t="shared" si="536"/>
        <v/>
      </c>
      <c r="RZ23" t="str">
        <f t="shared" si="537"/>
        <v/>
      </c>
      <c r="SA23" t="str">
        <f t="shared" si="538"/>
        <v/>
      </c>
      <c r="SB23" t="str">
        <f t="shared" si="539"/>
        <v/>
      </c>
      <c r="SC23" t="str">
        <f t="shared" si="540"/>
        <v/>
      </c>
      <c r="SD23" t="str">
        <f t="shared" si="541"/>
        <v/>
      </c>
      <c r="SE23" t="str">
        <f t="shared" si="542"/>
        <v/>
      </c>
      <c r="SF23" t="str">
        <f t="shared" si="543"/>
        <v/>
      </c>
      <c r="SG23" t="str">
        <f t="shared" si="544"/>
        <v/>
      </c>
      <c r="SH23" t="str">
        <f t="shared" si="865"/>
        <v/>
      </c>
      <c r="SI23" t="str">
        <f t="shared" si="546"/>
        <v/>
      </c>
      <c r="SR23" t="str">
        <f t="shared" si="819"/>
        <v/>
      </c>
      <c r="SS23" t="str">
        <f t="shared" si="547"/>
        <v/>
      </c>
      <c r="ST23" t="str">
        <f t="shared" si="548"/>
        <v/>
      </c>
      <c r="SU23" t="str">
        <f t="shared" si="549"/>
        <v/>
      </c>
      <c r="SV23" t="str">
        <f t="shared" si="550"/>
        <v/>
      </c>
      <c r="SW23" t="str">
        <f t="shared" si="551"/>
        <v/>
      </c>
      <c r="SX23" t="str">
        <f t="shared" si="552"/>
        <v/>
      </c>
      <c r="SY23" t="str">
        <f t="shared" si="553"/>
        <v/>
      </c>
      <c r="SZ23" t="str">
        <f t="shared" si="554"/>
        <v/>
      </c>
      <c r="TA23" t="str">
        <f t="shared" si="555"/>
        <v/>
      </c>
      <c r="TB23" t="str">
        <f t="shared" si="556"/>
        <v/>
      </c>
      <c r="TC23" t="str">
        <f t="shared" si="557"/>
        <v/>
      </c>
      <c r="TD23" t="str">
        <f t="shared" si="558"/>
        <v/>
      </c>
      <c r="UE23" t="str">
        <f t="shared" si="820"/>
        <v/>
      </c>
      <c r="UF23" t="str">
        <f t="shared" si="559"/>
        <v/>
      </c>
      <c r="UG23" t="str">
        <f t="shared" si="560"/>
        <v/>
      </c>
      <c r="UH23" t="str">
        <f t="shared" si="561"/>
        <v/>
      </c>
      <c r="UI23" t="str">
        <f t="shared" si="562"/>
        <v/>
      </c>
      <c r="UJ23" t="str">
        <f t="shared" si="563"/>
        <v/>
      </c>
      <c r="UK23" t="str">
        <f t="shared" si="564"/>
        <v/>
      </c>
      <c r="UL23" t="str">
        <f t="shared" si="565"/>
        <v/>
      </c>
      <c r="UM23" t="str">
        <f t="shared" si="566"/>
        <v/>
      </c>
      <c r="UN23" t="str">
        <f t="shared" si="567"/>
        <v/>
      </c>
      <c r="UO23" t="str">
        <f t="shared" si="568"/>
        <v/>
      </c>
      <c r="UP23" t="str">
        <f t="shared" si="866"/>
        <v/>
      </c>
      <c r="UQ23" t="str">
        <f t="shared" si="570"/>
        <v/>
      </c>
      <c r="UZ23" t="str">
        <f t="shared" si="821"/>
        <v/>
      </c>
      <c r="VA23" t="str">
        <f t="shared" si="571"/>
        <v/>
      </c>
      <c r="VB23" t="str">
        <f t="shared" si="572"/>
        <v/>
      </c>
      <c r="VC23" t="str">
        <f t="shared" si="573"/>
        <v/>
      </c>
      <c r="VD23" t="str">
        <f t="shared" si="574"/>
        <v/>
      </c>
      <c r="VE23" t="str">
        <f t="shared" si="575"/>
        <v/>
      </c>
      <c r="VF23" t="str">
        <f t="shared" si="576"/>
        <v/>
      </c>
      <c r="VG23" t="str">
        <f t="shared" si="577"/>
        <v/>
      </c>
      <c r="VH23" t="str">
        <f t="shared" si="578"/>
        <v/>
      </c>
      <c r="VI23" t="str">
        <f t="shared" si="579"/>
        <v/>
      </c>
      <c r="VJ23" t="str">
        <f t="shared" si="580"/>
        <v/>
      </c>
      <c r="VK23" t="str">
        <f t="shared" si="581"/>
        <v/>
      </c>
      <c r="VL23" t="str">
        <f t="shared" si="582"/>
        <v/>
      </c>
      <c r="WM23" t="str">
        <f t="shared" si="822"/>
        <v/>
      </c>
      <c r="WN23" t="str">
        <f t="shared" si="583"/>
        <v/>
      </c>
      <c r="WO23" t="str">
        <f t="shared" si="584"/>
        <v/>
      </c>
      <c r="WP23" t="str">
        <f t="shared" si="585"/>
        <v/>
      </c>
      <c r="WQ23" t="str">
        <f t="shared" si="586"/>
        <v/>
      </c>
      <c r="WR23" t="str">
        <f t="shared" si="587"/>
        <v/>
      </c>
      <c r="WS23" t="str">
        <f t="shared" si="588"/>
        <v/>
      </c>
      <c r="WT23" t="str">
        <f t="shared" si="589"/>
        <v/>
      </c>
      <c r="WU23" t="str">
        <f t="shared" si="590"/>
        <v/>
      </c>
      <c r="WV23" t="str">
        <f t="shared" si="591"/>
        <v/>
      </c>
      <c r="WW23" t="str">
        <f t="shared" si="592"/>
        <v/>
      </c>
      <c r="WX23" t="str">
        <f t="shared" si="867"/>
        <v/>
      </c>
      <c r="WY23" t="str">
        <f t="shared" si="594"/>
        <v/>
      </c>
      <c r="XH23" t="str">
        <f t="shared" si="823"/>
        <v/>
      </c>
      <c r="XI23" t="str">
        <f t="shared" si="595"/>
        <v/>
      </c>
      <c r="XJ23" t="str">
        <f t="shared" si="596"/>
        <v/>
      </c>
      <c r="XK23" t="str">
        <f t="shared" si="597"/>
        <v/>
      </c>
      <c r="XL23" t="str">
        <f t="shared" si="598"/>
        <v/>
      </c>
      <c r="XM23" t="str">
        <f t="shared" si="599"/>
        <v/>
      </c>
      <c r="XN23" t="str">
        <f t="shared" si="600"/>
        <v/>
      </c>
      <c r="XO23" t="str">
        <f t="shared" si="601"/>
        <v/>
      </c>
      <c r="XP23" t="str">
        <f t="shared" si="602"/>
        <v/>
      </c>
      <c r="XQ23" t="str">
        <f t="shared" si="603"/>
        <v/>
      </c>
      <c r="XR23" t="str">
        <f t="shared" si="604"/>
        <v/>
      </c>
      <c r="XS23" t="str">
        <f t="shared" si="605"/>
        <v/>
      </c>
      <c r="XT23" t="str">
        <f t="shared" si="606"/>
        <v/>
      </c>
      <c r="YV23" t="str">
        <f t="shared" si="824"/>
        <v/>
      </c>
      <c r="YW23" t="str">
        <f t="shared" si="607"/>
        <v/>
      </c>
      <c r="YX23"/>
      <c r="YY23" t="str">
        <f t="shared" si="609"/>
        <v/>
      </c>
      <c r="YZ23" t="str">
        <f t="shared" si="610"/>
        <v/>
      </c>
      <c r="ZA23" t="str">
        <f t="shared" si="611"/>
        <v/>
      </c>
      <c r="ZB23" t="str">
        <f t="shared" si="612"/>
        <v/>
      </c>
      <c r="ZC23" t="str">
        <f t="shared" si="613"/>
        <v/>
      </c>
      <c r="ZD23" t="str">
        <f t="shared" si="614"/>
        <v/>
      </c>
      <c r="ZE23" t="str">
        <f t="shared" si="615"/>
        <v/>
      </c>
      <c r="ZF23" t="str">
        <f t="shared" si="616"/>
        <v/>
      </c>
      <c r="ZG23" t="str">
        <f t="shared" si="868"/>
        <v/>
      </c>
      <c r="ZH23" t="str">
        <f t="shared" si="618"/>
        <v/>
      </c>
      <c r="ZQ23" t="str">
        <f t="shared" si="825"/>
        <v/>
      </c>
      <c r="ZR23" t="str">
        <f t="shared" si="619"/>
        <v/>
      </c>
      <c r="ZS23"/>
      <c r="ZT23" t="str">
        <f t="shared" si="621"/>
        <v/>
      </c>
      <c r="ZU23" t="str">
        <f t="shared" si="622"/>
        <v/>
      </c>
      <c r="ZV23" t="str">
        <f t="shared" si="623"/>
        <v/>
      </c>
      <c r="ZW23" t="str">
        <f t="shared" si="624"/>
        <v/>
      </c>
      <c r="ZX23" t="str">
        <f t="shared" si="625"/>
        <v/>
      </c>
      <c r="ZY23" t="str">
        <f t="shared" si="626"/>
        <v/>
      </c>
      <c r="ZZ23" t="str">
        <f t="shared" si="627"/>
        <v/>
      </c>
      <c r="AAA23" t="str">
        <f t="shared" si="628"/>
        <v/>
      </c>
      <c r="AAB23" t="str">
        <f t="shared" si="629"/>
        <v/>
      </c>
      <c r="AAC23" t="str">
        <f t="shared" si="630"/>
        <v/>
      </c>
      <c r="ABF23" t="str">
        <f t="shared" si="826"/>
        <v/>
      </c>
      <c r="ABG23" t="str">
        <f t="shared" si="631"/>
        <v/>
      </c>
      <c r="ABH23"/>
      <c r="ABI23" t="str">
        <f t="shared" si="633"/>
        <v/>
      </c>
      <c r="ABJ23" t="str">
        <f t="shared" si="634"/>
        <v/>
      </c>
      <c r="ABK23" t="str">
        <f t="shared" si="635"/>
        <v/>
      </c>
      <c r="ABL23" t="str">
        <f t="shared" si="636"/>
        <v/>
      </c>
      <c r="ABM23" t="str">
        <f t="shared" si="637"/>
        <v/>
      </c>
      <c r="ABN23" t="str">
        <f t="shared" si="638"/>
        <v/>
      </c>
      <c r="ABO23" t="str">
        <f t="shared" si="639"/>
        <v/>
      </c>
      <c r="ABP23" t="str">
        <f t="shared" si="640"/>
        <v/>
      </c>
      <c r="ABQ23" t="str">
        <f t="shared" si="869"/>
        <v/>
      </c>
      <c r="ABR23" t="str">
        <f t="shared" si="642"/>
        <v/>
      </c>
      <c r="ACA23" t="str">
        <f t="shared" si="827"/>
        <v/>
      </c>
      <c r="ACB23" t="str">
        <f t="shared" si="643"/>
        <v/>
      </c>
      <c r="ACC23"/>
      <c r="ACD23" t="str">
        <f t="shared" si="645"/>
        <v/>
      </c>
      <c r="ACE23" t="str">
        <f t="shared" si="646"/>
        <v/>
      </c>
      <c r="ACF23" t="str">
        <f t="shared" si="647"/>
        <v/>
      </c>
      <c r="ACG23" t="str">
        <f t="shared" si="648"/>
        <v/>
      </c>
      <c r="ACH23" t="str">
        <f t="shared" si="649"/>
        <v/>
      </c>
      <c r="ACI23" t="str">
        <f t="shared" si="650"/>
        <v/>
      </c>
      <c r="ACJ23" t="str">
        <f t="shared" si="651"/>
        <v/>
      </c>
      <c r="ACK23" t="str">
        <f t="shared" si="652"/>
        <v/>
      </c>
      <c r="ACL23" t="str">
        <f t="shared" si="653"/>
        <v/>
      </c>
      <c r="ACM23" t="str">
        <f t="shared" si="654"/>
        <v/>
      </c>
      <c r="ADO23" t="str">
        <f t="shared" si="828"/>
        <v/>
      </c>
      <c r="ADP23" t="str">
        <f>IF(ISBLANK(ADC22),"","3"&amp;MID(ADC22,2,999))</f>
        <v/>
      </c>
      <c r="ADQ23" t="str">
        <f>IF(ISBLANK(ADD21),"","3"&amp;MID(ADD21,2,999))</f>
        <v/>
      </c>
      <c r="ADR23" t="str">
        <f t="shared" si="657"/>
        <v/>
      </c>
      <c r="ADS23" t="str">
        <f t="shared" si="658"/>
        <v/>
      </c>
      <c r="ADT23" t="str">
        <f t="shared" si="659"/>
        <v/>
      </c>
      <c r="ADU23" t="str">
        <f t="shared" si="660"/>
        <v/>
      </c>
      <c r="ADV23" t="str">
        <f t="shared" si="661"/>
        <v/>
      </c>
      <c r="ADW23" t="str">
        <f t="shared" si="662"/>
        <v/>
      </c>
      <c r="ADX23" t="str">
        <f t="shared" si="663"/>
        <v/>
      </c>
      <c r="ADY23" t="str">
        <f t="shared" si="664"/>
        <v/>
      </c>
      <c r="ADZ23" t="str">
        <f t="shared" si="870"/>
        <v/>
      </c>
      <c r="AEA23" t="str">
        <f t="shared" si="666"/>
        <v/>
      </c>
      <c r="AEJ23" t="str">
        <f t="shared" si="829"/>
        <v/>
      </c>
      <c r="AEK23"/>
      <c r="AEL23" t="str">
        <f t="shared" si="911"/>
        <v/>
      </c>
      <c r="AEM23" t="str">
        <f t="shared" si="669"/>
        <v/>
      </c>
      <c r="AEN23" t="str">
        <f t="shared" si="670"/>
        <v/>
      </c>
      <c r="AEO23" t="str">
        <f t="shared" si="671"/>
        <v/>
      </c>
      <c r="AEP23" t="str">
        <f t="shared" si="672"/>
        <v/>
      </c>
      <c r="AEQ23" t="str">
        <f t="shared" si="673"/>
        <v/>
      </c>
      <c r="AER23" t="str">
        <f t="shared" si="674"/>
        <v/>
      </c>
      <c r="AES23" t="str">
        <f t="shared" si="675"/>
        <v/>
      </c>
      <c r="AET23" t="str">
        <f t="shared" si="676"/>
        <v/>
      </c>
      <c r="AEU23" t="str">
        <f t="shared" si="677"/>
        <v/>
      </c>
      <c r="AEV23" t="str">
        <f t="shared" si="678"/>
        <v/>
      </c>
      <c r="AFX23" t="str">
        <f t="shared" si="830"/>
        <v/>
      </c>
      <c r="AFY23"/>
      <c r="AFZ23" t="str">
        <f t="shared" si="912"/>
        <v/>
      </c>
      <c r="AGA23" t="str">
        <f t="shared" si="681"/>
        <v/>
      </c>
      <c r="AGB23" t="str">
        <f t="shared" si="682"/>
        <v/>
      </c>
      <c r="AGC23" t="str">
        <f t="shared" si="683"/>
        <v/>
      </c>
      <c r="AGD23" t="str">
        <f t="shared" si="684"/>
        <v/>
      </c>
      <c r="AGE23" t="str">
        <f t="shared" si="831"/>
        <v/>
      </c>
      <c r="AGF23" t="str">
        <f t="shared" si="685"/>
        <v/>
      </c>
      <c r="AGG23" t="str">
        <f t="shared" si="686"/>
        <v/>
      </c>
      <c r="AGH23" t="str">
        <f t="shared" si="687"/>
        <v/>
      </c>
      <c r="AGI23" t="str">
        <f t="shared" si="871"/>
        <v/>
      </c>
      <c r="AGJ23" t="str">
        <f t="shared" si="689"/>
        <v/>
      </c>
      <c r="AGS23" t="str">
        <f t="shared" si="832"/>
        <v/>
      </c>
      <c r="AGT23"/>
      <c r="AGU23"/>
      <c r="AGV23" t="str">
        <f t="shared" si="692"/>
        <v/>
      </c>
      <c r="AGW23" t="str">
        <f t="shared" si="693"/>
        <v/>
      </c>
      <c r="AGX23" t="str">
        <f t="shared" si="694"/>
        <v/>
      </c>
      <c r="AGY23" t="str">
        <f t="shared" si="695"/>
        <v/>
      </c>
      <c r="AGZ23" t="str">
        <f t="shared" si="696"/>
        <v/>
      </c>
      <c r="AHA23" t="str">
        <f t="shared" si="697"/>
        <v/>
      </c>
      <c r="AHB23" t="str">
        <f t="shared" si="698"/>
        <v/>
      </c>
      <c r="AHC23" t="str">
        <f t="shared" si="699"/>
        <v/>
      </c>
      <c r="AHD23" t="str">
        <f t="shared" si="700"/>
        <v/>
      </c>
      <c r="AHE23" t="str">
        <f t="shared" si="701"/>
        <v/>
      </c>
      <c r="AHV23" s="6" t="s">
        <v>2549</v>
      </c>
      <c r="AII23" t="str">
        <f t="shared" si="833"/>
        <v>3.01.680_Reclamation or filling (with dredged materials)</v>
      </c>
      <c r="AIJ23" t="str">
        <f t="shared" si="886"/>
        <v/>
      </c>
      <c r="AIK23" t="str">
        <f t="shared" si="913"/>
        <v>3.03.630_Prefabricated marine structures –
transport to site location</v>
      </c>
      <c r="AIL23" t="str">
        <f t="shared" si="834"/>
        <v/>
      </c>
      <c r="AIM23" t="str">
        <f t="shared" si="704"/>
        <v/>
      </c>
      <c r="AIN23" t="str">
        <f t="shared" si="835"/>
        <v/>
      </c>
      <c r="AIO23" t="str">
        <f t="shared" si="836"/>
        <v/>
      </c>
      <c r="AIP23" t="str">
        <f t="shared" si="705"/>
        <v/>
      </c>
      <c r="AIQ23" t="str">
        <f t="shared" si="706"/>
        <v/>
      </c>
      <c r="AIR23" t="str">
        <f t="shared" si="707"/>
        <v/>
      </c>
      <c r="AIS23" t="str">
        <f t="shared" si="708"/>
        <v/>
      </c>
      <c r="AIT23" t="str">
        <f t="shared" si="872"/>
        <v/>
      </c>
      <c r="AIU23" t="str">
        <f t="shared" si="710"/>
        <v/>
      </c>
      <c r="AJD23" t="str">
        <f t="shared" si="837"/>
        <v>5.01.680_Reclamation or filling (with dredged materials)</v>
      </c>
      <c r="AJE23" t="str">
        <f t="shared" si="887"/>
        <v/>
      </c>
      <c r="AJF23" t="str">
        <f t="shared" si="914"/>
        <v>5.03.630_Prefabricated marine structures –
transport to site location</v>
      </c>
      <c r="AJG23" t="str">
        <f t="shared" si="838"/>
        <v/>
      </c>
      <c r="AJH23" t="str">
        <f t="shared" si="713"/>
        <v/>
      </c>
      <c r="AJI23" t="str">
        <f t="shared" si="839"/>
        <v/>
      </c>
      <c r="AJJ23" t="str">
        <f t="shared" si="840"/>
        <v/>
      </c>
      <c r="AJK23" t="str">
        <f t="shared" si="714"/>
        <v/>
      </c>
      <c r="AJL23" t="str">
        <f t="shared" si="715"/>
        <v/>
      </c>
      <c r="AJM23" t="str">
        <f t="shared" si="716"/>
        <v/>
      </c>
      <c r="AJN23" t="str">
        <f t="shared" si="717"/>
        <v/>
      </c>
      <c r="AJO23" t="str">
        <f t="shared" si="718"/>
        <v/>
      </c>
      <c r="AJP23" t="str">
        <f t="shared" si="719"/>
        <v/>
      </c>
      <c r="AKF23" s="6" t="s">
        <v>2549</v>
      </c>
      <c r="AKG23" s="6" t="s">
        <v>2556</v>
      </c>
      <c r="AKH23" s="6" t="s">
        <v>2557</v>
      </c>
      <c r="AKS23" t="str">
        <f t="shared" si="841"/>
        <v>3.01.680_Reclamation or filling (with dredged materials)</v>
      </c>
      <c r="AKT23" t="str">
        <f t="shared" si="888"/>
        <v>3.02.660_Rock revetments / gabions</v>
      </c>
      <c r="AKU23" t="str">
        <f t="shared" si="915"/>
        <v>3.03.630_Prefabricated marine structures –
transport to site location</v>
      </c>
      <c r="AKV23" t="str">
        <f t="shared" si="842"/>
        <v/>
      </c>
      <c r="AKW23" t="str">
        <f t="shared" si="722"/>
        <v/>
      </c>
      <c r="AKX23" t="str">
        <f t="shared" si="723"/>
        <v/>
      </c>
      <c r="AKY23" t="str">
        <f t="shared" si="843"/>
        <v/>
      </c>
      <c r="AKZ23" t="str">
        <f t="shared" si="724"/>
        <v/>
      </c>
      <c r="ALA23" t="str">
        <f t="shared" si="725"/>
        <v/>
      </c>
      <c r="ALB23" t="str">
        <f t="shared" si="726"/>
        <v/>
      </c>
      <c r="ALC23" t="str">
        <f t="shared" si="727"/>
        <v/>
      </c>
      <c r="ALD23" t="str">
        <f t="shared" si="873"/>
        <v/>
      </c>
      <c r="ALE23" t="str">
        <f t="shared" si="729"/>
        <v/>
      </c>
      <c r="ALN23" t="str">
        <f t="shared" si="844"/>
        <v>5.01.680_Reclamation or filling (with dredged materials)</v>
      </c>
      <c r="ALO23" t="str">
        <f t="shared" si="879"/>
        <v>5.02.660_Rock revetments / gabions</v>
      </c>
      <c r="ALP23" t="str">
        <f t="shared" si="916"/>
        <v>5.03.630_Prefabricated marine structures –
transport to site location</v>
      </c>
      <c r="ALQ23" t="str">
        <f t="shared" si="845"/>
        <v/>
      </c>
      <c r="ALR23" t="str">
        <f t="shared" si="732"/>
        <v/>
      </c>
      <c r="ALS23" t="str">
        <f t="shared" si="733"/>
        <v/>
      </c>
      <c r="ALT23" t="str">
        <f t="shared" si="846"/>
        <v/>
      </c>
      <c r="ALU23" t="str">
        <f t="shared" si="734"/>
        <v/>
      </c>
      <c r="ALV23" t="str">
        <f t="shared" si="735"/>
        <v/>
      </c>
      <c r="ALW23" t="str">
        <f t="shared" si="736"/>
        <v/>
      </c>
      <c r="ALX23" t="str">
        <f t="shared" si="737"/>
        <v/>
      </c>
      <c r="ALY23" t="str">
        <f t="shared" si="738"/>
        <v/>
      </c>
      <c r="ALZ23" t="str">
        <f t="shared" si="739"/>
        <v/>
      </c>
      <c r="AMN23" s="6" t="s">
        <v>2549</v>
      </c>
      <c r="AMO23" s="6" t="s">
        <v>2556</v>
      </c>
      <c r="AMP23" s="6" t="s">
        <v>2557</v>
      </c>
      <c r="ANA23" t="str">
        <f t="shared" si="847"/>
        <v>3.01.680_Reclamation or filling (with dredged materials)</v>
      </c>
      <c r="ANB23" t="str">
        <f t="shared" si="880"/>
        <v>3.02.660_Rock revetments / gabions</v>
      </c>
      <c r="ANC23" t="str">
        <f t="shared" si="917"/>
        <v>3.03.630_Prefabricated marine structures –
transport to site location</v>
      </c>
      <c r="AND23" t="str">
        <f t="shared" si="848"/>
        <v/>
      </c>
      <c r="ANE23" t="str">
        <f t="shared" si="742"/>
        <v/>
      </c>
      <c r="ANF23" t="str">
        <f t="shared" si="743"/>
        <v/>
      </c>
      <c r="ANG23" t="str">
        <f t="shared" si="744"/>
        <v/>
      </c>
      <c r="ANH23" t="str">
        <f t="shared" si="745"/>
        <v/>
      </c>
      <c r="ANI23" t="str">
        <f t="shared" si="746"/>
        <v/>
      </c>
      <c r="ANJ23" t="str">
        <f t="shared" si="747"/>
        <v/>
      </c>
      <c r="ANK23" t="str">
        <f t="shared" si="748"/>
        <v/>
      </c>
      <c r="ANL23" t="str">
        <f t="shared" si="874"/>
        <v/>
      </c>
      <c r="ANM23" t="str">
        <f t="shared" si="750"/>
        <v/>
      </c>
      <c r="ANV23" t="str">
        <f t="shared" si="849"/>
        <v>5.01.680_Reclamation or filling (with dredged materials)</v>
      </c>
      <c r="ANW23" t="str">
        <f t="shared" si="881"/>
        <v>5.02.660_Rock revetments / gabions</v>
      </c>
      <c r="ANX23" t="str">
        <f t="shared" si="918"/>
        <v>5.03.630_Prefabricated marine structures –
transport to site location</v>
      </c>
      <c r="ANY23" t="str">
        <f t="shared" si="851"/>
        <v/>
      </c>
      <c r="ANZ23" t="str">
        <f t="shared" si="752"/>
        <v/>
      </c>
      <c r="AOA23" t="str">
        <f t="shared" si="753"/>
        <v/>
      </c>
      <c r="AOB23" t="str">
        <f t="shared" si="754"/>
        <v/>
      </c>
      <c r="AOC23" t="str">
        <f t="shared" si="755"/>
        <v/>
      </c>
      <c r="AOD23" t="str">
        <f t="shared" si="756"/>
        <v/>
      </c>
      <c r="AOE23" t="str">
        <f t="shared" si="757"/>
        <v/>
      </c>
      <c r="AOF23" t="str">
        <f t="shared" si="758"/>
        <v/>
      </c>
      <c r="AOG23" t="str">
        <f t="shared" si="759"/>
        <v/>
      </c>
      <c r="AOH23" t="str">
        <f t="shared" si="760"/>
        <v/>
      </c>
      <c r="AOW23" s="6" t="s">
        <v>2549</v>
      </c>
      <c r="AOX23" s="6" t="s">
        <v>2556</v>
      </c>
      <c r="AOY23" s="6" t="s">
        <v>2557</v>
      </c>
      <c r="APJ23" t="str">
        <f t="shared" si="852"/>
        <v>3.01.680_Reclamation or filling (with dredged materials)</v>
      </c>
      <c r="APK23" t="str">
        <f t="shared" si="882"/>
        <v>3.02.660_Rock revetments / gabions</v>
      </c>
      <c r="APL23" t="str">
        <f t="shared" si="919"/>
        <v/>
      </c>
      <c r="APM23" t="str">
        <f t="shared" si="859"/>
        <v/>
      </c>
      <c r="APN23" t="str">
        <f t="shared" si="763"/>
        <v/>
      </c>
      <c r="APO23" t="str">
        <f t="shared" si="764"/>
        <v/>
      </c>
      <c r="APP23" t="str">
        <f t="shared" si="765"/>
        <v/>
      </c>
      <c r="APQ23" t="str">
        <f t="shared" si="766"/>
        <v/>
      </c>
      <c r="APR23" t="str">
        <f t="shared" si="767"/>
        <v/>
      </c>
      <c r="APS23" t="str">
        <f t="shared" si="768"/>
        <v/>
      </c>
      <c r="APT23" t="str">
        <f t="shared" si="769"/>
        <v/>
      </c>
      <c r="APU23" t="str">
        <f t="shared" si="875"/>
        <v/>
      </c>
      <c r="APV23" t="str">
        <f t="shared" si="771"/>
        <v/>
      </c>
      <c r="AQE23" t="str">
        <f t="shared" si="853"/>
        <v>5.01.680_Reclamation or filling (with dredged materials)</v>
      </c>
      <c r="AQF23" t="str">
        <f t="shared" si="883"/>
        <v>5.02.660_Rock revetments / gabions</v>
      </c>
      <c r="AQG23" t="str">
        <f t="shared" si="920"/>
        <v/>
      </c>
      <c r="AQH23" t="str">
        <f t="shared" si="854"/>
        <v/>
      </c>
      <c r="AQI23" t="str">
        <f t="shared" si="774"/>
        <v/>
      </c>
      <c r="AQJ23" t="str">
        <f t="shared" si="775"/>
        <v/>
      </c>
      <c r="AQK23" t="str">
        <f t="shared" si="776"/>
        <v/>
      </c>
      <c r="AQL23" t="str">
        <f t="shared" si="777"/>
        <v/>
      </c>
      <c r="AQM23" t="str">
        <f t="shared" si="778"/>
        <v/>
      </c>
      <c r="AQN23" t="str">
        <f t="shared" si="779"/>
        <v/>
      </c>
      <c r="AQO23" t="str">
        <f t="shared" si="780"/>
        <v/>
      </c>
      <c r="AQP23" t="str">
        <f t="shared" si="781"/>
        <v/>
      </c>
      <c r="AQQ23" t="str">
        <f t="shared" si="782"/>
        <v/>
      </c>
      <c r="ARG23" s="6" t="s">
        <v>2549</v>
      </c>
      <c r="ART23" t="str">
        <f t="shared" si="855"/>
        <v>3.01.680_Reclamation or filling (with dredged materials)</v>
      </c>
      <c r="ARU23" t="str">
        <f t="shared" si="884"/>
        <v/>
      </c>
      <c r="ARV23" t="str">
        <f t="shared" si="921"/>
        <v/>
      </c>
      <c r="ARW23" t="str">
        <f t="shared" si="856"/>
        <v/>
      </c>
      <c r="ARX23" t="str">
        <f t="shared" si="785"/>
        <v/>
      </c>
      <c r="ARY23" t="str">
        <f t="shared" si="786"/>
        <v/>
      </c>
      <c r="ARZ23" t="str">
        <f t="shared" si="787"/>
        <v/>
      </c>
      <c r="ASA23" t="str">
        <f t="shared" si="788"/>
        <v/>
      </c>
      <c r="ASB23" t="str">
        <f t="shared" si="789"/>
        <v/>
      </c>
      <c r="ASC23" t="str">
        <f t="shared" si="790"/>
        <v/>
      </c>
      <c r="ASD23" t="str">
        <f t="shared" si="791"/>
        <v/>
      </c>
      <c r="ASE23" t="str">
        <f t="shared" si="876"/>
        <v/>
      </c>
      <c r="ASF23" t="str">
        <f t="shared" si="793"/>
        <v/>
      </c>
      <c r="ASO23" t="str">
        <f t="shared" si="857"/>
        <v>5.01.680_Reclamation or filling (with dredged materials)</v>
      </c>
      <c r="ASP23" t="str">
        <f t="shared" si="885"/>
        <v/>
      </c>
      <c r="ASQ23" t="str">
        <f t="shared" si="922"/>
        <v/>
      </c>
      <c r="ASR23" t="str">
        <f t="shared" si="858"/>
        <v/>
      </c>
      <c r="ASS23" t="str">
        <f t="shared" si="796"/>
        <v/>
      </c>
      <c r="AST23" t="str">
        <f t="shared" si="797"/>
        <v/>
      </c>
      <c r="ASU23" t="str">
        <f t="shared" si="798"/>
        <v/>
      </c>
      <c r="ASV23" t="str">
        <f t="shared" si="799"/>
        <v/>
      </c>
      <c r="ASW23" t="str">
        <f t="shared" si="800"/>
        <v/>
      </c>
      <c r="ASX23" t="str">
        <f t="shared" si="801"/>
        <v/>
      </c>
      <c r="ASY23" t="str">
        <f t="shared" si="802"/>
        <v/>
      </c>
      <c r="ASZ23" t="str">
        <f t="shared" si="803"/>
        <v/>
      </c>
      <c r="ATA23" t="str">
        <f t="shared" si="804"/>
        <v/>
      </c>
    </row>
    <row r="24" spans="4:1014 1028:1197" s="6" customFormat="1" x14ac:dyDescent="0.35">
      <c r="G24" s="6" t="s">
        <v>2552</v>
      </c>
      <c r="T24" s="6" t="s">
        <v>2553</v>
      </c>
      <c r="AO24" s="6" t="s">
        <v>2554</v>
      </c>
      <c r="BH24" s="6" t="s">
        <v>2555</v>
      </c>
      <c r="BI24" s="6" t="s">
        <v>2562</v>
      </c>
      <c r="BJ24" s="6" t="s">
        <v>2563</v>
      </c>
      <c r="BU24" t="str">
        <f t="shared" si="805"/>
        <v>3.01.690_Surcharging or consolidation of lands and monitoring of settlement</v>
      </c>
      <c r="BV24" t="str">
        <f t="shared" si="877"/>
        <v>3.02.670_Cofferdams</v>
      </c>
      <c r="BW24" t="str">
        <f t="shared" si="909"/>
        <v>3.03.640_Prefabricated marine structures –
installation on site location</v>
      </c>
      <c r="BX24" t="str">
        <f t="shared" si="889"/>
        <v/>
      </c>
      <c r="BY24" t="str">
        <f t="shared" si="890"/>
        <v/>
      </c>
      <c r="BZ24" t="str">
        <f t="shared" si="891"/>
        <v/>
      </c>
      <c r="CA24" t="str">
        <f t="shared" si="892"/>
        <v/>
      </c>
      <c r="CB24" t="str">
        <f t="shared" si="893"/>
        <v/>
      </c>
      <c r="CC24" t="str">
        <f t="shared" si="894"/>
        <v/>
      </c>
      <c r="CD24" t="str">
        <f t="shared" si="895"/>
        <v/>
      </c>
      <c r="CE24" t="str">
        <f t="shared" si="896"/>
        <v/>
      </c>
      <c r="CF24" t="str">
        <f t="shared" si="897"/>
        <v/>
      </c>
      <c r="CG24" t="str">
        <f t="shared" si="898"/>
        <v/>
      </c>
      <c r="CP24" t="str">
        <f t="shared" si="806"/>
        <v>5.01.690_Surcharging or consolidation of lands and monitoring of settlement</v>
      </c>
      <c r="CQ24" t="str">
        <f t="shared" si="878"/>
        <v>5.02.670_Cofferdams</v>
      </c>
      <c r="CR24" t="str">
        <f t="shared" si="910"/>
        <v>5.03.640_Prefabricated marine structures –
installation on site location</v>
      </c>
      <c r="CS24" t="str">
        <f t="shared" si="899"/>
        <v/>
      </c>
      <c r="CT24" t="str">
        <f t="shared" si="900"/>
        <v/>
      </c>
      <c r="CU24" t="str">
        <f t="shared" si="901"/>
        <v/>
      </c>
      <c r="CV24" t="str">
        <f t="shared" si="902"/>
        <v/>
      </c>
      <c r="CW24" t="str">
        <f t="shared" si="903"/>
        <v/>
      </c>
      <c r="CX24" t="str">
        <f t="shared" si="904"/>
        <v/>
      </c>
      <c r="CY24" t="str">
        <f t="shared" si="905"/>
        <v/>
      </c>
      <c r="CZ24" t="str">
        <f t="shared" si="906"/>
        <v/>
      </c>
      <c r="DA24" t="str">
        <f t="shared" si="907"/>
        <v/>
      </c>
      <c r="DB24" t="str">
        <f t="shared" si="908"/>
        <v/>
      </c>
      <c r="DQ24" s="61"/>
      <c r="DZ24"/>
      <c r="EA24"/>
      <c r="EB24"/>
      <c r="EC24" t="s">
        <v>119</v>
      </c>
      <c r="ED24" t="s">
        <v>119</v>
      </c>
      <c r="EE24" t="s">
        <v>119</v>
      </c>
      <c r="EF24" t="s">
        <v>119</v>
      </c>
      <c r="EG24" t="s">
        <v>119</v>
      </c>
      <c r="EH24" t="s">
        <v>119</v>
      </c>
      <c r="EI24" t="s">
        <v>119</v>
      </c>
      <c r="EJ24" t="s">
        <v>119</v>
      </c>
      <c r="EK24" t="s">
        <v>119</v>
      </c>
      <c r="EL24" t="s">
        <v>119</v>
      </c>
      <c r="EU24" t="s">
        <v>119</v>
      </c>
      <c r="EV24" t="s">
        <v>119</v>
      </c>
      <c r="EW24" t="s">
        <v>119</v>
      </c>
      <c r="EX24" t="s">
        <v>119</v>
      </c>
      <c r="EY24" t="s">
        <v>119</v>
      </c>
      <c r="EZ24" t="s">
        <v>119</v>
      </c>
      <c r="FA24" t="s">
        <v>119</v>
      </c>
      <c r="FB24" t="s">
        <v>119</v>
      </c>
      <c r="FC24" t="s">
        <v>119</v>
      </c>
      <c r="FD24" t="s">
        <v>119</v>
      </c>
      <c r="FE24" t="s">
        <v>119</v>
      </c>
      <c r="FF24" t="s">
        <v>119</v>
      </c>
      <c r="FG24" t="s">
        <v>119</v>
      </c>
      <c r="GH24" t="str">
        <f t="shared" si="807"/>
        <v/>
      </c>
      <c r="GI24" t="str">
        <f t="shared" si="417"/>
        <v/>
      </c>
      <c r="GJ24" t="str">
        <f t="shared" si="418"/>
        <v/>
      </c>
      <c r="GK24" t="str">
        <f t="shared" si="419"/>
        <v/>
      </c>
      <c r="GL24" t="str">
        <f t="shared" si="420"/>
        <v/>
      </c>
      <c r="GM24" t="str">
        <f t="shared" si="421"/>
        <v/>
      </c>
      <c r="GN24" t="str">
        <f t="shared" si="422"/>
        <v/>
      </c>
      <c r="GO24" t="str">
        <f t="shared" si="423"/>
        <v/>
      </c>
      <c r="GP24" t="str">
        <f t="shared" si="424"/>
        <v/>
      </c>
      <c r="GQ24" t="str">
        <f t="shared" si="425"/>
        <v/>
      </c>
      <c r="GR24" t="str">
        <f t="shared" si="426"/>
        <v/>
      </c>
      <c r="GS24" t="str">
        <f t="shared" si="860"/>
        <v/>
      </c>
      <c r="GT24" t="str">
        <f t="shared" si="428"/>
        <v/>
      </c>
      <c r="HC24" t="str">
        <f t="shared" si="808"/>
        <v/>
      </c>
      <c r="HD24" t="str">
        <f t="shared" si="429"/>
        <v/>
      </c>
      <c r="HE24" t="str">
        <f t="shared" si="430"/>
        <v/>
      </c>
      <c r="HF24" t="str">
        <f t="shared" si="431"/>
        <v/>
      </c>
      <c r="HG24" t="str">
        <f t="shared" si="432"/>
        <v/>
      </c>
      <c r="HH24" t="str">
        <f t="shared" si="433"/>
        <v/>
      </c>
      <c r="HI24" t="str">
        <f t="shared" si="434"/>
        <v/>
      </c>
      <c r="HJ24" t="str">
        <f t="shared" si="435"/>
        <v/>
      </c>
      <c r="HK24" t="str">
        <f t="shared" si="436"/>
        <v/>
      </c>
      <c r="HL24" t="str">
        <f t="shared" si="437"/>
        <v/>
      </c>
      <c r="HM24" t="str">
        <f t="shared" si="438"/>
        <v/>
      </c>
      <c r="HN24" t="str">
        <f t="shared" si="439"/>
        <v/>
      </c>
      <c r="HO24" t="str">
        <f t="shared" si="440"/>
        <v/>
      </c>
      <c r="IQ24" t="str">
        <f t="shared" si="809"/>
        <v/>
      </c>
      <c r="IR24" t="str">
        <f t="shared" si="441"/>
        <v/>
      </c>
      <c r="IS24" t="str">
        <f t="shared" si="442"/>
        <v/>
      </c>
      <c r="IT24" t="str">
        <f t="shared" si="443"/>
        <v/>
      </c>
      <c r="IU24" t="str">
        <f t="shared" si="444"/>
        <v/>
      </c>
      <c r="IV24" t="str">
        <f t="shared" si="445"/>
        <v/>
      </c>
      <c r="IW24" t="str">
        <f t="shared" si="446"/>
        <v/>
      </c>
      <c r="IX24" t="str">
        <f t="shared" si="447"/>
        <v/>
      </c>
      <c r="IY24" t="str">
        <f t="shared" si="448"/>
        <v/>
      </c>
      <c r="IZ24" t="str">
        <f t="shared" si="449"/>
        <v/>
      </c>
      <c r="JA24" t="str">
        <f t="shared" si="450"/>
        <v/>
      </c>
      <c r="JB24" t="str">
        <f t="shared" si="861"/>
        <v/>
      </c>
      <c r="JC24" t="str">
        <f t="shared" si="451"/>
        <v/>
      </c>
      <c r="JL24" t="str">
        <f t="shared" si="810"/>
        <v/>
      </c>
      <c r="JM24" t="str">
        <f t="shared" si="452"/>
        <v/>
      </c>
      <c r="JN24" t="str">
        <f t="shared" si="453"/>
        <v/>
      </c>
      <c r="JO24" t="str">
        <f t="shared" si="454"/>
        <v/>
      </c>
      <c r="JP24" t="str">
        <f t="shared" si="455"/>
        <v/>
      </c>
      <c r="JQ24" t="str">
        <f t="shared" si="456"/>
        <v/>
      </c>
      <c r="JR24" t="str">
        <f t="shared" si="457"/>
        <v/>
      </c>
      <c r="JS24" t="str">
        <f t="shared" si="458"/>
        <v/>
      </c>
      <c r="JT24" t="str">
        <f t="shared" si="459"/>
        <v/>
      </c>
      <c r="JU24" t="str">
        <f t="shared" si="460"/>
        <v/>
      </c>
      <c r="JV24" t="str">
        <f t="shared" si="461"/>
        <v/>
      </c>
      <c r="JW24" t="str">
        <f t="shared" si="462"/>
        <v/>
      </c>
      <c r="JX24" t="str">
        <f t="shared" si="463"/>
        <v/>
      </c>
      <c r="KY24" t="str">
        <f t="shared" si="811"/>
        <v/>
      </c>
      <c r="KZ24" t="str">
        <f t="shared" si="464"/>
        <v/>
      </c>
      <c r="LA24" t="str">
        <f t="shared" si="465"/>
        <v/>
      </c>
      <c r="LB24" t="str">
        <f t="shared" si="466"/>
        <v/>
      </c>
      <c r="LC24" t="str">
        <f t="shared" si="467"/>
        <v/>
      </c>
      <c r="LD24" t="str">
        <f t="shared" si="468"/>
        <v/>
      </c>
      <c r="LE24" t="str">
        <f t="shared" si="469"/>
        <v/>
      </c>
      <c r="LF24" t="str">
        <f t="shared" si="470"/>
        <v/>
      </c>
      <c r="LG24" t="str">
        <f t="shared" si="471"/>
        <v/>
      </c>
      <c r="LH24" t="str">
        <f t="shared" si="472"/>
        <v/>
      </c>
      <c r="LI24" t="str">
        <f t="shared" si="473"/>
        <v/>
      </c>
      <c r="LJ24" t="str">
        <f t="shared" si="862"/>
        <v/>
      </c>
      <c r="LK24" t="str">
        <f t="shared" si="475"/>
        <v/>
      </c>
      <c r="LT24" t="str">
        <f t="shared" si="812"/>
        <v/>
      </c>
      <c r="LU24" t="str">
        <f t="shared" si="476"/>
        <v/>
      </c>
      <c r="LV24" t="str">
        <f t="shared" si="477"/>
        <v/>
      </c>
      <c r="LW24" t="str">
        <f t="shared" si="478"/>
        <v/>
      </c>
      <c r="LX24" t="str">
        <f t="shared" si="479"/>
        <v/>
      </c>
      <c r="LY24" t="str">
        <f t="shared" si="480"/>
        <v/>
      </c>
      <c r="LZ24" t="str">
        <f t="shared" si="481"/>
        <v/>
      </c>
      <c r="MA24" t="str">
        <f t="shared" si="482"/>
        <v/>
      </c>
      <c r="MB24" t="str">
        <f t="shared" si="483"/>
        <v/>
      </c>
      <c r="MC24" t="str">
        <f t="shared" si="484"/>
        <v/>
      </c>
      <c r="MD24" t="str">
        <f t="shared" si="485"/>
        <v/>
      </c>
      <c r="ME24" t="str">
        <f t="shared" si="486"/>
        <v/>
      </c>
      <c r="MF24" t="str">
        <f t="shared" si="487"/>
        <v/>
      </c>
      <c r="NG24" t="str">
        <f t="shared" si="813"/>
        <v/>
      </c>
      <c r="NH24" t="str">
        <f t="shared" si="488"/>
        <v/>
      </c>
      <c r="NI24" t="str">
        <f t="shared" si="489"/>
        <v/>
      </c>
      <c r="NJ24" t="str">
        <f t="shared" si="490"/>
        <v/>
      </c>
      <c r="NK24" t="str">
        <f t="shared" si="491"/>
        <v/>
      </c>
      <c r="NL24" t="str">
        <f t="shared" si="492"/>
        <v/>
      </c>
      <c r="NM24" t="str">
        <f t="shared" si="493"/>
        <v/>
      </c>
      <c r="NN24" t="str">
        <f t="shared" si="494"/>
        <v/>
      </c>
      <c r="NO24" t="str">
        <f t="shared" si="495"/>
        <v/>
      </c>
      <c r="NP24" t="str">
        <f t="shared" si="496"/>
        <v/>
      </c>
      <c r="NQ24" t="str">
        <f t="shared" si="497"/>
        <v/>
      </c>
      <c r="NR24" t="str">
        <f t="shared" si="863"/>
        <v/>
      </c>
      <c r="NS24" t="str">
        <f t="shared" si="499"/>
        <v/>
      </c>
      <c r="OB24" t="str">
        <f t="shared" si="814"/>
        <v/>
      </c>
      <c r="OC24" t="str">
        <f t="shared" si="500"/>
        <v/>
      </c>
      <c r="OD24" t="str">
        <f t="shared" si="501"/>
        <v/>
      </c>
      <c r="OE24" t="str">
        <f t="shared" si="502"/>
        <v/>
      </c>
      <c r="OF24" t="str">
        <f t="shared" si="503"/>
        <v/>
      </c>
      <c r="OG24" t="str">
        <f t="shared" si="504"/>
        <v/>
      </c>
      <c r="OH24" t="str">
        <f t="shared" si="505"/>
        <v/>
      </c>
      <c r="OI24" t="str">
        <f t="shared" si="506"/>
        <v/>
      </c>
      <c r="OJ24" t="str">
        <f t="shared" si="507"/>
        <v/>
      </c>
      <c r="OK24" t="str">
        <f t="shared" si="508"/>
        <v/>
      </c>
      <c r="OL24" t="str">
        <f t="shared" si="509"/>
        <v/>
      </c>
      <c r="OM24" t="str">
        <f t="shared" si="510"/>
        <v/>
      </c>
      <c r="ON24" t="str">
        <f t="shared" si="511"/>
        <v/>
      </c>
      <c r="PO24" t="str">
        <f t="shared" si="815"/>
        <v/>
      </c>
      <c r="PP24" t="str">
        <f t="shared" si="512"/>
        <v/>
      </c>
      <c r="PQ24" t="str">
        <f t="shared" si="513"/>
        <v/>
      </c>
      <c r="PR24" t="str">
        <f t="shared" si="514"/>
        <v/>
      </c>
      <c r="PS24" t="str">
        <f t="shared" si="515"/>
        <v/>
      </c>
      <c r="PT24" t="str">
        <f t="shared" si="516"/>
        <v/>
      </c>
      <c r="PU24" t="str">
        <f t="shared" si="517"/>
        <v/>
      </c>
      <c r="PV24" t="str">
        <f t="shared" si="816"/>
        <v/>
      </c>
      <c r="PW24" t="str">
        <f t="shared" si="518"/>
        <v/>
      </c>
      <c r="PX24" t="str">
        <f t="shared" si="519"/>
        <v/>
      </c>
      <c r="PY24" t="str">
        <f t="shared" si="520"/>
        <v/>
      </c>
      <c r="PZ24" t="str">
        <f t="shared" si="864"/>
        <v/>
      </c>
      <c r="QA24" t="str">
        <f t="shared" si="522"/>
        <v/>
      </c>
      <c r="QJ24" t="str">
        <f t="shared" si="817"/>
        <v/>
      </c>
      <c r="QK24" t="str">
        <f t="shared" si="523"/>
        <v/>
      </c>
      <c r="QL24" t="str">
        <f t="shared" si="524"/>
        <v/>
      </c>
      <c r="QM24" t="str">
        <f t="shared" si="525"/>
        <v/>
      </c>
      <c r="QN24" t="str">
        <f t="shared" si="526"/>
        <v/>
      </c>
      <c r="QO24" t="str">
        <f t="shared" si="527"/>
        <v/>
      </c>
      <c r="QP24" t="str">
        <f t="shared" si="528"/>
        <v/>
      </c>
      <c r="QQ24" t="str">
        <f t="shared" si="529"/>
        <v/>
      </c>
      <c r="QR24" t="str">
        <f t="shared" si="530"/>
        <v/>
      </c>
      <c r="QS24" t="str">
        <f t="shared" si="531"/>
        <v/>
      </c>
      <c r="QT24" t="str">
        <f t="shared" si="532"/>
        <v/>
      </c>
      <c r="QU24" t="str">
        <f t="shared" si="533"/>
        <v/>
      </c>
      <c r="QV24" t="str">
        <f t="shared" si="534"/>
        <v/>
      </c>
      <c r="RW24" t="str">
        <f t="shared" si="818"/>
        <v/>
      </c>
      <c r="RX24" t="str">
        <f t="shared" si="535"/>
        <v/>
      </c>
      <c r="RY24" t="str">
        <f t="shared" si="536"/>
        <v/>
      </c>
      <c r="RZ24" t="str">
        <f t="shared" si="537"/>
        <v/>
      </c>
      <c r="SA24" t="str">
        <f t="shared" si="538"/>
        <v/>
      </c>
      <c r="SB24" t="str">
        <f t="shared" si="539"/>
        <v/>
      </c>
      <c r="SC24" t="str">
        <f t="shared" si="540"/>
        <v/>
      </c>
      <c r="SD24" t="str">
        <f t="shared" si="541"/>
        <v/>
      </c>
      <c r="SE24" t="str">
        <f t="shared" si="542"/>
        <v/>
      </c>
      <c r="SF24" t="str">
        <f t="shared" si="543"/>
        <v/>
      </c>
      <c r="SG24" t="str">
        <f t="shared" si="544"/>
        <v/>
      </c>
      <c r="SH24" t="str">
        <f t="shared" si="865"/>
        <v/>
      </c>
      <c r="SI24" t="str">
        <f t="shared" si="546"/>
        <v/>
      </c>
      <c r="SR24" t="str">
        <f t="shared" si="819"/>
        <v/>
      </c>
      <c r="SS24" t="str">
        <f t="shared" si="547"/>
        <v/>
      </c>
      <c r="ST24" t="str">
        <f t="shared" si="548"/>
        <v/>
      </c>
      <c r="SU24" t="str">
        <f t="shared" si="549"/>
        <v/>
      </c>
      <c r="SV24" t="str">
        <f t="shared" si="550"/>
        <v/>
      </c>
      <c r="SW24" t="str">
        <f t="shared" si="551"/>
        <v/>
      </c>
      <c r="SX24" t="str">
        <f t="shared" si="552"/>
        <v/>
      </c>
      <c r="SY24" t="str">
        <f t="shared" si="553"/>
        <v/>
      </c>
      <c r="SZ24" t="str">
        <f t="shared" si="554"/>
        <v/>
      </c>
      <c r="TA24" t="str">
        <f t="shared" si="555"/>
        <v/>
      </c>
      <c r="TB24" t="str">
        <f t="shared" si="556"/>
        <v/>
      </c>
      <c r="TC24" t="str">
        <f t="shared" si="557"/>
        <v/>
      </c>
      <c r="TD24" t="str">
        <f t="shared" si="558"/>
        <v/>
      </c>
      <c r="UE24" t="str">
        <f t="shared" si="820"/>
        <v/>
      </c>
      <c r="UF24" t="str">
        <f t="shared" si="559"/>
        <v/>
      </c>
      <c r="UG24" t="str">
        <f t="shared" si="560"/>
        <v/>
      </c>
      <c r="UH24" t="str">
        <f t="shared" si="561"/>
        <v/>
      </c>
      <c r="UI24" t="str">
        <f t="shared" si="562"/>
        <v/>
      </c>
      <c r="UJ24" t="str">
        <f t="shared" si="563"/>
        <v/>
      </c>
      <c r="UK24" t="str">
        <f t="shared" si="564"/>
        <v/>
      </c>
      <c r="UL24" t="str">
        <f t="shared" si="565"/>
        <v/>
      </c>
      <c r="UM24" t="str">
        <f t="shared" si="566"/>
        <v/>
      </c>
      <c r="UN24" t="str">
        <f t="shared" si="567"/>
        <v/>
      </c>
      <c r="UO24" t="str">
        <f t="shared" si="568"/>
        <v/>
      </c>
      <c r="UP24" t="str">
        <f t="shared" si="866"/>
        <v/>
      </c>
      <c r="UQ24" t="str">
        <f t="shared" si="570"/>
        <v/>
      </c>
      <c r="UZ24" t="str">
        <f t="shared" si="821"/>
        <v/>
      </c>
      <c r="VA24" t="str">
        <f t="shared" si="571"/>
        <v/>
      </c>
      <c r="VB24" t="str">
        <f t="shared" si="572"/>
        <v/>
      </c>
      <c r="VC24" t="str">
        <f t="shared" si="573"/>
        <v/>
      </c>
      <c r="VD24" t="str">
        <f t="shared" si="574"/>
        <v/>
      </c>
      <c r="VE24" t="str">
        <f t="shared" si="575"/>
        <v/>
      </c>
      <c r="VF24" t="str">
        <f t="shared" si="576"/>
        <v/>
      </c>
      <c r="VG24" t="str">
        <f t="shared" si="577"/>
        <v/>
      </c>
      <c r="VH24" t="str">
        <f t="shared" si="578"/>
        <v/>
      </c>
      <c r="VI24" t="str">
        <f t="shared" si="579"/>
        <v/>
      </c>
      <c r="VJ24" t="str">
        <f t="shared" si="580"/>
        <v/>
      </c>
      <c r="VK24" t="str">
        <f t="shared" si="581"/>
        <v/>
      </c>
      <c r="VL24" t="str">
        <f t="shared" si="582"/>
        <v/>
      </c>
      <c r="WM24" t="str">
        <f t="shared" si="822"/>
        <v/>
      </c>
      <c r="WN24" t="str">
        <f t="shared" si="583"/>
        <v/>
      </c>
      <c r="WO24" t="str">
        <f t="shared" si="584"/>
        <v/>
      </c>
      <c r="WP24" t="str">
        <f t="shared" si="585"/>
        <v/>
      </c>
      <c r="WQ24" t="str">
        <f t="shared" si="586"/>
        <v/>
      </c>
      <c r="WR24" t="str">
        <f t="shared" si="587"/>
        <v/>
      </c>
      <c r="WS24" t="str">
        <f t="shared" si="588"/>
        <v/>
      </c>
      <c r="WT24" t="str">
        <f t="shared" si="589"/>
        <v/>
      </c>
      <c r="WU24" t="str">
        <f t="shared" si="590"/>
        <v/>
      </c>
      <c r="WV24" t="str">
        <f t="shared" si="591"/>
        <v/>
      </c>
      <c r="WW24" t="str">
        <f t="shared" si="592"/>
        <v/>
      </c>
      <c r="WX24" t="str">
        <f t="shared" si="867"/>
        <v/>
      </c>
      <c r="WY24" t="str">
        <f t="shared" si="594"/>
        <v/>
      </c>
      <c r="XH24" t="str">
        <f t="shared" si="823"/>
        <v/>
      </c>
      <c r="XI24" t="str">
        <f t="shared" si="595"/>
        <v/>
      </c>
      <c r="XJ24" t="str">
        <f t="shared" si="596"/>
        <v/>
      </c>
      <c r="XK24" t="str">
        <f t="shared" si="597"/>
        <v/>
      </c>
      <c r="XL24" t="str">
        <f t="shared" si="598"/>
        <v/>
      </c>
      <c r="XM24" t="str">
        <f t="shared" si="599"/>
        <v/>
      </c>
      <c r="XN24" t="str">
        <f t="shared" si="600"/>
        <v/>
      </c>
      <c r="XO24" t="str">
        <f t="shared" si="601"/>
        <v/>
      </c>
      <c r="XP24" t="str">
        <f t="shared" si="602"/>
        <v/>
      </c>
      <c r="XQ24" t="str">
        <f t="shared" si="603"/>
        <v/>
      </c>
      <c r="XR24" t="str">
        <f t="shared" si="604"/>
        <v/>
      </c>
      <c r="XS24" t="str">
        <f t="shared" si="605"/>
        <v/>
      </c>
      <c r="XT24" t="str">
        <f t="shared" si="606"/>
        <v/>
      </c>
      <c r="YV24" t="str">
        <f t="shared" si="824"/>
        <v/>
      </c>
      <c r="YW24" t="str">
        <f t="shared" si="607"/>
        <v/>
      </c>
      <c r="YX24"/>
      <c r="YY24" t="str">
        <f t="shared" si="609"/>
        <v/>
      </c>
      <c r="YZ24" t="str">
        <f t="shared" si="610"/>
        <v/>
      </c>
      <c r="ZA24" t="str">
        <f t="shared" si="611"/>
        <v/>
      </c>
      <c r="ZB24" t="str">
        <f t="shared" si="612"/>
        <v/>
      </c>
      <c r="ZC24" t="str">
        <f t="shared" si="613"/>
        <v/>
      </c>
      <c r="ZD24" t="str">
        <f t="shared" si="614"/>
        <v/>
      </c>
      <c r="ZE24" t="str">
        <f t="shared" si="615"/>
        <v/>
      </c>
      <c r="ZF24" t="str">
        <f t="shared" si="616"/>
        <v/>
      </c>
      <c r="ZG24" t="str">
        <f t="shared" si="868"/>
        <v/>
      </c>
      <c r="ZH24" t="str">
        <f t="shared" si="618"/>
        <v/>
      </c>
      <c r="ZQ24" t="str">
        <f t="shared" si="825"/>
        <v/>
      </c>
      <c r="ZR24" t="str">
        <f t="shared" si="619"/>
        <v/>
      </c>
      <c r="ZS24"/>
      <c r="ZT24" t="str">
        <f t="shared" si="621"/>
        <v/>
      </c>
      <c r="ZU24" t="str">
        <f t="shared" si="622"/>
        <v/>
      </c>
      <c r="ZV24" t="str">
        <f t="shared" si="623"/>
        <v/>
      </c>
      <c r="ZW24" t="str">
        <f t="shared" si="624"/>
        <v/>
      </c>
      <c r="ZX24" t="str">
        <f t="shared" si="625"/>
        <v/>
      </c>
      <c r="ZY24" t="str">
        <f t="shared" si="626"/>
        <v/>
      </c>
      <c r="ZZ24" t="str">
        <f t="shared" si="627"/>
        <v/>
      </c>
      <c r="AAA24" t="str">
        <f t="shared" si="628"/>
        <v/>
      </c>
      <c r="AAB24" t="str">
        <f t="shared" si="629"/>
        <v/>
      </c>
      <c r="AAC24" t="str">
        <f t="shared" si="630"/>
        <v/>
      </c>
      <c r="ABF24" t="str">
        <f t="shared" si="826"/>
        <v/>
      </c>
      <c r="ABG24" t="str">
        <f t="shared" si="631"/>
        <v/>
      </c>
      <c r="ABH24"/>
      <c r="ABI24" t="str">
        <f t="shared" si="633"/>
        <v/>
      </c>
      <c r="ABJ24" t="str">
        <f t="shared" si="634"/>
        <v/>
      </c>
      <c r="ABK24" t="str">
        <f t="shared" si="635"/>
        <v/>
      </c>
      <c r="ABL24" t="str">
        <f t="shared" si="636"/>
        <v/>
      </c>
      <c r="ABM24" t="str">
        <f t="shared" si="637"/>
        <v/>
      </c>
      <c r="ABN24" t="str">
        <f t="shared" si="638"/>
        <v/>
      </c>
      <c r="ABO24" t="str">
        <f t="shared" si="639"/>
        <v/>
      </c>
      <c r="ABP24" t="str">
        <f t="shared" si="640"/>
        <v/>
      </c>
      <c r="ABQ24" t="str">
        <f t="shared" si="869"/>
        <v/>
      </c>
      <c r="ABR24" t="str">
        <f t="shared" si="642"/>
        <v/>
      </c>
      <c r="ACA24" t="str">
        <f t="shared" si="827"/>
        <v/>
      </c>
      <c r="ACB24" t="str">
        <f t="shared" si="643"/>
        <v/>
      </c>
      <c r="ACC24"/>
      <c r="ACD24" t="str">
        <f t="shared" si="645"/>
        <v/>
      </c>
      <c r="ACE24" t="str">
        <f t="shared" si="646"/>
        <v/>
      </c>
      <c r="ACF24" t="str">
        <f t="shared" si="647"/>
        <v/>
      </c>
      <c r="ACG24" t="str">
        <f t="shared" si="648"/>
        <v/>
      </c>
      <c r="ACH24" t="str">
        <f t="shared" si="649"/>
        <v/>
      </c>
      <c r="ACI24" t="str">
        <f t="shared" si="650"/>
        <v/>
      </c>
      <c r="ACJ24" t="str">
        <f t="shared" si="651"/>
        <v/>
      </c>
      <c r="ACK24" t="str">
        <f t="shared" si="652"/>
        <v/>
      </c>
      <c r="ACL24" t="str">
        <f t="shared" si="653"/>
        <v/>
      </c>
      <c r="ACM24" t="str">
        <f t="shared" si="654"/>
        <v/>
      </c>
      <c r="ADO24" t="str">
        <f t="shared" si="828"/>
        <v/>
      </c>
      <c r="ADP24" t="str">
        <f>IF(ISBLANK(ADC23),"","3"&amp;MID(ADC23,2,999))</f>
        <v/>
      </c>
      <c r="ADQ24" t="str">
        <f>IF(ISBLANK(ADD22),"","3"&amp;MID(ADD22,2,999))</f>
        <v/>
      </c>
      <c r="ADR24" t="str">
        <f t="shared" si="657"/>
        <v/>
      </c>
      <c r="ADS24" t="str">
        <f t="shared" si="658"/>
        <v/>
      </c>
      <c r="ADT24" t="str">
        <f t="shared" si="659"/>
        <v/>
      </c>
      <c r="ADU24" t="str">
        <f t="shared" si="660"/>
        <v/>
      </c>
      <c r="ADV24" t="str">
        <f t="shared" si="661"/>
        <v/>
      </c>
      <c r="ADW24" t="str">
        <f t="shared" si="662"/>
        <v/>
      </c>
      <c r="ADX24" t="str">
        <f t="shared" si="663"/>
        <v/>
      </c>
      <c r="ADY24" t="str">
        <f t="shared" si="664"/>
        <v/>
      </c>
      <c r="ADZ24" t="str">
        <f t="shared" si="870"/>
        <v/>
      </c>
      <c r="AEA24" t="str">
        <f t="shared" si="666"/>
        <v/>
      </c>
      <c r="AEJ24" t="str">
        <f t="shared" si="829"/>
        <v/>
      </c>
      <c r="AEK24"/>
      <c r="AEL24" t="str">
        <f t="shared" si="911"/>
        <v/>
      </c>
      <c r="AEM24" t="str">
        <f t="shared" si="669"/>
        <v/>
      </c>
      <c r="AEN24" t="str">
        <f t="shared" si="670"/>
        <v/>
      </c>
      <c r="AEO24" t="str">
        <f t="shared" si="671"/>
        <v/>
      </c>
      <c r="AEP24" t="str">
        <f t="shared" si="672"/>
        <v/>
      </c>
      <c r="AEQ24" t="str">
        <f t="shared" si="673"/>
        <v/>
      </c>
      <c r="AER24" t="str">
        <f t="shared" si="674"/>
        <v/>
      </c>
      <c r="AES24" t="str">
        <f t="shared" si="675"/>
        <v/>
      </c>
      <c r="AET24" t="str">
        <f t="shared" si="676"/>
        <v/>
      </c>
      <c r="AEU24" t="str">
        <f t="shared" si="677"/>
        <v/>
      </c>
      <c r="AEV24" t="str">
        <f t="shared" si="678"/>
        <v/>
      </c>
      <c r="AFX24" t="str">
        <f t="shared" si="830"/>
        <v/>
      </c>
      <c r="AFY24"/>
      <c r="AFZ24" t="str">
        <f t="shared" si="912"/>
        <v/>
      </c>
      <c r="AGA24" t="str">
        <f t="shared" si="681"/>
        <v/>
      </c>
      <c r="AGB24" t="str">
        <f t="shared" si="682"/>
        <v/>
      </c>
      <c r="AGC24" t="str">
        <f t="shared" si="683"/>
        <v/>
      </c>
      <c r="AGD24" t="str">
        <f t="shared" si="684"/>
        <v/>
      </c>
      <c r="AGE24" t="str">
        <f t="shared" si="831"/>
        <v/>
      </c>
      <c r="AGF24" t="str">
        <f t="shared" si="685"/>
        <v/>
      </c>
      <c r="AGG24" t="str">
        <f t="shared" si="686"/>
        <v/>
      </c>
      <c r="AGH24" t="str">
        <f t="shared" si="687"/>
        <v/>
      </c>
      <c r="AGI24" t="str">
        <f t="shared" si="871"/>
        <v/>
      </c>
      <c r="AGJ24" t="str">
        <f t="shared" si="689"/>
        <v/>
      </c>
      <c r="AGS24" t="str">
        <f t="shared" si="832"/>
        <v/>
      </c>
      <c r="AGT24"/>
      <c r="AGU24"/>
      <c r="AGV24" t="str">
        <f t="shared" si="692"/>
        <v/>
      </c>
      <c r="AGW24" t="str">
        <f t="shared" si="693"/>
        <v/>
      </c>
      <c r="AGX24" t="str">
        <f t="shared" si="694"/>
        <v/>
      </c>
      <c r="AGY24" t="str">
        <f t="shared" si="695"/>
        <v/>
      </c>
      <c r="AGZ24" t="str">
        <f t="shared" si="696"/>
        <v/>
      </c>
      <c r="AHA24" t="str">
        <f t="shared" si="697"/>
        <v/>
      </c>
      <c r="AHB24" t="str">
        <f t="shared" si="698"/>
        <v/>
      </c>
      <c r="AHC24" t="str">
        <f t="shared" si="699"/>
        <v/>
      </c>
      <c r="AHD24" t="str">
        <f t="shared" si="700"/>
        <v/>
      </c>
      <c r="AHE24" t="str">
        <f t="shared" si="701"/>
        <v/>
      </c>
      <c r="AHV24" s="6" t="s">
        <v>2555</v>
      </c>
      <c r="AII24" t="str">
        <f t="shared" si="833"/>
        <v>3.01.690_Surcharging or consolidation of lands and monitoring of settlement</v>
      </c>
      <c r="AIJ24" t="str">
        <f t="shared" si="886"/>
        <v/>
      </c>
      <c r="AIK24" t="str">
        <f t="shared" si="913"/>
        <v>3.03.640_Prefabricated marine structures –
installation on site location</v>
      </c>
      <c r="AIL24" t="str">
        <f t="shared" si="834"/>
        <v/>
      </c>
      <c r="AIM24" t="str">
        <f t="shared" si="704"/>
        <v/>
      </c>
      <c r="AIN24" t="str">
        <f t="shared" si="835"/>
        <v/>
      </c>
      <c r="AIO24" t="str">
        <f t="shared" si="836"/>
        <v/>
      </c>
      <c r="AIP24" t="str">
        <f t="shared" si="705"/>
        <v/>
      </c>
      <c r="AIQ24" t="str">
        <f t="shared" si="706"/>
        <v/>
      </c>
      <c r="AIR24" t="str">
        <f t="shared" si="707"/>
        <v/>
      </c>
      <c r="AIS24" t="str">
        <f t="shared" si="708"/>
        <v/>
      </c>
      <c r="AIT24" t="str">
        <f t="shared" si="872"/>
        <v/>
      </c>
      <c r="AIU24" t="str">
        <f t="shared" si="710"/>
        <v/>
      </c>
      <c r="AJD24" t="str">
        <f t="shared" si="837"/>
        <v>5.01.690_Surcharging or consolidation of lands and monitoring of settlement</v>
      </c>
      <c r="AJE24" t="str">
        <f t="shared" si="887"/>
        <v/>
      </c>
      <c r="AJF24" t="str">
        <f t="shared" si="914"/>
        <v>5.03.640_Prefabricated marine structures –
installation on site location</v>
      </c>
      <c r="AJG24" t="str">
        <f t="shared" si="838"/>
        <v/>
      </c>
      <c r="AJH24" t="str">
        <f t="shared" si="713"/>
        <v/>
      </c>
      <c r="AJI24" t="str">
        <f t="shared" si="839"/>
        <v/>
      </c>
      <c r="AJJ24" t="str">
        <f t="shared" si="840"/>
        <v/>
      </c>
      <c r="AJK24" t="str">
        <f t="shared" si="714"/>
        <v/>
      </c>
      <c r="AJL24" t="str">
        <f t="shared" si="715"/>
        <v/>
      </c>
      <c r="AJM24" t="str">
        <f t="shared" si="716"/>
        <v/>
      </c>
      <c r="AJN24" t="str">
        <f t="shared" si="717"/>
        <v/>
      </c>
      <c r="AJO24" t="str">
        <f t="shared" si="718"/>
        <v/>
      </c>
      <c r="AJP24" t="str">
        <f t="shared" si="719"/>
        <v/>
      </c>
      <c r="AKF24" s="6" t="s">
        <v>2555</v>
      </c>
      <c r="AKS24" t="str">
        <f t="shared" si="841"/>
        <v>3.01.690_Surcharging or consolidation of lands and monitoring of settlement</v>
      </c>
      <c r="AKT24" t="str">
        <f t="shared" si="888"/>
        <v>3.02.670_Cofferdams</v>
      </c>
      <c r="AKU24" t="str">
        <f t="shared" si="915"/>
        <v>3.03.640_Prefabricated marine structures –
installation on site location</v>
      </c>
      <c r="AKV24" t="str">
        <f t="shared" si="842"/>
        <v/>
      </c>
      <c r="AKW24" t="str">
        <f t="shared" si="722"/>
        <v/>
      </c>
      <c r="AKX24" t="str">
        <f t="shared" si="723"/>
        <v/>
      </c>
      <c r="AKY24" t="str">
        <f t="shared" si="843"/>
        <v/>
      </c>
      <c r="AKZ24" t="str">
        <f t="shared" si="724"/>
        <v/>
      </c>
      <c r="ALA24" t="str">
        <f t="shared" si="725"/>
        <v/>
      </c>
      <c r="ALB24" t="str">
        <f t="shared" si="726"/>
        <v/>
      </c>
      <c r="ALC24" t="str">
        <f t="shared" si="727"/>
        <v/>
      </c>
      <c r="ALD24" t="str">
        <f t="shared" si="873"/>
        <v/>
      </c>
      <c r="ALE24" t="str">
        <f t="shared" si="729"/>
        <v/>
      </c>
      <c r="ALN24" t="str">
        <f t="shared" si="844"/>
        <v>5.01.690_Surcharging or consolidation of lands and monitoring of settlement</v>
      </c>
      <c r="ALO24" t="str">
        <f t="shared" si="879"/>
        <v>5.02.670_Cofferdams</v>
      </c>
      <c r="ALP24" t="str">
        <f t="shared" si="916"/>
        <v>5.03.640_Prefabricated marine structures –
installation on site location</v>
      </c>
      <c r="ALQ24" t="str">
        <f t="shared" si="845"/>
        <v/>
      </c>
      <c r="ALR24" t="str">
        <f t="shared" si="732"/>
        <v/>
      </c>
      <c r="ALS24" t="str">
        <f t="shared" si="733"/>
        <v/>
      </c>
      <c r="ALT24" t="str">
        <f t="shared" si="846"/>
        <v/>
      </c>
      <c r="ALU24" t="str">
        <f t="shared" si="734"/>
        <v/>
      </c>
      <c r="ALV24" t="str">
        <f t="shared" si="735"/>
        <v/>
      </c>
      <c r="ALW24" t="str">
        <f t="shared" si="736"/>
        <v/>
      </c>
      <c r="ALX24" t="str">
        <f t="shared" si="737"/>
        <v/>
      </c>
      <c r="ALY24" t="str">
        <f t="shared" si="738"/>
        <v/>
      </c>
      <c r="ALZ24" t="str">
        <f t="shared" si="739"/>
        <v/>
      </c>
      <c r="AMN24" s="6" t="s">
        <v>2555</v>
      </c>
      <c r="AMP24" s="6" t="s">
        <v>2563</v>
      </c>
      <c r="ANA24" t="str">
        <f t="shared" si="847"/>
        <v>3.01.690_Surcharging or consolidation of lands and monitoring of settlement</v>
      </c>
      <c r="ANB24" t="str">
        <f t="shared" si="880"/>
        <v>3.02.670_Cofferdams</v>
      </c>
      <c r="ANC24" t="str">
        <f t="shared" si="917"/>
        <v>3.03.640_Prefabricated marine structures –
installation on site location</v>
      </c>
      <c r="AND24" t="str">
        <f t="shared" si="848"/>
        <v/>
      </c>
      <c r="ANE24" t="str">
        <f t="shared" si="742"/>
        <v/>
      </c>
      <c r="ANF24" t="str">
        <f t="shared" si="743"/>
        <v/>
      </c>
      <c r="ANG24" t="str">
        <f t="shared" si="744"/>
        <v/>
      </c>
      <c r="ANH24" t="str">
        <f t="shared" si="745"/>
        <v/>
      </c>
      <c r="ANI24" t="str">
        <f t="shared" si="746"/>
        <v/>
      </c>
      <c r="ANJ24" t="str">
        <f t="shared" si="747"/>
        <v/>
      </c>
      <c r="ANK24" t="str">
        <f t="shared" si="748"/>
        <v/>
      </c>
      <c r="ANL24" t="str">
        <f t="shared" si="874"/>
        <v/>
      </c>
      <c r="ANM24" t="str">
        <f t="shared" si="750"/>
        <v/>
      </c>
      <c r="ANV24" t="str">
        <f t="shared" si="849"/>
        <v>5.01.690_Surcharging or consolidation of lands and monitoring of settlement</v>
      </c>
      <c r="ANW24" t="str">
        <f t="shared" si="881"/>
        <v>5.02.670_Cofferdams</v>
      </c>
      <c r="ANX24" t="str">
        <f t="shared" si="918"/>
        <v>5.03.640_Prefabricated marine structures –
installation on site location</v>
      </c>
      <c r="ANY24" t="str">
        <f t="shared" si="851"/>
        <v/>
      </c>
      <c r="ANZ24" t="str">
        <f t="shared" si="752"/>
        <v/>
      </c>
      <c r="AOA24" t="str">
        <f t="shared" si="753"/>
        <v/>
      </c>
      <c r="AOB24" t="str">
        <f t="shared" si="754"/>
        <v/>
      </c>
      <c r="AOC24" t="str">
        <f t="shared" si="755"/>
        <v/>
      </c>
      <c r="AOD24" t="str">
        <f t="shared" si="756"/>
        <v/>
      </c>
      <c r="AOE24" t="str">
        <f t="shared" si="757"/>
        <v/>
      </c>
      <c r="AOF24" t="str">
        <f t="shared" si="758"/>
        <v/>
      </c>
      <c r="AOG24" t="str">
        <f t="shared" si="759"/>
        <v/>
      </c>
      <c r="AOH24" t="str">
        <f t="shared" si="760"/>
        <v/>
      </c>
      <c r="AOW24" s="6" t="s">
        <v>2555</v>
      </c>
      <c r="AOX24" s="6" t="s">
        <v>2562</v>
      </c>
      <c r="AOY24" s="6" t="s">
        <v>2563</v>
      </c>
      <c r="APJ24" t="str">
        <f t="shared" si="852"/>
        <v>3.01.690_Surcharging or consolidation of lands and monitoring of settlement</v>
      </c>
      <c r="APK24" t="str">
        <f t="shared" si="882"/>
        <v>3.02.670_Cofferdams</v>
      </c>
      <c r="APL24" t="str">
        <f t="shared" si="919"/>
        <v/>
      </c>
      <c r="APM24" t="str">
        <f t="shared" si="859"/>
        <v/>
      </c>
      <c r="APN24" t="str">
        <f t="shared" si="763"/>
        <v/>
      </c>
      <c r="APO24" t="str">
        <f t="shared" si="764"/>
        <v/>
      </c>
      <c r="APP24" t="str">
        <f t="shared" si="765"/>
        <v/>
      </c>
      <c r="APQ24" t="str">
        <f t="shared" si="766"/>
        <v/>
      </c>
      <c r="APR24" t="str">
        <f t="shared" si="767"/>
        <v/>
      </c>
      <c r="APS24" t="str">
        <f t="shared" si="768"/>
        <v/>
      </c>
      <c r="APT24" t="str">
        <f t="shared" si="769"/>
        <v/>
      </c>
      <c r="APU24" t="str">
        <f t="shared" si="875"/>
        <v/>
      </c>
      <c r="APV24" t="str">
        <f t="shared" si="771"/>
        <v/>
      </c>
      <c r="AQE24" t="str">
        <f t="shared" si="853"/>
        <v>5.01.690_Surcharging or consolidation of lands and monitoring of settlement</v>
      </c>
      <c r="AQF24" t="str">
        <f t="shared" si="883"/>
        <v>5.02.670_Cofferdams</v>
      </c>
      <c r="AQG24" t="str">
        <f t="shared" si="920"/>
        <v/>
      </c>
      <c r="AQH24" t="str">
        <f t="shared" si="854"/>
        <v/>
      </c>
      <c r="AQI24" t="str">
        <f t="shared" si="774"/>
        <v/>
      </c>
      <c r="AQJ24" t="str">
        <f t="shared" si="775"/>
        <v/>
      </c>
      <c r="AQK24" t="str">
        <f t="shared" si="776"/>
        <v/>
      </c>
      <c r="AQL24" t="str">
        <f t="shared" si="777"/>
        <v/>
      </c>
      <c r="AQM24" t="str">
        <f t="shared" si="778"/>
        <v/>
      </c>
      <c r="AQN24" t="str">
        <f t="shared" si="779"/>
        <v/>
      </c>
      <c r="AQO24" t="str">
        <f t="shared" si="780"/>
        <v/>
      </c>
      <c r="AQP24" t="str">
        <f t="shared" si="781"/>
        <v/>
      </c>
      <c r="AQQ24" t="str">
        <f t="shared" si="782"/>
        <v/>
      </c>
      <c r="ARG24" s="6" t="s">
        <v>2555</v>
      </c>
      <c r="ARH24" s="6" t="s">
        <v>2562</v>
      </c>
      <c r="ART24" t="str">
        <f t="shared" si="855"/>
        <v>3.01.690_Surcharging or consolidation of lands and monitoring of settlement</v>
      </c>
      <c r="ARU24" t="str">
        <f t="shared" si="884"/>
        <v/>
      </c>
      <c r="ARV24" t="str">
        <f t="shared" si="921"/>
        <v/>
      </c>
      <c r="ARW24" t="str">
        <f t="shared" si="856"/>
        <v/>
      </c>
      <c r="ARX24" t="str">
        <f t="shared" si="785"/>
        <v/>
      </c>
      <c r="ARY24" t="str">
        <f t="shared" si="786"/>
        <v/>
      </c>
      <c r="ARZ24" t="str">
        <f t="shared" si="787"/>
        <v/>
      </c>
      <c r="ASA24" t="str">
        <f t="shared" si="788"/>
        <v/>
      </c>
      <c r="ASB24" t="str">
        <f t="shared" si="789"/>
        <v/>
      </c>
      <c r="ASC24" t="str">
        <f t="shared" si="790"/>
        <v/>
      </c>
      <c r="ASD24" t="str">
        <f t="shared" si="791"/>
        <v/>
      </c>
      <c r="ASE24" t="str">
        <f t="shared" si="876"/>
        <v/>
      </c>
      <c r="ASF24" t="str">
        <f t="shared" si="793"/>
        <v/>
      </c>
      <c r="ASO24" t="str">
        <f t="shared" si="857"/>
        <v>5.01.690_Surcharging or consolidation of lands and monitoring of settlement</v>
      </c>
      <c r="ASP24" t="str">
        <f t="shared" si="885"/>
        <v/>
      </c>
      <c r="ASQ24" t="str">
        <f t="shared" si="922"/>
        <v/>
      </c>
      <c r="ASR24" t="str">
        <f t="shared" si="858"/>
        <v/>
      </c>
      <c r="ASS24" t="str">
        <f t="shared" si="796"/>
        <v/>
      </c>
      <c r="AST24" t="str">
        <f t="shared" si="797"/>
        <v/>
      </c>
      <c r="ASU24" t="str">
        <f t="shared" si="798"/>
        <v/>
      </c>
      <c r="ASV24" t="str">
        <f t="shared" si="799"/>
        <v/>
      </c>
      <c r="ASW24" t="str">
        <f t="shared" si="800"/>
        <v/>
      </c>
      <c r="ASX24" t="str">
        <f t="shared" si="801"/>
        <v/>
      </c>
      <c r="ASY24" t="str">
        <f t="shared" si="802"/>
        <v/>
      </c>
      <c r="ASZ24" t="str">
        <f t="shared" si="803"/>
        <v/>
      </c>
      <c r="ATA24" t="str">
        <f t="shared" si="804"/>
        <v/>
      </c>
    </row>
    <row r="25" spans="4:1014 1028:1197" s="6" customFormat="1" x14ac:dyDescent="0.35">
      <c r="G25" s="6" t="s">
        <v>2558</v>
      </c>
      <c r="T25" s="6" t="s">
        <v>2559</v>
      </c>
      <c r="AO25" s="6" t="s">
        <v>2560</v>
      </c>
      <c r="BH25" s="6" t="s">
        <v>2561</v>
      </c>
      <c r="BJ25" s="6" t="s">
        <v>2567</v>
      </c>
      <c r="BU25" t="str">
        <f t="shared" si="805"/>
        <v>3.01.700_Habitat protection systems</v>
      </c>
      <c r="BV25" t="str">
        <f t="shared" si="877"/>
        <v>3.02.680_Bank protection</v>
      </c>
      <c r="BW25" t="str">
        <f t="shared" si="909"/>
        <v>3.03.650_Slipways / gangways / linkways</v>
      </c>
      <c r="BX25" t="str">
        <f t="shared" si="889"/>
        <v/>
      </c>
      <c r="BY25" t="str">
        <f t="shared" si="890"/>
        <v/>
      </c>
      <c r="BZ25" t="str">
        <f t="shared" si="891"/>
        <v/>
      </c>
      <c r="CA25" t="str">
        <f t="shared" si="892"/>
        <v/>
      </c>
      <c r="CB25" t="str">
        <f t="shared" si="893"/>
        <v/>
      </c>
      <c r="CC25" t="str">
        <f t="shared" si="894"/>
        <v/>
      </c>
      <c r="CD25" t="str">
        <f t="shared" si="895"/>
        <v/>
      </c>
      <c r="CE25" t="str">
        <f t="shared" si="896"/>
        <v/>
      </c>
      <c r="CF25" t="str">
        <f t="shared" si="897"/>
        <v/>
      </c>
      <c r="CG25" t="str">
        <f t="shared" si="898"/>
        <v/>
      </c>
      <c r="CP25" t="str">
        <f t="shared" si="806"/>
        <v>5.01.700_Habitat protection systems</v>
      </c>
      <c r="CQ25" t="str">
        <f t="shared" si="878"/>
        <v>5.02.680_Bank protection</v>
      </c>
      <c r="CR25" t="str">
        <f t="shared" si="910"/>
        <v>5.03.650_Slipways / gangways / linkways</v>
      </c>
      <c r="CS25" t="str">
        <f t="shared" si="899"/>
        <v/>
      </c>
      <c r="CT25" t="str">
        <f t="shared" si="900"/>
        <v/>
      </c>
      <c r="CU25" t="str">
        <f t="shared" si="901"/>
        <v/>
      </c>
      <c r="CV25" t="str">
        <f t="shared" si="902"/>
        <v/>
      </c>
      <c r="CW25" t="str">
        <f t="shared" si="903"/>
        <v/>
      </c>
      <c r="CX25" t="str">
        <f t="shared" si="904"/>
        <v/>
      </c>
      <c r="CY25" t="str">
        <f t="shared" si="905"/>
        <v/>
      </c>
      <c r="CZ25" t="str">
        <f t="shared" si="906"/>
        <v/>
      </c>
      <c r="DA25" t="str">
        <f t="shared" si="907"/>
        <v/>
      </c>
      <c r="DB25" t="str">
        <f t="shared" si="908"/>
        <v/>
      </c>
      <c r="DQ25" s="61"/>
      <c r="DZ25"/>
      <c r="EA25"/>
      <c r="EB25"/>
      <c r="EC25" t="s">
        <v>119</v>
      </c>
      <c r="ED25" t="s">
        <v>119</v>
      </c>
      <c r="EE25" t="s">
        <v>119</v>
      </c>
      <c r="EF25" t="s">
        <v>119</v>
      </c>
      <c r="EG25" t="s">
        <v>119</v>
      </c>
      <c r="EH25" t="s">
        <v>119</v>
      </c>
      <c r="EI25" t="s">
        <v>119</v>
      </c>
      <c r="EJ25" t="s">
        <v>119</v>
      </c>
      <c r="EK25" t="s">
        <v>119</v>
      </c>
      <c r="EL25" t="s">
        <v>119</v>
      </c>
      <c r="EU25" t="s">
        <v>119</v>
      </c>
      <c r="EV25" t="s">
        <v>119</v>
      </c>
      <c r="EW25" t="s">
        <v>119</v>
      </c>
      <c r="EX25" t="s">
        <v>119</v>
      </c>
      <c r="EY25" t="s">
        <v>119</v>
      </c>
      <c r="EZ25" t="s">
        <v>119</v>
      </c>
      <c r="FA25" t="s">
        <v>119</v>
      </c>
      <c r="FB25" t="s">
        <v>119</v>
      </c>
      <c r="FC25" t="s">
        <v>119</v>
      </c>
      <c r="FD25" t="s">
        <v>119</v>
      </c>
      <c r="FE25" t="s">
        <v>119</v>
      </c>
      <c r="FF25" t="s">
        <v>119</v>
      </c>
      <c r="FG25" t="s">
        <v>119</v>
      </c>
      <c r="GH25" t="str">
        <f t="shared" si="807"/>
        <v/>
      </c>
      <c r="GI25" t="str">
        <f t="shared" si="417"/>
        <v/>
      </c>
      <c r="GJ25" t="str">
        <f t="shared" si="418"/>
        <v/>
      </c>
      <c r="GK25" t="str">
        <f t="shared" si="419"/>
        <v/>
      </c>
      <c r="GL25" t="str">
        <f t="shared" si="420"/>
        <v/>
      </c>
      <c r="GM25" t="str">
        <f t="shared" si="421"/>
        <v/>
      </c>
      <c r="GN25" t="str">
        <f t="shared" si="422"/>
        <v/>
      </c>
      <c r="GO25" t="str">
        <f t="shared" si="423"/>
        <v/>
      </c>
      <c r="GP25" t="str">
        <f t="shared" si="424"/>
        <v/>
      </c>
      <c r="GQ25" t="str">
        <f t="shared" si="425"/>
        <v/>
      </c>
      <c r="GR25" t="str">
        <f t="shared" si="426"/>
        <v/>
      </c>
      <c r="GS25" t="str">
        <f t="shared" si="860"/>
        <v/>
      </c>
      <c r="GT25" t="str">
        <f t="shared" si="428"/>
        <v/>
      </c>
      <c r="HC25" t="str">
        <f t="shared" si="808"/>
        <v/>
      </c>
      <c r="HD25" t="str">
        <f t="shared" si="429"/>
        <v/>
      </c>
      <c r="HE25" t="str">
        <f t="shared" si="430"/>
        <v/>
      </c>
      <c r="HF25" t="str">
        <f t="shared" si="431"/>
        <v/>
      </c>
      <c r="HG25" t="str">
        <f t="shared" si="432"/>
        <v/>
      </c>
      <c r="HH25" t="str">
        <f t="shared" si="433"/>
        <v/>
      </c>
      <c r="HI25" t="str">
        <f t="shared" si="434"/>
        <v/>
      </c>
      <c r="HJ25" t="str">
        <f t="shared" si="435"/>
        <v/>
      </c>
      <c r="HK25" t="str">
        <f t="shared" si="436"/>
        <v/>
      </c>
      <c r="HL25" t="str">
        <f t="shared" si="437"/>
        <v/>
      </c>
      <c r="HM25" t="str">
        <f t="shared" si="438"/>
        <v/>
      </c>
      <c r="HN25" t="str">
        <f t="shared" si="439"/>
        <v/>
      </c>
      <c r="HO25" t="str">
        <f t="shared" si="440"/>
        <v/>
      </c>
      <c r="IQ25" t="str">
        <f t="shared" si="809"/>
        <v/>
      </c>
      <c r="IR25" t="str">
        <f t="shared" si="441"/>
        <v/>
      </c>
      <c r="IS25" t="str">
        <f t="shared" si="442"/>
        <v/>
      </c>
      <c r="IT25" t="str">
        <f t="shared" si="443"/>
        <v/>
      </c>
      <c r="IU25" t="str">
        <f t="shared" si="444"/>
        <v/>
      </c>
      <c r="IV25" t="str">
        <f t="shared" si="445"/>
        <v/>
      </c>
      <c r="IW25" t="str">
        <f t="shared" si="446"/>
        <v/>
      </c>
      <c r="IX25" t="str">
        <f t="shared" si="447"/>
        <v/>
      </c>
      <c r="IY25" t="str">
        <f t="shared" si="448"/>
        <v/>
      </c>
      <c r="IZ25" t="str">
        <f t="shared" si="449"/>
        <v/>
      </c>
      <c r="JA25" t="str">
        <f t="shared" si="450"/>
        <v/>
      </c>
      <c r="JB25" t="str">
        <f t="shared" si="861"/>
        <v/>
      </c>
      <c r="JC25" t="str">
        <f t="shared" si="451"/>
        <v/>
      </c>
      <c r="JL25" t="str">
        <f t="shared" si="810"/>
        <v/>
      </c>
      <c r="JM25" t="str">
        <f t="shared" si="452"/>
        <v/>
      </c>
      <c r="JN25" t="str">
        <f t="shared" si="453"/>
        <v/>
      </c>
      <c r="JO25" t="str">
        <f t="shared" si="454"/>
        <v/>
      </c>
      <c r="JP25" t="str">
        <f t="shared" si="455"/>
        <v/>
      </c>
      <c r="JQ25" t="str">
        <f t="shared" si="456"/>
        <v/>
      </c>
      <c r="JR25" t="str">
        <f t="shared" si="457"/>
        <v/>
      </c>
      <c r="JS25" t="str">
        <f t="shared" si="458"/>
        <v/>
      </c>
      <c r="JT25" t="str">
        <f t="shared" si="459"/>
        <v/>
      </c>
      <c r="JU25" t="str">
        <f t="shared" si="460"/>
        <v/>
      </c>
      <c r="JV25" t="str">
        <f t="shared" si="461"/>
        <v/>
      </c>
      <c r="JW25" t="str">
        <f t="shared" si="462"/>
        <v/>
      </c>
      <c r="JX25" t="str">
        <f t="shared" si="463"/>
        <v/>
      </c>
      <c r="KY25" t="str">
        <f t="shared" si="811"/>
        <v/>
      </c>
      <c r="KZ25" t="str">
        <f t="shared" si="464"/>
        <v/>
      </c>
      <c r="LA25" t="str">
        <f t="shared" si="465"/>
        <v/>
      </c>
      <c r="LB25" t="str">
        <f t="shared" si="466"/>
        <v/>
      </c>
      <c r="LC25" t="str">
        <f t="shared" si="467"/>
        <v/>
      </c>
      <c r="LD25" t="str">
        <f t="shared" si="468"/>
        <v/>
      </c>
      <c r="LE25" t="str">
        <f t="shared" si="469"/>
        <v/>
      </c>
      <c r="LF25" t="str">
        <f t="shared" si="470"/>
        <v/>
      </c>
      <c r="LG25" t="str">
        <f t="shared" si="471"/>
        <v/>
      </c>
      <c r="LH25" t="str">
        <f t="shared" si="472"/>
        <v/>
      </c>
      <c r="LI25" t="str">
        <f t="shared" si="473"/>
        <v/>
      </c>
      <c r="LJ25" t="str">
        <f t="shared" si="862"/>
        <v/>
      </c>
      <c r="LK25" t="str">
        <f t="shared" si="475"/>
        <v/>
      </c>
      <c r="LT25" t="str">
        <f t="shared" si="812"/>
        <v/>
      </c>
      <c r="LU25" t="str">
        <f t="shared" si="476"/>
        <v/>
      </c>
      <c r="LV25" t="str">
        <f t="shared" si="477"/>
        <v/>
      </c>
      <c r="LW25" t="str">
        <f t="shared" si="478"/>
        <v/>
      </c>
      <c r="LX25" t="str">
        <f t="shared" si="479"/>
        <v/>
      </c>
      <c r="LY25" t="str">
        <f t="shared" si="480"/>
        <v/>
      </c>
      <c r="LZ25" t="str">
        <f t="shared" si="481"/>
        <v/>
      </c>
      <c r="MA25" t="str">
        <f t="shared" si="482"/>
        <v/>
      </c>
      <c r="MB25" t="str">
        <f t="shared" si="483"/>
        <v/>
      </c>
      <c r="MC25" t="str">
        <f t="shared" si="484"/>
        <v/>
      </c>
      <c r="MD25" t="str">
        <f t="shared" si="485"/>
        <v/>
      </c>
      <c r="ME25" t="str">
        <f t="shared" si="486"/>
        <v/>
      </c>
      <c r="MF25" t="str">
        <f t="shared" si="487"/>
        <v/>
      </c>
      <c r="NG25" t="str">
        <f t="shared" si="813"/>
        <v/>
      </c>
      <c r="NH25" t="str">
        <f t="shared" si="488"/>
        <v/>
      </c>
      <c r="NI25" t="str">
        <f t="shared" si="489"/>
        <v/>
      </c>
      <c r="NJ25" t="str">
        <f t="shared" si="490"/>
        <v/>
      </c>
      <c r="NK25" t="str">
        <f t="shared" si="491"/>
        <v/>
      </c>
      <c r="NL25" t="str">
        <f t="shared" si="492"/>
        <v/>
      </c>
      <c r="NM25" t="str">
        <f t="shared" si="493"/>
        <v/>
      </c>
      <c r="NN25" t="str">
        <f t="shared" si="494"/>
        <v/>
      </c>
      <c r="NO25" t="str">
        <f t="shared" si="495"/>
        <v/>
      </c>
      <c r="NP25" t="str">
        <f t="shared" si="496"/>
        <v/>
      </c>
      <c r="NQ25" t="str">
        <f t="shared" si="497"/>
        <v/>
      </c>
      <c r="NR25" t="str">
        <f t="shared" si="863"/>
        <v/>
      </c>
      <c r="NS25" t="str">
        <f t="shared" si="499"/>
        <v/>
      </c>
      <c r="OB25" t="str">
        <f t="shared" si="814"/>
        <v/>
      </c>
      <c r="OC25" t="str">
        <f t="shared" si="500"/>
        <v/>
      </c>
      <c r="OD25" t="str">
        <f t="shared" si="501"/>
        <v/>
      </c>
      <c r="OE25" t="str">
        <f t="shared" si="502"/>
        <v/>
      </c>
      <c r="OF25" t="str">
        <f t="shared" si="503"/>
        <v/>
      </c>
      <c r="OG25" t="str">
        <f t="shared" si="504"/>
        <v/>
      </c>
      <c r="OH25" t="str">
        <f t="shared" si="505"/>
        <v/>
      </c>
      <c r="OI25" t="str">
        <f t="shared" si="506"/>
        <v/>
      </c>
      <c r="OJ25" t="str">
        <f t="shared" si="507"/>
        <v/>
      </c>
      <c r="OK25" t="str">
        <f t="shared" si="508"/>
        <v/>
      </c>
      <c r="OL25" t="str">
        <f t="shared" si="509"/>
        <v/>
      </c>
      <c r="OM25" t="str">
        <f t="shared" si="510"/>
        <v/>
      </c>
      <c r="ON25" t="str">
        <f t="shared" si="511"/>
        <v/>
      </c>
      <c r="PO25" t="str">
        <f t="shared" si="815"/>
        <v/>
      </c>
      <c r="PP25" t="str">
        <f t="shared" si="512"/>
        <v/>
      </c>
      <c r="PQ25" t="str">
        <f t="shared" si="513"/>
        <v/>
      </c>
      <c r="PR25" t="str">
        <f t="shared" si="514"/>
        <v/>
      </c>
      <c r="PS25" t="str">
        <f t="shared" si="515"/>
        <v/>
      </c>
      <c r="PT25" t="str">
        <f t="shared" si="516"/>
        <v/>
      </c>
      <c r="PU25" t="str">
        <f t="shared" si="517"/>
        <v/>
      </c>
      <c r="PV25" t="str">
        <f t="shared" si="816"/>
        <v/>
      </c>
      <c r="PW25" t="str">
        <f t="shared" si="518"/>
        <v/>
      </c>
      <c r="PX25" t="str">
        <f t="shared" si="519"/>
        <v/>
      </c>
      <c r="PY25" t="str">
        <f t="shared" si="520"/>
        <v/>
      </c>
      <c r="PZ25" t="str">
        <f t="shared" si="864"/>
        <v/>
      </c>
      <c r="QA25" t="str">
        <f t="shared" si="522"/>
        <v/>
      </c>
      <c r="QJ25" t="str">
        <f t="shared" si="817"/>
        <v/>
      </c>
      <c r="QK25" t="str">
        <f t="shared" si="523"/>
        <v/>
      </c>
      <c r="QL25" t="str">
        <f t="shared" si="524"/>
        <v/>
      </c>
      <c r="QM25" t="str">
        <f t="shared" si="525"/>
        <v/>
      </c>
      <c r="QN25" t="str">
        <f t="shared" si="526"/>
        <v/>
      </c>
      <c r="QO25" t="str">
        <f t="shared" si="527"/>
        <v/>
      </c>
      <c r="QP25" t="str">
        <f t="shared" si="528"/>
        <v/>
      </c>
      <c r="QQ25" t="str">
        <f t="shared" si="529"/>
        <v/>
      </c>
      <c r="QR25" t="str">
        <f t="shared" si="530"/>
        <v/>
      </c>
      <c r="QS25" t="str">
        <f t="shared" si="531"/>
        <v/>
      </c>
      <c r="QT25" t="str">
        <f t="shared" si="532"/>
        <v/>
      </c>
      <c r="QU25" t="str">
        <f t="shared" si="533"/>
        <v/>
      </c>
      <c r="QV25" t="str">
        <f t="shared" si="534"/>
        <v/>
      </c>
      <c r="RW25" t="str">
        <f t="shared" si="818"/>
        <v/>
      </c>
      <c r="RX25" t="str">
        <f t="shared" si="535"/>
        <v/>
      </c>
      <c r="RY25" t="str">
        <f t="shared" si="536"/>
        <v/>
      </c>
      <c r="RZ25" t="str">
        <f t="shared" si="537"/>
        <v/>
      </c>
      <c r="SA25" t="str">
        <f t="shared" si="538"/>
        <v/>
      </c>
      <c r="SB25" t="str">
        <f t="shared" si="539"/>
        <v/>
      </c>
      <c r="SC25" t="str">
        <f t="shared" si="540"/>
        <v/>
      </c>
      <c r="SD25" t="str">
        <f t="shared" si="541"/>
        <v/>
      </c>
      <c r="SE25" t="str">
        <f t="shared" si="542"/>
        <v/>
      </c>
      <c r="SF25" t="str">
        <f t="shared" si="543"/>
        <v/>
      </c>
      <c r="SG25" t="str">
        <f t="shared" si="544"/>
        <v/>
      </c>
      <c r="SH25" t="str">
        <f t="shared" si="865"/>
        <v/>
      </c>
      <c r="SI25" t="str">
        <f t="shared" si="546"/>
        <v/>
      </c>
      <c r="SR25" t="str">
        <f t="shared" si="819"/>
        <v/>
      </c>
      <c r="SS25" t="str">
        <f t="shared" si="547"/>
        <v/>
      </c>
      <c r="ST25" t="str">
        <f t="shared" si="548"/>
        <v/>
      </c>
      <c r="SU25" t="str">
        <f t="shared" si="549"/>
        <v/>
      </c>
      <c r="SV25" t="str">
        <f t="shared" si="550"/>
        <v/>
      </c>
      <c r="SW25" t="str">
        <f t="shared" si="551"/>
        <v/>
      </c>
      <c r="SX25" t="str">
        <f t="shared" si="552"/>
        <v/>
      </c>
      <c r="SY25" t="str">
        <f t="shared" si="553"/>
        <v/>
      </c>
      <c r="SZ25" t="str">
        <f t="shared" si="554"/>
        <v/>
      </c>
      <c r="TA25" t="str">
        <f t="shared" si="555"/>
        <v/>
      </c>
      <c r="TB25" t="str">
        <f t="shared" si="556"/>
        <v/>
      </c>
      <c r="TC25" t="str">
        <f t="shared" si="557"/>
        <v/>
      </c>
      <c r="TD25" t="str">
        <f t="shared" si="558"/>
        <v/>
      </c>
      <c r="UE25" t="str">
        <f t="shared" si="820"/>
        <v/>
      </c>
      <c r="UF25" t="str">
        <f t="shared" si="559"/>
        <v/>
      </c>
      <c r="UG25" t="str">
        <f t="shared" si="560"/>
        <v/>
      </c>
      <c r="UH25" t="str">
        <f t="shared" si="561"/>
        <v/>
      </c>
      <c r="UI25" t="str">
        <f t="shared" si="562"/>
        <v/>
      </c>
      <c r="UJ25" t="str">
        <f t="shared" si="563"/>
        <v/>
      </c>
      <c r="UK25" t="str">
        <f t="shared" si="564"/>
        <v/>
      </c>
      <c r="UL25" t="str">
        <f t="shared" si="565"/>
        <v/>
      </c>
      <c r="UM25" t="str">
        <f t="shared" si="566"/>
        <v/>
      </c>
      <c r="UN25" t="str">
        <f t="shared" si="567"/>
        <v/>
      </c>
      <c r="UO25" t="str">
        <f t="shared" si="568"/>
        <v/>
      </c>
      <c r="UP25" t="str">
        <f t="shared" si="866"/>
        <v/>
      </c>
      <c r="UQ25" t="str">
        <f t="shared" si="570"/>
        <v/>
      </c>
      <c r="UZ25" t="str">
        <f t="shared" si="821"/>
        <v/>
      </c>
      <c r="VA25" t="str">
        <f t="shared" si="571"/>
        <v/>
      </c>
      <c r="VB25" t="str">
        <f t="shared" si="572"/>
        <v/>
      </c>
      <c r="VC25" t="str">
        <f t="shared" si="573"/>
        <v/>
      </c>
      <c r="VD25" t="str">
        <f t="shared" si="574"/>
        <v/>
      </c>
      <c r="VE25" t="str">
        <f t="shared" si="575"/>
        <v/>
      </c>
      <c r="VF25" t="str">
        <f t="shared" si="576"/>
        <v/>
      </c>
      <c r="VG25" t="str">
        <f t="shared" si="577"/>
        <v/>
      </c>
      <c r="VH25" t="str">
        <f t="shared" si="578"/>
        <v/>
      </c>
      <c r="VI25" t="str">
        <f t="shared" si="579"/>
        <v/>
      </c>
      <c r="VJ25" t="str">
        <f t="shared" si="580"/>
        <v/>
      </c>
      <c r="VK25" t="str">
        <f t="shared" si="581"/>
        <v/>
      </c>
      <c r="VL25" t="str">
        <f t="shared" si="582"/>
        <v/>
      </c>
      <c r="WM25" t="str">
        <f t="shared" si="822"/>
        <v/>
      </c>
      <c r="WN25" t="str">
        <f t="shared" si="583"/>
        <v/>
      </c>
      <c r="WO25" t="str">
        <f t="shared" si="584"/>
        <v/>
      </c>
      <c r="WP25" t="str">
        <f t="shared" si="585"/>
        <v/>
      </c>
      <c r="WQ25" t="str">
        <f t="shared" si="586"/>
        <v/>
      </c>
      <c r="WR25" t="str">
        <f t="shared" si="587"/>
        <v/>
      </c>
      <c r="WS25" t="str">
        <f t="shared" si="588"/>
        <v/>
      </c>
      <c r="WT25" t="str">
        <f t="shared" si="589"/>
        <v/>
      </c>
      <c r="WU25" t="str">
        <f t="shared" si="590"/>
        <v/>
      </c>
      <c r="WV25" t="str">
        <f t="shared" si="591"/>
        <v/>
      </c>
      <c r="WW25" t="str">
        <f t="shared" si="592"/>
        <v/>
      </c>
      <c r="WX25" t="str">
        <f t="shared" si="867"/>
        <v/>
      </c>
      <c r="WY25" t="str">
        <f t="shared" si="594"/>
        <v/>
      </c>
      <c r="XH25" t="str">
        <f t="shared" si="823"/>
        <v/>
      </c>
      <c r="XI25" t="str">
        <f t="shared" si="595"/>
        <v/>
      </c>
      <c r="XJ25" t="str">
        <f t="shared" si="596"/>
        <v/>
      </c>
      <c r="XK25" t="str">
        <f t="shared" si="597"/>
        <v/>
      </c>
      <c r="XL25" t="str">
        <f t="shared" si="598"/>
        <v/>
      </c>
      <c r="XM25" t="str">
        <f t="shared" si="599"/>
        <v/>
      </c>
      <c r="XN25" t="str">
        <f t="shared" si="600"/>
        <v/>
      </c>
      <c r="XO25" t="str">
        <f t="shared" si="601"/>
        <v/>
      </c>
      <c r="XP25" t="str">
        <f t="shared" si="602"/>
        <v/>
      </c>
      <c r="XQ25" t="str">
        <f t="shared" si="603"/>
        <v/>
      </c>
      <c r="XR25" t="str">
        <f t="shared" si="604"/>
        <v/>
      </c>
      <c r="XS25" t="str">
        <f t="shared" si="605"/>
        <v/>
      </c>
      <c r="XT25" t="str">
        <f t="shared" si="606"/>
        <v/>
      </c>
      <c r="YV25" t="str">
        <f t="shared" si="824"/>
        <v/>
      </c>
      <c r="YW25" t="str">
        <f t="shared" si="607"/>
        <v/>
      </c>
      <c r="YX25"/>
      <c r="YY25" t="str">
        <f t="shared" si="609"/>
        <v/>
      </c>
      <c r="YZ25" t="str">
        <f t="shared" si="610"/>
        <v/>
      </c>
      <c r="ZA25" t="str">
        <f t="shared" si="611"/>
        <v/>
      </c>
      <c r="ZB25" t="str">
        <f t="shared" si="612"/>
        <v/>
      </c>
      <c r="ZC25" t="str">
        <f t="shared" si="613"/>
        <v/>
      </c>
      <c r="ZD25" t="str">
        <f t="shared" si="614"/>
        <v/>
      </c>
      <c r="ZE25" t="str">
        <f t="shared" si="615"/>
        <v/>
      </c>
      <c r="ZF25" t="str">
        <f t="shared" si="616"/>
        <v/>
      </c>
      <c r="ZG25" t="str">
        <f t="shared" si="868"/>
        <v/>
      </c>
      <c r="ZH25" t="str">
        <f t="shared" si="618"/>
        <v/>
      </c>
      <c r="ZQ25" t="str">
        <f t="shared" si="825"/>
        <v/>
      </c>
      <c r="ZR25" t="str">
        <f t="shared" si="619"/>
        <v/>
      </c>
      <c r="ZS25"/>
      <c r="ZT25" t="str">
        <f t="shared" si="621"/>
        <v/>
      </c>
      <c r="ZU25" t="str">
        <f t="shared" si="622"/>
        <v/>
      </c>
      <c r="ZV25" t="str">
        <f t="shared" si="623"/>
        <v/>
      </c>
      <c r="ZW25" t="str">
        <f t="shared" si="624"/>
        <v/>
      </c>
      <c r="ZX25" t="str">
        <f t="shared" si="625"/>
        <v/>
      </c>
      <c r="ZY25" t="str">
        <f t="shared" si="626"/>
        <v/>
      </c>
      <c r="ZZ25" t="str">
        <f t="shared" si="627"/>
        <v/>
      </c>
      <c r="AAA25" t="str">
        <f t="shared" si="628"/>
        <v/>
      </c>
      <c r="AAB25" t="str">
        <f t="shared" si="629"/>
        <v/>
      </c>
      <c r="AAC25" t="str">
        <f t="shared" si="630"/>
        <v/>
      </c>
      <c r="ABF25" t="str">
        <f t="shared" si="826"/>
        <v/>
      </c>
      <c r="ABG25" t="str">
        <f t="shared" si="631"/>
        <v/>
      </c>
      <c r="ABH25"/>
      <c r="ABI25" t="str">
        <f t="shared" si="633"/>
        <v/>
      </c>
      <c r="ABJ25" t="str">
        <f t="shared" si="634"/>
        <v/>
      </c>
      <c r="ABK25" t="str">
        <f t="shared" si="635"/>
        <v/>
      </c>
      <c r="ABL25" t="str">
        <f t="shared" si="636"/>
        <v/>
      </c>
      <c r="ABM25" t="str">
        <f t="shared" si="637"/>
        <v/>
      </c>
      <c r="ABN25" t="str">
        <f t="shared" si="638"/>
        <v/>
      </c>
      <c r="ABO25" t="str">
        <f t="shared" si="639"/>
        <v/>
      </c>
      <c r="ABP25" t="str">
        <f t="shared" si="640"/>
        <v/>
      </c>
      <c r="ABQ25" t="str">
        <f t="shared" si="869"/>
        <v/>
      </c>
      <c r="ABR25" t="str">
        <f t="shared" si="642"/>
        <v/>
      </c>
      <c r="ACA25" t="str">
        <f t="shared" si="827"/>
        <v/>
      </c>
      <c r="ACB25" t="str">
        <f t="shared" si="643"/>
        <v/>
      </c>
      <c r="ACC25"/>
      <c r="ACD25" t="str">
        <f t="shared" si="645"/>
        <v/>
      </c>
      <c r="ACE25" t="str">
        <f t="shared" si="646"/>
        <v/>
      </c>
      <c r="ACF25" t="str">
        <f t="shared" si="647"/>
        <v/>
      </c>
      <c r="ACG25" t="str">
        <f t="shared" si="648"/>
        <v/>
      </c>
      <c r="ACH25" t="str">
        <f t="shared" si="649"/>
        <v/>
      </c>
      <c r="ACI25" t="str">
        <f t="shared" si="650"/>
        <v/>
      </c>
      <c r="ACJ25" t="str">
        <f t="shared" si="651"/>
        <v/>
      </c>
      <c r="ACK25" t="str">
        <f t="shared" si="652"/>
        <v/>
      </c>
      <c r="ACL25" t="str">
        <f t="shared" si="653"/>
        <v/>
      </c>
      <c r="ACM25" t="str">
        <f t="shared" si="654"/>
        <v/>
      </c>
      <c r="ADO25"/>
      <c r="ADP25"/>
      <c r="ADQ25"/>
      <c r="ADR25"/>
      <c r="ADS25"/>
      <c r="ADT25" t="str">
        <f t="shared" si="659"/>
        <v/>
      </c>
      <c r="ADU25" t="str">
        <f t="shared" si="660"/>
        <v/>
      </c>
      <c r="ADV25" t="str">
        <f t="shared" si="661"/>
        <v/>
      </c>
      <c r="ADW25" t="str">
        <f t="shared" si="662"/>
        <v/>
      </c>
      <c r="ADX25" t="str">
        <f t="shared" si="663"/>
        <v/>
      </c>
      <c r="ADY25" t="str">
        <f t="shared" si="664"/>
        <v/>
      </c>
      <c r="ADZ25" t="str">
        <f t="shared" si="870"/>
        <v/>
      </c>
      <c r="AEA25" t="str">
        <f t="shared" si="666"/>
        <v/>
      </c>
      <c r="AEJ25" t="str">
        <f t="shared" si="829"/>
        <v/>
      </c>
      <c r="AEK25"/>
      <c r="AEL25" t="str">
        <f t="shared" si="911"/>
        <v/>
      </c>
      <c r="AEM25" t="str">
        <f t="shared" si="669"/>
        <v/>
      </c>
      <c r="AEN25" t="str">
        <f t="shared" si="670"/>
        <v/>
      </c>
      <c r="AEO25" t="str">
        <f t="shared" si="671"/>
        <v/>
      </c>
      <c r="AEP25" t="str">
        <f t="shared" si="672"/>
        <v/>
      </c>
      <c r="AEQ25" t="str">
        <f t="shared" si="673"/>
        <v/>
      </c>
      <c r="AER25" t="str">
        <f t="shared" si="674"/>
        <v/>
      </c>
      <c r="AES25" t="str">
        <f t="shared" si="675"/>
        <v/>
      </c>
      <c r="AET25" t="str">
        <f t="shared" si="676"/>
        <v/>
      </c>
      <c r="AEU25" t="str">
        <f t="shared" si="677"/>
        <v/>
      </c>
      <c r="AEV25" t="str">
        <f t="shared" si="678"/>
        <v/>
      </c>
      <c r="AFX25" t="str">
        <f t="shared" si="830"/>
        <v/>
      </c>
      <c r="AFY25"/>
      <c r="AFZ25" t="str">
        <f t="shared" si="912"/>
        <v/>
      </c>
      <c r="AGA25" t="str">
        <f t="shared" si="681"/>
        <v/>
      </c>
      <c r="AGB25" t="str">
        <f t="shared" si="682"/>
        <v/>
      </c>
      <c r="AGC25" t="str">
        <f t="shared" si="683"/>
        <v/>
      </c>
      <c r="AGD25" t="str">
        <f t="shared" si="684"/>
        <v/>
      </c>
      <c r="AGE25" t="str">
        <f t="shared" si="831"/>
        <v/>
      </c>
      <c r="AGF25" t="str">
        <f t="shared" si="685"/>
        <v/>
      </c>
      <c r="AGG25" t="str">
        <f t="shared" si="686"/>
        <v/>
      </c>
      <c r="AGH25" t="str">
        <f t="shared" si="687"/>
        <v/>
      </c>
      <c r="AGI25" t="str">
        <f t="shared" si="871"/>
        <v/>
      </c>
      <c r="AGJ25" t="str">
        <f t="shared" si="689"/>
        <v/>
      </c>
      <c r="AGS25" t="str">
        <f t="shared" si="832"/>
        <v/>
      </c>
      <c r="AGT25"/>
      <c r="AGU25"/>
      <c r="AGV25" t="str">
        <f t="shared" si="692"/>
        <v/>
      </c>
      <c r="AGW25" t="str">
        <f t="shared" si="693"/>
        <v/>
      </c>
      <c r="AGX25" t="str">
        <f t="shared" si="694"/>
        <v/>
      </c>
      <c r="AGY25" t="str">
        <f t="shared" si="695"/>
        <v/>
      </c>
      <c r="AGZ25" t="str">
        <f t="shared" si="696"/>
        <v/>
      </c>
      <c r="AHA25" t="str">
        <f t="shared" si="697"/>
        <v/>
      </c>
      <c r="AHB25" t="str">
        <f t="shared" si="698"/>
        <v/>
      </c>
      <c r="AHC25" t="str">
        <f t="shared" si="699"/>
        <v/>
      </c>
      <c r="AHD25" t="str">
        <f t="shared" si="700"/>
        <v/>
      </c>
      <c r="AHE25" t="str">
        <f t="shared" si="701"/>
        <v/>
      </c>
      <c r="AHV25" s="6" t="s">
        <v>2561</v>
      </c>
      <c r="AII25" t="str">
        <f t="shared" si="833"/>
        <v>3.01.700_Habitat protection systems</v>
      </c>
      <c r="AIJ25" t="str">
        <f t="shared" si="886"/>
        <v/>
      </c>
      <c r="AIK25" t="str">
        <f t="shared" si="913"/>
        <v/>
      </c>
      <c r="AIL25" t="str">
        <f t="shared" si="834"/>
        <v/>
      </c>
      <c r="AIM25" t="str">
        <f t="shared" si="704"/>
        <v/>
      </c>
      <c r="AIN25" t="str">
        <f t="shared" si="835"/>
        <v/>
      </c>
      <c r="AIO25" t="str">
        <f t="shared" si="836"/>
        <v/>
      </c>
      <c r="AIP25" t="str">
        <f t="shared" si="705"/>
        <v/>
      </c>
      <c r="AIQ25" t="str">
        <f t="shared" si="706"/>
        <v/>
      </c>
      <c r="AIR25" t="str">
        <f t="shared" si="707"/>
        <v/>
      </c>
      <c r="AIS25" t="str">
        <f t="shared" si="708"/>
        <v/>
      </c>
      <c r="AIT25" t="str">
        <f t="shared" si="872"/>
        <v/>
      </c>
      <c r="AIU25" t="str">
        <f t="shared" si="710"/>
        <v/>
      </c>
      <c r="AJD25" t="str">
        <f t="shared" si="837"/>
        <v>5.01.700_Habitat protection systems</v>
      </c>
      <c r="AJE25" t="str">
        <f t="shared" si="887"/>
        <v/>
      </c>
      <c r="AJF25" t="str">
        <f t="shared" si="914"/>
        <v/>
      </c>
      <c r="AJG25" t="str">
        <f t="shared" si="838"/>
        <v/>
      </c>
      <c r="AJH25" t="str">
        <f t="shared" si="713"/>
        <v/>
      </c>
      <c r="AJI25" t="str">
        <f t="shared" si="839"/>
        <v/>
      </c>
      <c r="AJJ25" t="str">
        <f t="shared" si="840"/>
        <v/>
      </c>
      <c r="AJK25" t="str">
        <f t="shared" si="714"/>
        <v/>
      </c>
      <c r="AJL25" t="str">
        <f t="shared" si="715"/>
        <v/>
      </c>
      <c r="AJM25" t="str">
        <f t="shared" si="716"/>
        <v/>
      </c>
      <c r="AJN25" t="str">
        <f t="shared" si="717"/>
        <v/>
      </c>
      <c r="AJO25" t="str">
        <f t="shared" si="718"/>
        <v/>
      </c>
      <c r="AJP25" t="str">
        <f t="shared" si="719"/>
        <v/>
      </c>
      <c r="AKF25" s="6" t="s">
        <v>2561</v>
      </c>
      <c r="AKH25" s="6" t="s">
        <v>2567</v>
      </c>
      <c r="AKS25" t="str">
        <f t="shared" si="841"/>
        <v>3.01.700_Habitat protection systems</v>
      </c>
      <c r="AKT25" t="str">
        <f t="shared" si="888"/>
        <v/>
      </c>
      <c r="AKU25" t="str">
        <f t="shared" si="915"/>
        <v>3.03.650_Slipways / gangways / linkways</v>
      </c>
      <c r="AKV25" t="str">
        <f t="shared" si="842"/>
        <v/>
      </c>
      <c r="AKW25" t="str">
        <f t="shared" si="722"/>
        <v/>
      </c>
      <c r="AKX25" t="str">
        <f t="shared" si="723"/>
        <v/>
      </c>
      <c r="AKY25" t="str">
        <f t="shared" si="843"/>
        <v/>
      </c>
      <c r="AKZ25" t="str">
        <f t="shared" si="724"/>
        <v/>
      </c>
      <c r="ALA25" t="str">
        <f t="shared" si="725"/>
        <v/>
      </c>
      <c r="ALB25" t="str">
        <f t="shared" si="726"/>
        <v/>
      </c>
      <c r="ALC25" t="str">
        <f t="shared" si="727"/>
        <v/>
      </c>
      <c r="ALD25" t="str">
        <f t="shared" si="873"/>
        <v/>
      </c>
      <c r="ALE25" t="str">
        <f t="shared" si="729"/>
        <v/>
      </c>
      <c r="ALN25" t="str">
        <f t="shared" si="844"/>
        <v>5.01.700_Habitat protection systems</v>
      </c>
      <c r="ALO25" t="str">
        <f t="shared" si="879"/>
        <v/>
      </c>
      <c r="ALP25" t="str">
        <f t="shared" si="916"/>
        <v>5.03.650_Slipways / gangways / linkways</v>
      </c>
      <c r="ALQ25" t="str">
        <f t="shared" si="845"/>
        <v/>
      </c>
      <c r="ALR25" t="str">
        <f t="shared" si="732"/>
        <v/>
      </c>
      <c r="ALS25" t="str">
        <f t="shared" si="733"/>
        <v/>
      </c>
      <c r="ALT25" t="str">
        <f t="shared" si="846"/>
        <v/>
      </c>
      <c r="ALU25" t="str">
        <f t="shared" si="734"/>
        <v/>
      </c>
      <c r="ALV25" t="str">
        <f t="shared" si="735"/>
        <v/>
      </c>
      <c r="ALW25" t="str">
        <f t="shared" si="736"/>
        <v/>
      </c>
      <c r="ALX25" t="str">
        <f t="shared" si="737"/>
        <v/>
      </c>
      <c r="ALY25" t="str">
        <f t="shared" si="738"/>
        <v/>
      </c>
      <c r="ALZ25" t="str">
        <f t="shared" si="739"/>
        <v/>
      </c>
      <c r="AMN25" s="6" t="s">
        <v>2561</v>
      </c>
      <c r="AMP25" s="6" t="s">
        <v>2567</v>
      </c>
      <c r="ANA25" t="str">
        <f t="shared" si="847"/>
        <v>3.01.700_Habitat protection systems</v>
      </c>
      <c r="ANB25" t="str">
        <f t="shared" si="880"/>
        <v/>
      </c>
      <c r="ANC25" t="str">
        <f t="shared" si="917"/>
        <v>3.03.650_Slipways / gangways / linkways</v>
      </c>
      <c r="AND25" t="str">
        <f t="shared" si="848"/>
        <v/>
      </c>
      <c r="ANE25" t="str">
        <f t="shared" si="742"/>
        <v/>
      </c>
      <c r="ANF25" t="str">
        <f t="shared" si="743"/>
        <v/>
      </c>
      <c r="ANG25" t="str">
        <f t="shared" si="744"/>
        <v/>
      </c>
      <c r="ANH25" t="str">
        <f t="shared" si="745"/>
        <v/>
      </c>
      <c r="ANI25" t="str">
        <f t="shared" si="746"/>
        <v/>
      </c>
      <c r="ANJ25" t="str">
        <f t="shared" si="747"/>
        <v/>
      </c>
      <c r="ANK25" t="str">
        <f t="shared" si="748"/>
        <v/>
      </c>
      <c r="ANL25" t="str">
        <f t="shared" si="874"/>
        <v/>
      </c>
      <c r="ANM25" t="str">
        <f t="shared" si="750"/>
        <v/>
      </c>
      <c r="ANV25" t="str">
        <f t="shared" si="849"/>
        <v>5.01.700_Habitat protection systems</v>
      </c>
      <c r="ANW25" t="str">
        <f t="shared" si="881"/>
        <v/>
      </c>
      <c r="ANX25" t="str">
        <f t="shared" si="918"/>
        <v>5.03.650_Slipways / gangways / linkways</v>
      </c>
      <c r="ANY25" t="str">
        <f t="shared" si="851"/>
        <v/>
      </c>
      <c r="ANZ25" t="str">
        <f t="shared" si="752"/>
        <v/>
      </c>
      <c r="AOA25" t="str">
        <f t="shared" si="753"/>
        <v/>
      </c>
      <c r="AOB25" t="str">
        <f t="shared" si="754"/>
        <v/>
      </c>
      <c r="AOC25" t="str">
        <f t="shared" si="755"/>
        <v/>
      </c>
      <c r="AOD25" t="str">
        <f t="shared" si="756"/>
        <v/>
      </c>
      <c r="AOE25" t="str">
        <f t="shared" si="757"/>
        <v/>
      </c>
      <c r="AOF25" t="str">
        <f t="shared" si="758"/>
        <v/>
      </c>
      <c r="AOG25" t="str">
        <f t="shared" si="759"/>
        <v/>
      </c>
      <c r="AOH25" t="str">
        <f t="shared" si="760"/>
        <v/>
      </c>
      <c r="AOW25" s="6" t="s">
        <v>2561</v>
      </c>
      <c r="AOY25" s="6" t="s">
        <v>2567</v>
      </c>
      <c r="APJ25" t="str">
        <f t="shared" si="852"/>
        <v>3.01.700_Habitat protection systems</v>
      </c>
      <c r="APK25" t="str">
        <f t="shared" si="882"/>
        <v>3.02.680_Bank protection</v>
      </c>
      <c r="APL25" t="str">
        <f t="shared" si="919"/>
        <v>3.03.650_Slipways / gangways / linkways</v>
      </c>
      <c r="APM25" t="str">
        <f t="shared" si="859"/>
        <v/>
      </c>
      <c r="APN25" t="str">
        <f t="shared" si="763"/>
        <v/>
      </c>
      <c r="APO25" t="str">
        <f t="shared" si="764"/>
        <v/>
      </c>
      <c r="APP25" t="str">
        <f t="shared" si="765"/>
        <v/>
      </c>
      <c r="APQ25" t="str">
        <f t="shared" si="766"/>
        <v/>
      </c>
      <c r="APR25" t="str">
        <f t="shared" si="767"/>
        <v/>
      </c>
      <c r="APS25" t="str">
        <f t="shared" si="768"/>
        <v/>
      </c>
      <c r="APT25" t="str">
        <f t="shared" si="769"/>
        <v/>
      </c>
      <c r="APU25" t="str">
        <f t="shared" si="875"/>
        <v/>
      </c>
      <c r="APV25" t="str">
        <f t="shared" si="771"/>
        <v/>
      </c>
      <c r="AQE25" t="str">
        <f t="shared" si="853"/>
        <v>5.01.700_Habitat protection systems</v>
      </c>
      <c r="AQF25" t="str">
        <f t="shared" si="883"/>
        <v>5.02.680_Bank protection</v>
      </c>
      <c r="AQG25" t="str">
        <f t="shared" si="920"/>
        <v>5.03.650_Slipways / gangways / linkways</v>
      </c>
      <c r="AQH25" t="str">
        <f t="shared" si="854"/>
        <v/>
      </c>
      <c r="AQI25" t="str">
        <f t="shared" si="774"/>
        <v/>
      </c>
      <c r="AQJ25" t="str">
        <f t="shared" si="775"/>
        <v/>
      </c>
      <c r="AQK25" t="str">
        <f t="shared" si="776"/>
        <v/>
      </c>
      <c r="AQL25" t="str">
        <f t="shared" si="777"/>
        <v/>
      </c>
      <c r="AQM25" t="str">
        <f t="shared" si="778"/>
        <v/>
      </c>
      <c r="AQN25" t="str">
        <f t="shared" si="779"/>
        <v/>
      </c>
      <c r="AQO25" t="str">
        <f t="shared" si="780"/>
        <v/>
      </c>
      <c r="AQP25" t="str">
        <f t="shared" si="781"/>
        <v/>
      </c>
      <c r="AQQ25" t="str">
        <f t="shared" si="782"/>
        <v/>
      </c>
      <c r="ARG25" s="6" t="s">
        <v>2561</v>
      </c>
      <c r="ART25" t="str">
        <f t="shared" si="855"/>
        <v>3.01.700_Habitat protection systems</v>
      </c>
      <c r="ARU25" t="str">
        <f t="shared" si="884"/>
        <v>3.02.680_Bank protection</v>
      </c>
      <c r="ARV25" t="str">
        <f t="shared" si="921"/>
        <v/>
      </c>
      <c r="ARW25" t="str">
        <f t="shared" si="856"/>
        <v/>
      </c>
      <c r="ARX25" t="str">
        <f t="shared" si="785"/>
        <v/>
      </c>
      <c r="ARY25" t="str">
        <f t="shared" si="786"/>
        <v/>
      </c>
      <c r="ARZ25" t="str">
        <f t="shared" si="787"/>
        <v/>
      </c>
      <c r="ASA25" t="str">
        <f t="shared" si="788"/>
        <v/>
      </c>
      <c r="ASB25" t="str">
        <f t="shared" si="789"/>
        <v/>
      </c>
      <c r="ASC25" t="str">
        <f t="shared" si="790"/>
        <v/>
      </c>
      <c r="ASD25" t="str">
        <f t="shared" si="791"/>
        <v/>
      </c>
      <c r="ASE25" t="str">
        <f t="shared" si="876"/>
        <v/>
      </c>
      <c r="ASF25" t="str">
        <f t="shared" si="793"/>
        <v/>
      </c>
      <c r="ASO25" t="str">
        <f t="shared" si="857"/>
        <v>5.01.700_Habitat protection systems</v>
      </c>
      <c r="ASP25" t="str">
        <f t="shared" si="885"/>
        <v>5.02.680_Bank protection</v>
      </c>
      <c r="ASQ25" t="str">
        <f t="shared" si="922"/>
        <v/>
      </c>
      <c r="ASR25" t="str">
        <f t="shared" si="858"/>
        <v/>
      </c>
      <c r="ASS25" t="str">
        <f t="shared" si="796"/>
        <v/>
      </c>
      <c r="AST25" t="str">
        <f t="shared" si="797"/>
        <v/>
      </c>
      <c r="ASU25" t="str">
        <f t="shared" si="798"/>
        <v/>
      </c>
      <c r="ASV25" t="str">
        <f t="shared" si="799"/>
        <v/>
      </c>
      <c r="ASW25" t="str">
        <f t="shared" si="800"/>
        <v/>
      </c>
      <c r="ASX25" t="str">
        <f t="shared" si="801"/>
        <v/>
      </c>
      <c r="ASY25" t="str">
        <f t="shared" si="802"/>
        <v/>
      </c>
      <c r="ASZ25" t="str">
        <f t="shared" si="803"/>
        <v/>
      </c>
      <c r="ATA25" t="str">
        <f t="shared" si="804"/>
        <v/>
      </c>
    </row>
    <row r="26" spans="4:1014 1028:1197" s="6" customFormat="1" x14ac:dyDescent="0.35">
      <c r="G26" s="6" t="s">
        <v>2564</v>
      </c>
      <c r="T26" s="6" t="s">
        <v>2565</v>
      </c>
      <c r="AO26" s="6" t="s">
        <v>2566</v>
      </c>
      <c r="BJ26" s="6" t="s">
        <v>2571</v>
      </c>
      <c r="BU26" t="str">
        <f t="shared" si="805"/>
        <v/>
      </c>
      <c r="BV26" t="str">
        <f t="shared" ref="BV26:BV67" si="923">IF(ISBLANK(BI26),"","3"&amp;MID(BI26,2,999))</f>
        <v/>
      </c>
      <c r="BW26" t="str">
        <f t="shared" si="909"/>
        <v>3.03.660_Dock and lock gates</v>
      </c>
      <c r="BX26" t="str">
        <f t="shared" si="889"/>
        <v/>
      </c>
      <c r="BY26" t="str">
        <f t="shared" si="890"/>
        <v/>
      </c>
      <c r="BZ26" t="str">
        <f t="shared" si="891"/>
        <v/>
      </c>
      <c r="CA26" t="str">
        <f t="shared" si="892"/>
        <v/>
      </c>
      <c r="CB26" t="str">
        <f t="shared" si="893"/>
        <v/>
      </c>
      <c r="CC26" t="str">
        <f t="shared" si="894"/>
        <v/>
      </c>
      <c r="CD26" t="str">
        <f t="shared" si="895"/>
        <v/>
      </c>
      <c r="CE26" t="str">
        <f t="shared" si="896"/>
        <v/>
      </c>
      <c r="CF26" t="str">
        <f t="shared" si="897"/>
        <v/>
      </c>
      <c r="CG26" t="str">
        <f t="shared" si="898"/>
        <v/>
      </c>
      <c r="CP26" t="str">
        <f t="shared" si="806"/>
        <v/>
      </c>
      <c r="CQ26" t="str">
        <f t="shared" ref="CQ26:CQ56" si="924">IF(ISBLANK(BI26),"","5"&amp;MID(BI26,2,999))</f>
        <v/>
      </c>
      <c r="CR26" t="str">
        <f t="shared" si="910"/>
        <v>5.03.660_Dock and lock gates</v>
      </c>
      <c r="CS26" t="str">
        <f t="shared" si="899"/>
        <v/>
      </c>
      <c r="CT26" t="str">
        <f t="shared" si="900"/>
        <v/>
      </c>
      <c r="CU26" t="str">
        <f t="shared" si="901"/>
        <v/>
      </c>
      <c r="CV26" t="str">
        <f t="shared" si="902"/>
        <v/>
      </c>
      <c r="CW26" t="str">
        <f t="shared" si="903"/>
        <v/>
      </c>
      <c r="CX26" t="str">
        <f t="shared" si="904"/>
        <v/>
      </c>
      <c r="CY26" t="str">
        <f t="shared" si="905"/>
        <v/>
      </c>
      <c r="CZ26" t="str">
        <f t="shared" si="906"/>
        <v/>
      </c>
      <c r="DA26" t="str">
        <f t="shared" si="907"/>
        <v/>
      </c>
      <c r="DB26" t="str">
        <f t="shared" si="908"/>
        <v/>
      </c>
      <c r="DQ26" s="61"/>
      <c r="DZ26"/>
      <c r="EA26"/>
      <c r="EB26"/>
      <c r="EC26" t="s">
        <v>119</v>
      </c>
      <c r="ED26" t="s">
        <v>119</v>
      </c>
      <c r="EE26" t="s">
        <v>119</v>
      </c>
      <c r="EF26" t="s">
        <v>119</v>
      </c>
      <c r="EG26" t="s">
        <v>119</v>
      </c>
      <c r="EH26" t="s">
        <v>119</v>
      </c>
      <c r="EI26" t="s">
        <v>119</v>
      </c>
      <c r="EJ26" t="s">
        <v>119</v>
      </c>
      <c r="EK26" t="s">
        <v>119</v>
      </c>
      <c r="EL26" t="s">
        <v>119</v>
      </c>
      <c r="EU26" t="s">
        <v>119</v>
      </c>
      <c r="EV26" t="s">
        <v>119</v>
      </c>
      <c r="EW26" t="s">
        <v>119</v>
      </c>
      <c r="EX26" t="s">
        <v>119</v>
      </c>
      <c r="EY26" t="s">
        <v>119</v>
      </c>
      <c r="EZ26" t="s">
        <v>119</v>
      </c>
      <c r="FA26" t="s">
        <v>119</v>
      </c>
      <c r="FB26" t="s">
        <v>119</v>
      </c>
      <c r="FC26" t="s">
        <v>119</v>
      </c>
      <c r="FD26" t="s">
        <v>119</v>
      </c>
      <c r="FE26" t="s">
        <v>119</v>
      </c>
      <c r="FF26" t="s">
        <v>119</v>
      </c>
      <c r="FG26" t="s">
        <v>119</v>
      </c>
      <c r="GH26" t="str">
        <f t="shared" si="807"/>
        <v/>
      </c>
      <c r="GI26" t="str">
        <f t="shared" si="417"/>
        <v/>
      </c>
      <c r="GJ26" t="str">
        <f t="shared" si="418"/>
        <v/>
      </c>
      <c r="GK26" t="str">
        <f t="shared" si="419"/>
        <v/>
      </c>
      <c r="GL26" t="str">
        <f t="shared" si="420"/>
        <v/>
      </c>
      <c r="GM26" t="str">
        <f t="shared" si="421"/>
        <v/>
      </c>
      <c r="GN26" t="str">
        <f t="shared" si="422"/>
        <v/>
      </c>
      <c r="GO26" t="str">
        <f t="shared" si="423"/>
        <v/>
      </c>
      <c r="GP26" t="str">
        <f t="shared" si="424"/>
        <v/>
      </c>
      <c r="GQ26" t="str">
        <f t="shared" si="425"/>
        <v/>
      </c>
      <c r="GR26" t="str">
        <f t="shared" si="426"/>
        <v/>
      </c>
      <c r="GS26" t="str">
        <f t="shared" si="860"/>
        <v/>
      </c>
      <c r="GT26" t="str">
        <f t="shared" si="428"/>
        <v/>
      </c>
      <c r="HC26" t="str">
        <f t="shared" si="808"/>
        <v/>
      </c>
      <c r="HD26" t="str">
        <f t="shared" si="429"/>
        <v/>
      </c>
      <c r="HE26" t="str">
        <f t="shared" si="430"/>
        <v/>
      </c>
      <c r="HF26" t="str">
        <f t="shared" si="431"/>
        <v/>
      </c>
      <c r="HG26" t="str">
        <f t="shared" si="432"/>
        <v/>
      </c>
      <c r="HH26" t="str">
        <f t="shared" si="433"/>
        <v/>
      </c>
      <c r="HI26" t="str">
        <f t="shared" si="434"/>
        <v/>
      </c>
      <c r="HJ26" t="str">
        <f t="shared" si="435"/>
        <v/>
      </c>
      <c r="HK26" t="str">
        <f t="shared" si="436"/>
        <v/>
      </c>
      <c r="HL26" t="str">
        <f t="shared" si="437"/>
        <v/>
      </c>
      <c r="HM26" t="str">
        <f t="shared" si="438"/>
        <v/>
      </c>
      <c r="HN26" t="str">
        <f t="shared" si="439"/>
        <v/>
      </c>
      <c r="HO26" t="str">
        <f t="shared" si="440"/>
        <v/>
      </c>
      <c r="IQ26" t="str">
        <f t="shared" si="809"/>
        <v/>
      </c>
      <c r="IR26" t="str">
        <f t="shared" si="441"/>
        <v/>
      </c>
      <c r="IS26" t="str">
        <f t="shared" si="442"/>
        <v/>
      </c>
      <c r="IT26" t="str">
        <f t="shared" si="443"/>
        <v/>
      </c>
      <c r="IU26" t="str">
        <f t="shared" si="444"/>
        <v/>
      </c>
      <c r="IV26" t="str">
        <f t="shared" si="445"/>
        <v/>
      </c>
      <c r="IW26" t="str">
        <f t="shared" si="446"/>
        <v/>
      </c>
      <c r="IX26" t="str">
        <f t="shared" si="447"/>
        <v/>
      </c>
      <c r="IY26" t="str">
        <f t="shared" si="448"/>
        <v/>
      </c>
      <c r="IZ26" t="str">
        <f t="shared" si="449"/>
        <v/>
      </c>
      <c r="JA26" t="str">
        <f t="shared" si="450"/>
        <v/>
      </c>
      <c r="JB26" t="str">
        <f t="shared" si="861"/>
        <v/>
      </c>
      <c r="JC26" t="str">
        <f t="shared" si="451"/>
        <v/>
      </c>
      <c r="JL26" t="str">
        <f t="shared" si="810"/>
        <v/>
      </c>
      <c r="JM26" t="str">
        <f t="shared" si="452"/>
        <v/>
      </c>
      <c r="JN26" t="str">
        <f t="shared" si="453"/>
        <v/>
      </c>
      <c r="JO26" t="str">
        <f t="shared" si="454"/>
        <v/>
      </c>
      <c r="JP26" t="str">
        <f t="shared" si="455"/>
        <v/>
      </c>
      <c r="JQ26" t="str">
        <f t="shared" si="456"/>
        <v/>
      </c>
      <c r="JR26" t="str">
        <f t="shared" si="457"/>
        <v/>
      </c>
      <c r="JS26" t="str">
        <f t="shared" si="458"/>
        <v/>
      </c>
      <c r="JT26" t="str">
        <f t="shared" si="459"/>
        <v/>
      </c>
      <c r="JU26" t="str">
        <f t="shared" si="460"/>
        <v/>
      </c>
      <c r="JV26" t="str">
        <f t="shared" si="461"/>
        <v/>
      </c>
      <c r="JW26" t="str">
        <f t="shared" si="462"/>
        <v/>
      </c>
      <c r="JX26" t="str">
        <f t="shared" si="463"/>
        <v/>
      </c>
      <c r="KY26" t="str">
        <f t="shared" si="811"/>
        <v/>
      </c>
      <c r="KZ26" t="str">
        <f t="shared" si="464"/>
        <v/>
      </c>
      <c r="LA26" t="str">
        <f t="shared" si="465"/>
        <v/>
      </c>
      <c r="LB26" t="str">
        <f t="shared" si="466"/>
        <v/>
      </c>
      <c r="LC26" t="str">
        <f t="shared" si="467"/>
        <v/>
      </c>
      <c r="LD26" t="str">
        <f t="shared" si="468"/>
        <v/>
      </c>
      <c r="LE26" t="str">
        <f t="shared" si="469"/>
        <v/>
      </c>
      <c r="LF26" t="str">
        <f t="shared" si="470"/>
        <v/>
      </c>
      <c r="LG26" t="str">
        <f t="shared" si="471"/>
        <v/>
      </c>
      <c r="LH26" t="str">
        <f t="shared" si="472"/>
        <v/>
      </c>
      <c r="LI26" t="str">
        <f t="shared" si="473"/>
        <v/>
      </c>
      <c r="LJ26" t="str">
        <f t="shared" si="862"/>
        <v/>
      </c>
      <c r="LK26" t="str">
        <f t="shared" si="475"/>
        <v/>
      </c>
      <c r="LT26" t="str">
        <f t="shared" si="812"/>
        <v/>
      </c>
      <c r="LU26" t="str">
        <f t="shared" si="476"/>
        <v/>
      </c>
      <c r="LV26" t="str">
        <f t="shared" si="477"/>
        <v/>
      </c>
      <c r="LW26" t="str">
        <f t="shared" si="478"/>
        <v/>
      </c>
      <c r="LX26" t="str">
        <f t="shared" si="479"/>
        <v/>
      </c>
      <c r="LY26" t="str">
        <f t="shared" si="480"/>
        <v/>
      </c>
      <c r="LZ26" t="str">
        <f t="shared" si="481"/>
        <v/>
      </c>
      <c r="MA26" t="str">
        <f t="shared" si="482"/>
        <v/>
      </c>
      <c r="MB26" t="str">
        <f t="shared" si="483"/>
        <v/>
      </c>
      <c r="MC26" t="str">
        <f t="shared" si="484"/>
        <v/>
      </c>
      <c r="MD26" t="str">
        <f t="shared" si="485"/>
        <v/>
      </c>
      <c r="ME26" t="str">
        <f t="shared" si="486"/>
        <v/>
      </c>
      <c r="MF26" t="str">
        <f t="shared" si="487"/>
        <v/>
      </c>
      <c r="NG26" t="str">
        <f t="shared" si="813"/>
        <v/>
      </c>
      <c r="NH26" t="str">
        <f t="shared" si="488"/>
        <v/>
      </c>
      <c r="NI26" t="str">
        <f t="shared" si="489"/>
        <v/>
      </c>
      <c r="NJ26" t="str">
        <f t="shared" si="490"/>
        <v/>
      </c>
      <c r="NK26" t="str">
        <f t="shared" si="491"/>
        <v/>
      </c>
      <c r="NL26" t="str">
        <f t="shared" si="492"/>
        <v/>
      </c>
      <c r="NM26" t="str">
        <f t="shared" si="493"/>
        <v/>
      </c>
      <c r="NN26" t="str">
        <f t="shared" si="494"/>
        <v/>
      </c>
      <c r="NO26" t="str">
        <f t="shared" si="495"/>
        <v/>
      </c>
      <c r="NP26" t="str">
        <f t="shared" si="496"/>
        <v/>
      </c>
      <c r="NQ26" t="str">
        <f t="shared" si="497"/>
        <v/>
      </c>
      <c r="NR26" t="str">
        <f t="shared" si="863"/>
        <v/>
      </c>
      <c r="NS26" t="str">
        <f t="shared" si="499"/>
        <v/>
      </c>
      <c r="OB26" t="str">
        <f t="shared" si="814"/>
        <v/>
      </c>
      <c r="OC26" t="str">
        <f t="shared" si="500"/>
        <v/>
      </c>
      <c r="OD26" t="str">
        <f t="shared" si="501"/>
        <v/>
      </c>
      <c r="OE26" t="str">
        <f t="shared" si="502"/>
        <v/>
      </c>
      <c r="OF26" t="str">
        <f t="shared" si="503"/>
        <v/>
      </c>
      <c r="OG26" t="str">
        <f t="shared" si="504"/>
        <v/>
      </c>
      <c r="OH26" t="str">
        <f t="shared" si="505"/>
        <v/>
      </c>
      <c r="OI26" t="str">
        <f t="shared" si="506"/>
        <v/>
      </c>
      <c r="OJ26" t="str">
        <f t="shared" si="507"/>
        <v/>
      </c>
      <c r="OK26" t="str">
        <f t="shared" si="508"/>
        <v/>
      </c>
      <c r="OL26" t="str">
        <f t="shared" si="509"/>
        <v/>
      </c>
      <c r="OM26" t="str">
        <f t="shared" si="510"/>
        <v/>
      </c>
      <c r="ON26" t="str">
        <f t="shared" si="511"/>
        <v/>
      </c>
      <c r="PO26" t="str">
        <f t="shared" si="815"/>
        <v/>
      </c>
      <c r="PP26" t="str">
        <f t="shared" si="512"/>
        <v/>
      </c>
      <c r="PQ26" t="str">
        <f t="shared" si="513"/>
        <v/>
      </c>
      <c r="PR26" t="str">
        <f t="shared" si="514"/>
        <v/>
      </c>
      <c r="PS26" t="str">
        <f t="shared" si="515"/>
        <v/>
      </c>
      <c r="PT26" t="str">
        <f t="shared" si="516"/>
        <v/>
      </c>
      <c r="PU26" t="str">
        <f t="shared" si="517"/>
        <v/>
      </c>
      <c r="PV26" t="str">
        <f t="shared" si="816"/>
        <v/>
      </c>
      <c r="PW26" t="str">
        <f t="shared" si="518"/>
        <v/>
      </c>
      <c r="PX26" t="str">
        <f t="shared" si="519"/>
        <v/>
      </c>
      <c r="PY26" t="str">
        <f t="shared" si="520"/>
        <v/>
      </c>
      <c r="PZ26" t="str">
        <f t="shared" si="864"/>
        <v/>
      </c>
      <c r="QA26" t="str">
        <f t="shared" si="522"/>
        <v/>
      </c>
      <c r="QJ26" t="str">
        <f t="shared" si="817"/>
        <v/>
      </c>
      <c r="QK26" t="str">
        <f t="shared" si="523"/>
        <v/>
      </c>
      <c r="QL26" t="str">
        <f t="shared" si="524"/>
        <v/>
      </c>
      <c r="QM26" t="str">
        <f t="shared" si="525"/>
        <v/>
      </c>
      <c r="QN26" t="str">
        <f t="shared" si="526"/>
        <v/>
      </c>
      <c r="QO26" t="str">
        <f t="shared" si="527"/>
        <v/>
      </c>
      <c r="QP26" t="str">
        <f t="shared" si="528"/>
        <v/>
      </c>
      <c r="QQ26" t="str">
        <f t="shared" si="529"/>
        <v/>
      </c>
      <c r="QR26" t="str">
        <f t="shared" si="530"/>
        <v/>
      </c>
      <c r="QS26" t="str">
        <f t="shared" si="531"/>
        <v/>
      </c>
      <c r="QT26" t="str">
        <f t="shared" si="532"/>
        <v/>
      </c>
      <c r="QU26" t="str">
        <f t="shared" si="533"/>
        <v/>
      </c>
      <c r="QV26" t="str">
        <f t="shared" si="534"/>
        <v/>
      </c>
      <c r="RW26" t="str">
        <f t="shared" si="818"/>
        <v/>
      </c>
      <c r="RX26" t="str">
        <f t="shared" si="535"/>
        <v/>
      </c>
      <c r="RY26" t="str">
        <f t="shared" si="536"/>
        <v/>
      </c>
      <c r="RZ26" t="str">
        <f t="shared" si="537"/>
        <v/>
      </c>
      <c r="SA26" t="str">
        <f t="shared" si="538"/>
        <v/>
      </c>
      <c r="SB26" t="str">
        <f t="shared" si="539"/>
        <v/>
      </c>
      <c r="SC26" t="str">
        <f t="shared" si="540"/>
        <v/>
      </c>
      <c r="SD26" t="str">
        <f t="shared" si="541"/>
        <v/>
      </c>
      <c r="SE26" t="str">
        <f t="shared" si="542"/>
        <v/>
      </c>
      <c r="SF26" t="str">
        <f t="shared" si="543"/>
        <v/>
      </c>
      <c r="SG26" t="str">
        <f t="shared" si="544"/>
        <v/>
      </c>
      <c r="SH26" t="str">
        <f t="shared" si="865"/>
        <v/>
      </c>
      <c r="SI26" t="str">
        <f t="shared" si="546"/>
        <v/>
      </c>
      <c r="SR26" t="str">
        <f t="shared" si="819"/>
        <v/>
      </c>
      <c r="SS26" t="str">
        <f t="shared" si="547"/>
        <v/>
      </c>
      <c r="ST26" t="str">
        <f t="shared" si="548"/>
        <v/>
      </c>
      <c r="SU26" t="str">
        <f t="shared" si="549"/>
        <v/>
      </c>
      <c r="SV26" t="str">
        <f t="shared" si="550"/>
        <v/>
      </c>
      <c r="SW26" t="str">
        <f t="shared" si="551"/>
        <v/>
      </c>
      <c r="SX26" t="str">
        <f t="shared" si="552"/>
        <v/>
      </c>
      <c r="SY26" t="str">
        <f t="shared" si="553"/>
        <v/>
      </c>
      <c r="SZ26" t="str">
        <f t="shared" si="554"/>
        <v/>
      </c>
      <c r="TA26" t="str">
        <f t="shared" si="555"/>
        <v/>
      </c>
      <c r="TB26" t="str">
        <f t="shared" si="556"/>
        <v/>
      </c>
      <c r="TC26" t="str">
        <f t="shared" si="557"/>
        <v/>
      </c>
      <c r="TD26" t="str">
        <f t="shared" si="558"/>
        <v/>
      </c>
      <c r="UE26" t="str">
        <f t="shared" si="820"/>
        <v/>
      </c>
      <c r="UF26" t="str">
        <f t="shared" si="559"/>
        <v/>
      </c>
      <c r="UG26" t="str">
        <f t="shared" si="560"/>
        <v/>
      </c>
      <c r="UH26" t="str">
        <f t="shared" si="561"/>
        <v/>
      </c>
      <c r="UI26" t="str">
        <f t="shared" si="562"/>
        <v/>
      </c>
      <c r="UJ26" t="str">
        <f t="shared" si="563"/>
        <v/>
      </c>
      <c r="UK26" t="str">
        <f t="shared" si="564"/>
        <v/>
      </c>
      <c r="UL26" t="str">
        <f t="shared" si="565"/>
        <v/>
      </c>
      <c r="UM26" t="str">
        <f t="shared" si="566"/>
        <v/>
      </c>
      <c r="UN26" t="str">
        <f t="shared" si="567"/>
        <v/>
      </c>
      <c r="UO26" t="str">
        <f t="shared" si="568"/>
        <v/>
      </c>
      <c r="UP26" t="str">
        <f t="shared" si="866"/>
        <v/>
      </c>
      <c r="UQ26" t="str">
        <f t="shared" si="570"/>
        <v/>
      </c>
      <c r="UZ26" t="str">
        <f t="shared" si="821"/>
        <v/>
      </c>
      <c r="VA26" t="str">
        <f t="shared" si="571"/>
        <v/>
      </c>
      <c r="VB26" t="str">
        <f t="shared" si="572"/>
        <v/>
      </c>
      <c r="VC26" t="str">
        <f t="shared" si="573"/>
        <v/>
      </c>
      <c r="VD26" t="str">
        <f t="shared" si="574"/>
        <v/>
      </c>
      <c r="VE26" t="str">
        <f t="shared" si="575"/>
        <v/>
      </c>
      <c r="VF26" t="str">
        <f t="shared" si="576"/>
        <v/>
      </c>
      <c r="VG26" t="str">
        <f t="shared" si="577"/>
        <v/>
      </c>
      <c r="VH26" t="str">
        <f t="shared" si="578"/>
        <v/>
      </c>
      <c r="VI26" t="str">
        <f t="shared" si="579"/>
        <v/>
      </c>
      <c r="VJ26" t="str">
        <f t="shared" si="580"/>
        <v/>
      </c>
      <c r="VK26" t="str">
        <f t="shared" si="581"/>
        <v/>
      </c>
      <c r="VL26" t="str">
        <f t="shared" si="582"/>
        <v/>
      </c>
      <c r="WM26" t="str">
        <f t="shared" si="822"/>
        <v/>
      </c>
      <c r="WN26" t="str">
        <f t="shared" si="583"/>
        <v/>
      </c>
      <c r="WO26" t="str">
        <f t="shared" si="584"/>
        <v/>
      </c>
      <c r="WP26" t="str">
        <f t="shared" si="585"/>
        <v/>
      </c>
      <c r="WQ26" t="str">
        <f t="shared" si="586"/>
        <v/>
      </c>
      <c r="WR26" t="str">
        <f t="shared" si="587"/>
        <v/>
      </c>
      <c r="WS26" t="str">
        <f t="shared" si="588"/>
        <v/>
      </c>
      <c r="WT26" t="str">
        <f t="shared" si="589"/>
        <v/>
      </c>
      <c r="WU26" t="str">
        <f t="shared" si="590"/>
        <v/>
      </c>
      <c r="WV26" t="str">
        <f t="shared" si="591"/>
        <v/>
      </c>
      <c r="WW26" t="str">
        <f t="shared" si="592"/>
        <v/>
      </c>
      <c r="WX26" t="str">
        <f t="shared" si="867"/>
        <v/>
      </c>
      <c r="WY26" t="str">
        <f t="shared" si="594"/>
        <v/>
      </c>
      <c r="XH26" t="str">
        <f t="shared" si="823"/>
        <v/>
      </c>
      <c r="XI26" t="str">
        <f t="shared" si="595"/>
        <v/>
      </c>
      <c r="XJ26" t="str">
        <f t="shared" si="596"/>
        <v/>
      </c>
      <c r="XK26" t="str">
        <f t="shared" si="597"/>
        <v/>
      </c>
      <c r="XL26" t="str">
        <f t="shared" si="598"/>
        <v/>
      </c>
      <c r="XM26" t="str">
        <f t="shared" si="599"/>
        <v/>
      </c>
      <c r="XN26" t="str">
        <f t="shared" si="600"/>
        <v/>
      </c>
      <c r="XO26" t="str">
        <f t="shared" si="601"/>
        <v/>
      </c>
      <c r="XP26" t="str">
        <f t="shared" si="602"/>
        <v/>
      </c>
      <c r="XQ26" t="str">
        <f t="shared" si="603"/>
        <v/>
      </c>
      <c r="XR26" t="str">
        <f t="shared" si="604"/>
        <v/>
      </c>
      <c r="XS26" t="str">
        <f t="shared" si="605"/>
        <v/>
      </c>
      <c r="XT26" t="str">
        <f t="shared" si="606"/>
        <v/>
      </c>
      <c r="YV26" t="str">
        <f t="shared" si="824"/>
        <v/>
      </c>
      <c r="YW26" t="str">
        <f t="shared" si="607"/>
        <v/>
      </c>
      <c r="YX26"/>
      <c r="YY26" t="str">
        <f t="shared" si="609"/>
        <v/>
      </c>
      <c r="YZ26" t="str">
        <f t="shared" si="610"/>
        <v/>
      </c>
      <c r="ZA26" t="str">
        <f t="shared" si="611"/>
        <v/>
      </c>
      <c r="ZB26" t="str">
        <f t="shared" si="612"/>
        <v/>
      </c>
      <c r="ZC26" t="str">
        <f t="shared" si="613"/>
        <v/>
      </c>
      <c r="ZD26" t="str">
        <f t="shared" si="614"/>
        <v/>
      </c>
      <c r="ZE26" t="str">
        <f t="shared" si="615"/>
        <v/>
      </c>
      <c r="ZF26" t="str">
        <f t="shared" si="616"/>
        <v/>
      </c>
      <c r="ZG26" t="str">
        <f t="shared" si="868"/>
        <v/>
      </c>
      <c r="ZH26" t="str">
        <f t="shared" si="618"/>
        <v/>
      </c>
      <c r="ZQ26" t="str">
        <f t="shared" si="825"/>
        <v/>
      </c>
      <c r="ZR26" t="str">
        <f t="shared" si="619"/>
        <v/>
      </c>
      <c r="ZS26"/>
      <c r="ZT26" t="str">
        <f t="shared" si="621"/>
        <v/>
      </c>
      <c r="ZU26" t="str">
        <f t="shared" si="622"/>
        <v/>
      </c>
      <c r="ZV26" t="str">
        <f t="shared" si="623"/>
        <v/>
      </c>
      <c r="ZW26" t="str">
        <f t="shared" si="624"/>
        <v/>
      </c>
      <c r="ZX26" t="str">
        <f t="shared" si="625"/>
        <v/>
      </c>
      <c r="ZY26" t="str">
        <f t="shared" si="626"/>
        <v/>
      </c>
      <c r="ZZ26" t="str">
        <f t="shared" si="627"/>
        <v/>
      </c>
      <c r="AAA26" t="str">
        <f t="shared" si="628"/>
        <v/>
      </c>
      <c r="AAB26" t="str">
        <f t="shared" si="629"/>
        <v/>
      </c>
      <c r="AAC26" t="str">
        <f t="shared" si="630"/>
        <v/>
      </c>
      <c r="ABF26" t="str">
        <f t="shared" si="826"/>
        <v/>
      </c>
      <c r="ABG26" t="str">
        <f t="shared" si="631"/>
        <v/>
      </c>
      <c r="ABH26"/>
      <c r="ABI26" t="str">
        <f t="shared" si="633"/>
        <v/>
      </c>
      <c r="ABJ26" t="str">
        <f t="shared" si="634"/>
        <v/>
      </c>
      <c r="ABK26" t="str">
        <f t="shared" si="635"/>
        <v/>
      </c>
      <c r="ABL26" t="str">
        <f t="shared" si="636"/>
        <v/>
      </c>
      <c r="ABM26" t="str">
        <f t="shared" si="637"/>
        <v/>
      </c>
      <c r="ABN26" t="str">
        <f t="shared" si="638"/>
        <v/>
      </c>
      <c r="ABO26" t="str">
        <f t="shared" si="639"/>
        <v/>
      </c>
      <c r="ABP26" t="str">
        <f t="shared" si="640"/>
        <v/>
      </c>
      <c r="ABQ26" t="str">
        <f t="shared" si="869"/>
        <v/>
      </c>
      <c r="ABR26" t="str">
        <f t="shared" si="642"/>
        <v/>
      </c>
      <c r="ACA26" t="str">
        <f t="shared" si="827"/>
        <v/>
      </c>
      <c r="ACB26" t="str">
        <f t="shared" si="643"/>
        <v/>
      </c>
      <c r="ACC26"/>
      <c r="ACD26" t="str">
        <f t="shared" si="645"/>
        <v/>
      </c>
      <c r="ACE26" t="str">
        <f t="shared" si="646"/>
        <v/>
      </c>
      <c r="ACF26" t="str">
        <f t="shared" si="647"/>
        <v/>
      </c>
      <c r="ACG26" t="str">
        <f t="shared" si="648"/>
        <v/>
      </c>
      <c r="ACH26" t="str">
        <f t="shared" si="649"/>
        <v/>
      </c>
      <c r="ACI26" t="str">
        <f t="shared" si="650"/>
        <v/>
      </c>
      <c r="ACJ26" t="str">
        <f t="shared" si="651"/>
        <v/>
      </c>
      <c r="ACK26" t="str">
        <f t="shared" si="652"/>
        <v/>
      </c>
      <c r="ACL26" t="str">
        <f t="shared" si="653"/>
        <v/>
      </c>
      <c r="ACM26" t="str">
        <f t="shared" si="654"/>
        <v/>
      </c>
      <c r="ADO26"/>
      <c r="ADP26"/>
      <c r="ADQ26"/>
      <c r="ADR26"/>
      <c r="ADS26"/>
      <c r="ADT26" t="str">
        <f t="shared" si="659"/>
        <v/>
      </c>
      <c r="ADU26" t="str">
        <f t="shared" si="660"/>
        <v/>
      </c>
      <c r="ADV26" t="str">
        <f t="shared" si="661"/>
        <v/>
      </c>
      <c r="ADW26" t="str">
        <f t="shared" si="662"/>
        <v/>
      </c>
      <c r="ADX26" t="str">
        <f t="shared" si="663"/>
        <v/>
      </c>
      <c r="ADY26" t="str">
        <f t="shared" si="664"/>
        <v/>
      </c>
      <c r="ADZ26" t="str">
        <f t="shared" si="870"/>
        <v/>
      </c>
      <c r="AEA26" t="str">
        <f t="shared" si="666"/>
        <v/>
      </c>
      <c r="AEJ26"/>
      <c r="AEK26"/>
      <c r="AEL26"/>
      <c r="AEM26"/>
      <c r="AEN26" t="str">
        <f t="shared" si="670"/>
        <v/>
      </c>
      <c r="AEO26" t="str">
        <f t="shared" si="671"/>
        <v/>
      </c>
      <c r="AEP26" t="str">
        <f t="shared" si="672"/>
        <v/>
      </c>
      <c r="AEQ26" t="str">
        <f t="shared" si="673"/>
        <v/>
      </c>
      <c r="AER26" t="str">
        <f t="shared" si="674"/>
        <v/>
      </c>
      <c r="AES26" t="str">
        <f t="shared" si="675"/>
        <v/>
      </c>
      <c r="AET26" t="str">
        <f t="shared" si="676"/>
        <v/>
      </c>
      <c r="AEU26" t="str">
        <f t="shared" si="677"/>
        <v/>
      </c>
      <c r="AEV26" t="str">
        <f t="shared" si="678"/>
        <v/>
      </c>
      <c r="AFX26" t="str">
        <f t="shared" si="830"/>
        <v/>
      </c>
      <c r="AFY26"/>
      <c r="AFZ26" t="str">
        <f t="shared" si="912"/>
        <v/>
      </c>
      <c r="AGA26" t="str">
        <f t="shared" si="681"/>
        <v/>
      </c>
      <c r="AGB26" t="str">
        <f t="shared" si="682"/>
        <v/>
      </c>
      <c r="AGC26" t="str">
        <f t="shared" si="683"/>
        <v/>
      </c>
      <c r="AGD26" t="str">
        <f t="shared" si="684"/>
        <v/>
      </c>
      <c r="AGE26" t="str">
        <f t="shared" si="831"/>
        <v/>
      </c>
      <c r="AGF26" t="str">
        <f t="shared" si="685"/>
        <v/>
      </c>
      <c r="AGG26" t="str">
        <f t="shared" si="686"/>
        <v/>
      </c>
      <c r="AGH26" t="str">
        <f t="shared" si="687"/>
        <v/>
      </c>
      <c r="AGI26" t="str">
        <f t="shared" si="871"/>
        <v/>
      </c>
      <c r="AGJ26" t="str">
        <f t="shared" si="689"/>
        <v/>
      </c>
      <c r="AGS26" t="str">
        <f t="shared" si="832"/>
        <v/>
      </c>
      <c r="AGT26"/>
      <c r="AGU26"/>
      <c r="AGV26" t="str">
        <f t="shared" si="692"/>
        <v/>
      </c>
      <c r="AGW26" t="str">
        <f t="shared" si="693"/>
        <v/>
      </c>
      <c r="AGX26" t="str">
        <f t="shared" si="694"/>
        <v/>
      </c>
      <c r="AGY26" t="str">
        <f t="shared" si="695"/>
        <v/>
      </c>
      <c r="AGZ26" t="str">
        <f t="shared" si="696"/>
        <v/>
      </c>
      <c r="AHA26" t="str">
        <f t="shared" si="697"/>
        <v/>
      </c>
      <c r="AHB26" t="str">
        <f t="shared" si="698"/>
        <v/>
      </c>
      <c r="AHC26" t="str">
        <f t="shared" si="699"/>
        <v/>
      </c>
      <c r="AHD26" t="str">
        <f t="shared" si="700"/>
        <v/>
      </c>
      <c r="AHE26" t="str">
        <f t="shared" si="701"/>
        <v/>
      </c>
      <c r="AII26" t="str">
        <f t="shared" si="833"/>
        <v/>
      </c>
      <c r="AIJ26" t="str">
        <f t="shared" ref="AIJ26:AIJ67" si="925">IF(ISBLANK(AHW26),"","3"&amp;MID(AHW26,2,999))</f>
        <v/>
      </c>
      <c r="AIK26"/>
      <c r="AIL26" t="str">
        <f t="shared" si="834"/>
        <v/>
      </c>
      <c r="AIM26" t="str">
        <f t="shared" si="704"/>
        <v/>
      </c>
      <c r="AIN26" t="str">
        <f t="shared" si="835"/>
        <v/>
      </c>
      <c r="AIO26" t="str">
        <f t="shared" si="836"/>
        <v/>
      </c>
      <c r="AIP26" t="str">
        <f t="shared" si="705"/>
        <v/>
      </c>
      <c r="AIQ26" t="str">
        <f t="shared" si="706"/>
        <v/>
      </c>
      <c r="AIR26" t="str">
        <f t="shared" si="707"/>
        <v/>
      </c>
      <c r="AIS26" t="str">
        <f t="shared" si="708"/>
        <v/>
      </c>
      <c r="AIT26" t="str">
        <f t="shared" si="872"/>
        <v/>
      </c>
      <c r="AIU26" t="str">
        <f t="shared" si="710"/>
        <v/>
      </c>
      <c r="AJD26" t="str">
        <f t="shared" si="837"/>
        <v/>
      </c>
      <c r="AJE26" t="str">
        <f t="shared" ref="AJE26:AJE56" si="926">IF(ISBLANK(AHW26),"","5"&amp;MID(AHW26,2,999))</f>
        <v/>
      </c>
      <c r="AJF26"/>
      <c r="AJG26" t="str">
        <f t="shared" si="838"/>
        <v/>
      </c>
      <c r="AJH26" t="str">
        <f t="shared" si="713"/>
        <v/>
      </c>
      <c r="AJI26" t="str">
        <f t="shared" si="839"/>
        <v/>
      </c>
      <c r="AJJ26" t="str">
        <f t="shared" si="840"/>
        <v/>
      </c>
      <c r="AJK26" t="str">
        <f t="shared" si="714"/>
        <v/>
      </c>
      <c r="AJL26" t="str">
        <f t="shared" si="715"/>
        <v/>
      </c>
      <c r="AJM26" t="str">
        <f t="shared" si="716"/>
        <v/>
      </c>
      <c r="AJN26" t="str">
        <f t="shared" si="717"/>
        <v/>
      </c>
      <c r="AJO26" t="str">
        <f t="shared" si="718"/>
        <v/>
      </c>
      <c r="AJP26" t="str">
        <f t="shared" si="719"/>
        <v/>
      </c>
      <c r="AKH26" s="6" t="s">
        <v>2571</v>
      </c>
      <c r="AKS26" t="str">
        <f t="shared" si="841"/>
        <v/>
      </c>
      <c r="AKT26" t="str">
        <f t="shared" ref="AKT26:AKT66" si="927">IF(ISBLANK(AKG26),"","3"&amp;MID(AKG26,2,999))</f>
        <v/>
      </c>
      <c r="AKU26" t="str">
        <f t="shared" si="915"/>
        <v/>
      </c>
      <c r="AKV26" t="str">
        <f t="shared" si="842"/>
        <v/>
      </c>
      <c r="AKW26" t="str">
        <f t="shared" si="722"/>
        <v/>
      </c>
      <c r="AKX26" t="str">
        <f t="shared" si="723"/>
        <v/>
      </c>
      <c r="AKY26" t="str">
        <f t="shared" si="843"/>
        <v/>
      </c>
      <c r="AKZ26" t="str">
        <f t="shared" si="724"/>
        <v/>
      </c>
      <c r="ALA26" t="str">
        <f t="shared" si="725"/>
        <v/>
      </c>
      <c r="ALB26" t="str">
        <f t="shared" si="726"/>
        <v/>
      </c>
      <c r="ALC26" t="str">
        <f t="shared" si="727"/>
        <v/>
      </c>
      <c r="ALD26" t="str">
        <f t="shared" si="873"/>
        <v/>
      </c>
      <c r="ALE26" t="str">
        <f t="shared" si="729"/>
        <v/>
      </c>
      <c r="ALN26" t="str">
        <f t="shared" si="844"/>
        <v/>
      </c>
      <c r="ALO26" t="str">
        <f t="shared" ref="ALO26:ALO56" si="928">IF(ISBLANK(AKG26),"","5"&amp;MID(AKG26,2,999))</f>
        <v/>
      </c>
      <c r="ALP26" t="str">
        <f t="shared" si="916"/>
        <v/>
      </c>
      <c r="ALQ26" t="str">
        <f t="shared" si="845"/>
        <v/>
      </c>
      <c r="ALR26" t="str">
        <f t="shared" si="732"/>
        <v/>
      </c>
      <c r="ALS26" t="str">
        <f t="shared" si="733"/>
        <v/>
      </c>
      <c r="ALT26" t="str">
        <f t="shared" si="846"/>
        <v/>
      </c>
      <c r="ALU26" t="str">
        <f t="shared" si="734"/>
        <v/>
      </c>
      <c r="ALV26" t="str">
        <f t="shared" si="735"/>
        <v/>
      </c>
      <c r="ALW26" t="str">
        <f t="shared" si="736"/>
        <v/>
      </c>
      <c r="ALX26" t="str">
        <f t="shared" si="737"/>
        <v/>
      </c>
      <c r="ALY26" t="str">
        <f t="shared" si="738"/>
        <v/>
      </c>
      <c r="ALZ26" t="str">
        <f t="shared" si="739"/>
        <v/>
      </c>
      <c r="AMP26" s="6" t="s">
        <v>2571</v>
      </c>
      <c r="ANA26" t="str">
        <f t="shared" si="847"/>
        <v/>
      </c>
      <c r="ANB26" t="str">
        <f t="shared" ref="ANB26:ANB51" si="929">IF(ISBLANK(AMO26),"","3"&amp;MID(AMO26,2,999))</f>
        <v/>
      </c>
      <c r="ANC26" t="str">
        <f t="shared" si="917"/>
        <v>3.03.660_Dock and lock gates</v>
      </c>
      <c r="AND26" t="str">
        <f t="shared" si="848"/>
        <v/>
      </c>
      <c r="ANE26" t="str">
        <f t="shared" si="742"/>
        <v/>
      </c>
      <c r="ANF26" t="str">
        <f t="shared" si="743"/>
        <v/>
      </c>
      <c r="ANG26" t="str">
        <f t="shared" si="744"/>
        <v/>
      </c>
      <c r="ANH26" t="str">
        <f t="shared" si="745"/>
        <v/>
      </c>
      <c r="ANI26" t="str">
        <f t="shared" si="746"/>
        <v/>
      </c>
      <c r="ANJ26" t="str">
        <f t="shared" si="747"/>
        <v/>
      </c>
      <c r="ANK26" t="str">
        <f t="shared" si="748"/>
        <v/>
      </c>
      <c r="ANL26" t="str">
        <f t="shared" si="874"/>
        <v/>
      </c>
      <c r="ANM26" t="str">
        <f t="shared" si="750"/>
        <v/>
      </c>
      <c r="ANV26" t="str">
        <f t="shared" si="849"/>
        <v/>
      </c>
      <c r="ANW26" t="str">
        <f t="shared" ref="ANW26:ANW51" si="930">IF(ISBLANK(AMO26),"","5"&amp;MID(AMO26,2,999))</f>
        <v/>
      </c>
      <c r="ANX26" t="str">
        <f t="shared" si="918"/>
        <v>5.03.660_Dock and lock gates</v>
      </c>
      <c r="ANY26" t="str">
        <f t="shared" si="851"/>
        <v/>
      </c>
      <c r="ANZ26" t="str">
        <f t="shared" si="752"/>
        <v/>
      </c>
      <c r="AOA26" t="str">
        <f t="shared" si="753"/>
        <v/>
      </c>
      <c r="AOB26" t="str">
        <f t="shared" si="754"/>
        <v/>
      </c>
      <c r="AOC26" t="str">
        <f t="shared" si="755"/>
        <v/>
      </c>
      <c r="AOD26" t="str">
        <f t="shared" si="756"/>
        <v/>
      </c>
      <c r="AOE26" t="str">
        <f t="shared" si="757"/>
        <v/>
      </c>
      <c r="AOF26" t="str">
        <f t="shared" si="758"/>
        <v/>
      </c>
      <c r="AOG26" t="str">
        <f t="shared" si="759"/>
        <v/>
      </c>
      <c r="AOH26" t="str">
        <f t="shared" si="760"/>
        <v/>
      </c>
      <c r="APJ26" t="str">
        <f t="shared" si="852"/>
        <v/>
      </c>
      <c r="APK26" t="str">
        <f t="shared" ref="APK26:APK53" si="931">IF(ISBLANK(AOX26),"","3"&amp;MID(AOX26,2,999))</f>
        <v/>
      </c>
      <c r="APL26" t="str">
        <f t="shared" si="919"/>
        <v>3.03.660_Dock and lock gates</v>
      </c>
      <c r="APM26" t="str">
        <f t="shared" si="859"/>
        <v/>
      </c>
      <c r="APN26" t="str">
        <f t="shared" si="763"/>
        <v/>
      </c>
      <c r="APO26" t="str">
        <f t="shared" si="764"/>
        <v/>
      </c>
      <c r="APP26" t="str">
        <f t="shared" si="765"/>
        <v/>
      </c>
      <c r="APQ26" t="str">
        <f t="shared" si="766"/>
        <v/>
      </c>
      <c r="APR26" t="str">
        <f t="shared" si="767"/>
        <v/>
      </c>
      <c r="APS26" t="str">
        <f t="shared" si="768"/>
        <v/>
      </c>
      <c r="APT26" t="str">
        <f t="shared" si="769"/>
        <v/>
      </c>
      <c r="APU26" t="str">
        <f t="shared" si="875"/>
        <v/>
      </c>
      <c r="APV26" t="str">
        <f t="shared" si="771"/>
        <v/>
      </c>
      <c r="AQE26" t="str">
        <f t="shared" si="853"/>
        <v/>
      </c>
      <c r="AQF26" t="str">
        <f t="shared" ref="AQF26:AQF53" si="932">IF(ISBLANK(AOX26),"","5"&amp;MID(AOX26,2,999))</f>
        <v/>
      </c>
      <c r="AQG26" t="str">
        <f t="shared" si="920"/>
        <v>5.03.660_Dock and lock gates</v>
      </c>
      <c r="AQH26" t="str">
        <f t="shared" si="854"/>
        <v/>
      </c>
      <c r="AQI26" t="str">
        <f t="shared" si="774"/>
        <v/>
      </c>
      <c r="AQJ26" t="str">
        <f t="shared" si="775"/>
        <v/>
      </c>
      <c r="AQK26" t="str">
        <f t="shared" si="776"/>
        <v/>
      </c>
      <c r="AQL26" t="str">
        <f t="shared" si="777"/>
        <v/>
      </c>
      <c r="AQM26" t="str">
        <f t="shared" si="778"/>
        <v/>
      </c>
      <c r="AQN26" t="str">
        <f t="shared" si="779"/>
        <v/>
      </c>
      <c r="AQO26" t="str">
        <f t="shared" si="780"/>
        <v/>
      </c>
      <c r="AQP26" t="str">
        <f t="shared" si="781"/>
        <v/>
      </c>
      <c r="AQQ26" t="str">
        <f t="shared" si="782"/>
        <v/>
      </c>
      <c r="ART26" t="str">
        <f t="shared" si="855"/>
        <v/>
      </c>
      <c r="ARU26" t="str">
        <f t="shared" ref="ARU26:ARU67" si="933">IF(ISBLANK(ARH26),"","3"&amp;MID(ARH26,2,999))</f>
        <v/>
      </c>
      <c r="ARV26"/>
      <c r="ARW26" t="str">
        <f t="shared" si="856"/>
        <v/>
      </c>
      <c r="ARX26" t="str">
        <f t="shared" si="785"/>
        <v/>
      </c>
      <c r="ARY26" t="str">
        <f t="shared" si="786"/>
        <v/>
      </c>
      <c r="ARZ26" t="str">
        <f t="shared" si="787"/>
        <v/>
      </c>
      <c r="ASA26" t="str">
        <f t="shared" si="788"/>
        <v/>
      </c>
      <c r="ASB26" t="str">
        <f t="shared" si="789"/>
        <v/>
      </c>
      <c r="ASC26" t="str">
        <f t="shared" si="790"/>
        <v/>
      </c>
      <c r="ASD26" t="str">
        <f t="shared" si="791"/>
        <v/>
      </c>
      <c r="ASE26" t="str">
        <f t="shared" si="876"/>
        <v/>
      </c>
      <c r="ASF26" t="str">
        <f t="shared" si="793"/>
        <v/>
      </c>
      <c r="ASO26" t="str">
        <f t="shared" si="857"/>
        <v/>
      </c>
      <c r="ASP26" t="str">
        <f t="shared" ref="ASP26:ASP56" si="934">IF(ISBLANK(ARH26),"","5"&amp;MID(ARH26,2,999))</f>
        <v/>
      </c>
      <c r="ASQ26"/>
      <c r="ASR26" t="str">
        <f t="shared" si="858"/>
        <v/>
      </c>
      <c r="ASS26" t="str">
        <f t="shared" si="796"/>
        <v/>
      </c>
      <c r="AST26" t="str">
        <f t="shared" si="797"/>
        <v/>
      </c>
      <c r="ASU26" t="str">
        <f t="shared" si="798"/>
        <v/>
      </c>
      <c r="ASV26" t="str">
        <f t="shared" si="799"/>
        <v/>
      </c>
      <c r="ASW26" t="str">
        <f t="shared" si="800"/>
        <v/>
      </c>
      <c r="ASX26" t="str">
        <f t="shared" si="801"/>
        <v/>
      </c>
      <c r="ASY26" t="str">
        <f t="shared" si="802"/>
        <v/>
      </c>
      <c r="ASZ26" t="str">
        <f t="shared" si="803"/>
        <v/>
      </c>
      <c r="ATA26" t="str">
        <f t="shared" si="804"/>
        <v/>
      </c>
    </row>
    <row r="27" spans="4:1014 1028:1197" s="6" customFormat="1" x14ac:dyDescent="0.35">
      <c r="G27" s="6" t="s">
        <v>2568</v>
      </c>
      <c r="T27" s="6" t="s">
        <v>2569</v>
      </c>
      <c r="AO27" s="6" t="s">
        <v>2570</v>
      </c>
      <c r="BJ27" s="6" t="s">
        <v>2575</v>
      </c>
      <c r="BU27" t="str">
        <f t="shared" si="805"/>
        <v/>
      </c>
      <c r="BV27" t="str">
        <f t="shared" si="923"/>
        <v/>
      </c>
      <c r="BW27" t="str">
        <f t="shared" si="909"/>
        <v>3.03.670_Pontoons</v>
      </c>
      <c r="BX27" t="str">
        <f t="shared" si="889"/>
        <v/>
      </c>
      <c r="BY27" t="str">
        <f t="shared" si="890"/>
        <v/>
      </c>
      <c r="BZ27" t="str">
        <f t="shared" si="891"/>
        <v/>
      </c>
      <c r="CA27" t="str">
        <f t="shared" si="892"/>
        <v/>
      </c>
      <c r="CB27" t="str">
        <f t="shared" si="893"/>
        <v/>
      </c>
      <c r="CC27" t="str">
        <f t="shared" si="894"/>
        <v/>
      </c>
      <c r="CD27" t="str">
        <f t="shared" si="895"/>
        <v/>
      </c>
      <c r="CE27" t="str">
        <f t="shared" si="896"/>
        <v/>
      </c>
      <c r="CF27" t="str">
        <f t="shared" si="897"/>
        <v/>
      </c>
      <c r="CG27" t="str">
        <f t="shared" si="898"/>
        <v/>
      </c>
      <c r="CP27" t="str">
        <f t="shared" si="806"/>
        <v/>
      </c>
      <c r="CQ27" t="str">
        <f t="shared" si="924"/>
        <v/>
      </c>
      <c r="CR27" t="str">
        <f t="shared" si="910"/>
        <v>5.03.670_Pontoons</v>
      </c>
      <c r="CS27" t="str">
        <f t="shared" si="899"/>
        <v/>
      </c>
      <c r="CT27" t="str">
        <f t="shared" si="900"/>
        <v/>
      </c>
      <c r="CU27" t="str">
        <f t="shared" si="901"/>
        <v/>
      </c>
      <c r="CV27" t="str">
        <f t="shared" si="902"/>
        <v/>
      </c>
      <c r="CW27" t="str">
        <f t="shared" si="903"/>
        <v/>
      </c>
      <c r="CX27" t="str">
        <f t="shared" si="904"/>
        <v/>
      </c>
      <c r="CY27" t="str">
        <f t="shared" si="905"/>
        <v/>
      </c>
      <c r="CZ27" t="str">
        <f t="shared" si="906"/>
        <v/>
      </c>
      <c r="DA27" t="str">
        <f t="shared" si="907"/>
        <v/>
      </c>
      <c r="DB27" t="str">
        <f t="shared" si="908"/>
        <v/>
      </c>
      <c r="DQ27" s="61"/>
      <c r="DZ27"/>
      <c r="EA27"/>
      <c r="EB27"/>
      <c r="EC27" t="s">
        <v>119</v>
      </c>
      <c r="ED27" t="s">
        <v>119</v>
      </c>
      <c r="EE27" t="s">
        <v>119</v>
      </c>
      <c r="EF27" t="s">
        <v>119</v>
      </c>
      <c r="EG27" t="s">
        <v>119</v>
      </c>
      <c r="EH27" t="s">
        <v>119</v>
      </c>
      <c r="EI27" t="s">
        <v>119</v>
      </c>
      <c r="EJ27" t="s">
        <v>119</v>
      </c>
      <c r="EK27" t="s">
        <v>119</v>
      </c>
      <c r="EL27" t="s">
        <v>119</v>
      </c>
      <c r="EU27" t="s">
        <v>119</v>
      </c>
      <c r="EV27" t="s">
        <v>119</v>
      </c>
      <c r="EW27" t="s">
        <v>119</v>
      </c>
      <c r="EX27" t="s">
        <v>119</v>
      </c>
      <c r="EY27" t="s">
        <v>119</v>
      </c>
      <c r="EZ27" t="s">
        <v>119</v>
      </c>
      <c r="FA27" t="s">
        <v>119</v>
      </c>
      <c r="FB27" t="s">
        <v>119</v>
      </c>
      <c r="FC27" t="s">
        <v>119</v>
      </c>
      <c r="FD27" t="s">
        <v>119</v>
      </c>
      <c r="FE27" t="s">
        <v>119</v>
      </c>
      <c r="FF27" t="s">
        <v>119</v>
      </c>
      <c r="FG27" t="s">
        <v>119</v>
      </c>
      <c r="GH27" t="str">
        <f t="shared" si="807"/>
        <v/>
      </c>
      <c r="GI27" t="str">
        <f t="shared" si="417"/>
        <v/>
      </c>
      <c r="GJ27" t="str">
        <f t="shared" si="418"/>
        <v/>
      </c>
      <c r="GK27" t="str">
        <f t="shared" si="419"/>
        <v/>
      </c>
      <c r="GL27" t="str">
        <f t="shared" si="420"/>
        <v/>
      </c>
      <c r="GM27" t="str">
        <f t="shared" si="421"/>
        <v/>
      </c>
      <c r="GN27" t="str">
        <f t="shared" si="422"/>
        <v/>
      </c>
      <c r="GO27" t="str">
        <f t="shared" si="423"/>
        <v/>
      </c>
      <c r="GP27" t="str">
        <f t="shared" si="424"/>
        <v/>
      </c>
      <c r="GQ27" t="str">
        <f t="shared" si="425"/>
        <v/>
      </c>
      <c r="GR27" t="str">
        <f t="shared" si="426"/>
        <v/>
      </c>
      <c r="GS27" t="str">
        <f t="shared" si="860"/>
        <v/>
      </c>
      <c r="GT27" t="str">
        <f t="shared" si="428"/>
        <v/>
      </c>
      <c r="HC27" t="str">
        <f t="shared" si="808"/>
        <v/>
      </c>
      <c r="HD27" t="str">
        <f t="shared" si="429"/>
        <v/>
      </c>
      <c r="HE27" t="str">
        <f t="shared" si="430"/>
        <v/>
      </c>
      <c r="HF27" t="str">
        <f t="shared" si="431"/>
        <v/>
      </c>
      <c r="HG27" t="str">
        <f t="shared" si="432"/>
        <v/>
      </c>
      <c r="HH27" t="str">
        <f t="shared" si="433"/>
        <v/>
      </c>
      <c r="HI27" t="str">
        <f t="shared" si="434"/>
        <v/>
      </c>
      <c r="HJ27" t="str">
        <f t="shared" si="435"/>
        <v/>
      </c>
      <c r="HK27" t="str">
        <f t="shared" si="436"/>
        <v/>
      </c>
      <c r="HL27" t="str">
        <f t="shared" si="437"/>
        <v/>
      </c>
      <c r="HM27" t="str">
        <f t="shared" si="438"/>
        <v/>
      </c>
      <c r="HN27" t="str">
        <f t="shared" si="439"/>
        <v/>
      </c>
      <c r="HO27" t="str">
        <f t="shared" si="440"/>
        <v/>
      </c>
      <c r="IQ27" t="str">
        <f t="shared" si="809"/>
        <v/>
      </c>
      <c r="IR27" t="str">
        <f t="shared" si="441"/>
        <v/>
      </c>
      <c r="IS27" t="str">
        <f t="shared" si="442"/>
        <v/>
      </c>
      <c r="IT27" t="str">
        <f t="shared" si="443"/>
        <v/>
      </c>
      <c r="IU27" t="str">
        <f t="shared" si="444"/>
        <v/>
      </c>
      <c r="IV27" t="str">
        <f t="shared" si="445"/>
        <v/>
      </c>
      <c r="IW27" t="str">
        <f t="shared" si="446"/>
        <v/>
      </c>
      <c r="IX27" t="str">
        <f t="shared" si="447"/>
        <v/>
      </c>
      <c r="IY27" t="str">
        <f t="shared" si="448"/>
        <v/>
      </c>
      <c r="IZ27" t="str">
        <f t="shared" si="449"/>
        <v/>
      </c>
      <c r="JA27" t="str">
        <f t="shared" si="450"/>
        <v/>
      </c>
      <c r="JB27" t="str">
        <f t="shared" si="861"/>
        <v/>
      </c>
      <c r="JC27" t="str">
        <f t="shared" si="451"/>
        <v/>
      </c>
      <c r="JL27" t="str">
        <f t="shared" si="810"/>
        <v/>
      </c>
      <c r="JM27" t="str">
        <f t="shared" si="452"/>
        <v/>
      </c>
      <c r="JN27" t="str">
        <f t="shared" si="453"/>
        <v/>
      </c>
      <c r="JO27" t="str">
        <f t="shared" si="454"/>
        <v/>
      </c>
      <c r="JP27" t="str">
        <f t="shared" si="455"/>
        <v/>
      </c>
      <c r="JQ27" t="str">
        <f t="shared" si="456"/>
        <v/>
      </c>
      <c r="JR27" t="str">
        <f t="shared" si="457"/>
        <v/>
      </c>
      <c r="JS27" t="str">
        <f t="shared" si="458"/>
        <v/>
      </c>
      <c r="JT27" t="str">
        <f t="shared" si="459"/>
        <v/>
      </c>
      <c r="JU27" t="str">
        <f t="shared" si="460"/>
        <v/>
      </c>
      <c r="JV27" t="str">
        <f t="shared" si="461"/>
        <v/>
      </c>
      <c r="JW27" t="str">
        <f t="shared" si="462"/>
        <v/>
      </c>
      <c r="JX27" t="str">
        <f t="shared" si="463"/>
        <v/>
      </c>
      <c r="KY27" t="str">
        <f t="shared" si="811"/>
        <v/>
      </c>
      <c r="KZ27" t="str">
        <f t="shared" si="464"/>
        <v/>
      </c>
      <c r="LA27" t="str">
        <f t="shared" si="465"/>
        <v/>
      </c>
      <c r="LB27" t="str">
        <f t="shared" si="466"/>
        <v/>
      </c>
      <c r="LC27" t="str">
        <f t="shared" si="467"/>
        <v/>
      </c>
      <c r="LD27" t="str">
        <f t="shared" si="468"/>
        <v/>
      </c>
      <c r="LE27" t="str">
        <f t="shared" si="469"/>
        <v/>
      </c>
      <c r="LF27" t="str">
        <f t="shared" si="470"/>
        <v/>
      </c>
      <c r="LG27" t="str">
        <f t="shared" si="471"/>
        <v/>
      </c>
      <c r="LH27" t="str">
        <f t="shared" si="472"/>
        <v/>
      </c>
      <c r="LI27" t="str">
        <f t="shared" si="473"/>
        <v/>
      </c>
      <c r="LJ27" t="str">
        <f t="shared" si="862"/>
        <v/>
      </c>
      <c r="LK27" t="str">
        <f t="shared" si="475"/>
        <v/>
      </c>
      <c r="LT27" t="str">
        <f t="shared" si="812"/>
        <v/>
      </c>
      <c r="LU27" t="str">
        <f t="shared" si="476"/>
        <v/>
      </c>
      <c r="LV27" t="str">
        <f t="shared" si="477"/>
        <v/>
      </c>
      <c r="LW27" t="str">
        <f t="shared" si="478"/>
        <v/>
      </c>
      <c r="LX27" t="str">
        <f t="shared" si="479"/>
        <v/>
      </c>
      <c r="LY27" t="str">
        <f t="shared" si="480"/>
        <v/>
      </c>
      <c r="LZ27" t="str">
        <f t="shared" si="481"/>
        <v/>
      </c>
      <c r="MA27" t="str">
        <f t="shared" si="482"/>
        <v/>
      </c>
      <c r="MB27" t="str">
        <f t="shared" si="483"/>
        <v/>
      </c>
      <c r="MC27" t="str">
        <f t="shared" si="484"/>
        <v/>
      </c>
      <c r="MD27" t="str">
        <f t="shared" si="485"/>
        <v/>
      </c>
      <c r="ME27" t="str">
        <f t="shared" si="486"/>
        <v/>
      </c>
      <c r="MF27" t="str">
        <f t="shared" si="487"/>
        <v/>
      </c>
      <c r="NG27" t="str">
        <f t="shared" si="813"/>
        <v/>
      </c>
      <c r="NH27" t="str">
        <f t="shared" si="488"/>
        <v/>
      </c>
      <c r="NI27" t="str">
        <f t="shared" si="489"/>
        <v/>
      </c>
      <c r="NJ27" t="str">
        <f t="shared" si="490"/>
        <v/>
      </c>
      <c r="NK27" t="str">
        <f t="shared" si="491"/>
        <v/>
      </c>
      <c r="NL27" t="str">
        <f t="shared" si="492"/>
        <v/>
      </c>
      <c r="NM27" t="str">
        <f t="shared" si="493"/>
        <v/>
      </c>
      <c r="NN27" t="str">
        <f t="shared" si="494"/>
        <v/>
      </c>
      <c r="NO27" t="str">
        <f t="shared" si="495"/>
        <v/>
      </c>
      <c r="NP27" t="str">
        <f t="shared" si="496"/>
        <v/>
      </c>
      <c r="NQ27" t="str">
        <f t="shared" si="497"/>
        <v/>
      </c>
      <c r="NR27" t="str">
        <f t="shared" si="863"/>
        <v/>
      </c>
      <c r="NS27" t="str">
        <f t="shared" si="499"/>
        <v/>
      </c>
      <c r="OB27" t="str">
        <f t="shared" si="814"/>
        <v/>
      </c>
      <c r="OC27" t="str">
        <f t="shared" si="500"/>
        <v/>
      </c>
      <c r="OD27" t="str">
        <f t="shared" si="501"/>
        <v/>
      </c>
      <c r="OE27" t="str">
        <f t="shared" si="502"/>
        <v/>
      </c>
      <c r="OF27" t="str">
        <f t="shared" si="503"/>
        <v/>
      </c>
      <c r="OG27" t="str">
        <f t="shared" si="504"/>
        <v/>
      </c>
      <c r="OH27" t="str">
        <f t="shared" si="505"/>
        <v/>
      </c>
      <c r="OI27" t="str">
        <f t="shared" si="506"/>
        <v/>
      </c>
      <c r="OJ27" t="str">
        <f t="shared" si="507"/>
        <v/>
      </c>
      <c r="OK27" t="str">
        <f t="shared" si="508"/>
        <v/>
      </c>
      <c r="OL27" t="str">
        <f t="shared" si="509"/>
        <v/>
      </c>
      <c r="OM27" t="str">
        <f t="shared" si="510"/>
        <v/>
      </c>
      <c r="ON27" t="str">
        <f t="shared" si="511"/>
        <v/>
      </c>
      <c r="PO27" t="str">
        <f t="shared" si="815"/>
        <v/>
      </c>
      <c r="PP27" t="str">
        <f t="shared" si="512"/>
        <v/>
      </c>
      <c r="PQ27" t="str">
        <f t="shared" si="513"/>
        <v/>
      </c>
      <c r="PR27" t="str">
        <f t="shared" si="514"/>
        <v/>
      </c>
      <c r="PS27" t="str">
        <f t="shared" si="515"/>
        <v/>
      </c>
      <c r="PT27" t="str">
        <f t="shared" si="516"/>
        <v/>
      </c>
      <c r="PU27" t="str">
        <f t="shared" si="517"/>
        <v/>
      </c>
      <c r="PV27" t="str">
        <f t="shared" si="816"/>
        <v/>
      </c>
      <c r="PW27" t="str">
        <f t="shared" si="518"/>
        <v/>
      </c>
      <c r="PX27" t="str">
        <f t="shared" si="519"/>
        <v/>
      </c>
      <c r="PY27" t="str">
        <f t="shared" si="520"/>
        <v/>
      </c>
      <c r="PZ27" t="str">
        <f t="shared" si="864"/>
        <v/>
      </c>
      <c r="QA27" t="str">
        <f t="shared" si="522"/>
        <v/>
      </c>
      <c r="QJ27" t="str">
        <f t="shared" si="817"/>
        <v/>
      </c>
      <c r="QK27" t="str">
        <f t="shared" si="523"/>
        <v/>
      </c>
      <c r="QL27" t="str">
        <f t="shared" si="524"/>
        <v/>
      </c>
      <c r="QM27" t="str">
        <f t="shared" si="525"/>
        <v/>
      </c>
      <c r="QN27" t="str">
        <f t="shared" si="526"/>
        <v/>
      </c>
      <c r="QO27" t="str">
        <f t="shared" si="527"/>
        <v/>
      </c>
      <c r="QP27" t="str">
        <f t="shared" si="528"/>
        <v/>
      </c>
      <c r="QQ27" t="str">
        <f t="shared" si="529"/>
        <v/>
      </c>
      <c r="QR27" t="str">
        <f t="shared" si="530"/>
        <v/>
      </c>
      <c r="QS27" t="str">
        <f t="shared" si="531"/>
        <v/>
      </c>
      <c r="QT27" t="str">
        <f t="shared" si="532"/>
        <v/>
      </c>
      <c r="QU27" t="str">
        <f t="shared" si="533"/>
        <v/>
      </c>
      <c r="QV27" t="str">
        <f t="shared" si="534"/>
        <v/>
      </c>
      <c r="RW27" t="str">
        <f t="shared" si="818"/>
        <v/>
      </c>
      <c r="RX27" t="str">
        <f t="shared" si="535"/>
        <v/>
      </c>
      <c r="RY27" t="str">
        <f t="shared" si="536"/>
        <v/>
      </c>
      <c r="RZ27" t="str">
        <f t="shared" si="537"/>
        <v/>
      </c>
      <c r="SA27" t="str">
        <f t="shared" si="538"/>
        <v/>
      </c>
      <c r="SB27" t="str">
        <f t="shared" si="539"/>
        <v/>
      </c>
      <c r="SC27" t="str">
        <f t="shared" si="540"/>
        <v/>
      </c>
      <c r="SD27" t="str">
        <f t="shared" si="541"/>
        <v/>
      </c>
      <c r="SE27" t="str">
        <f t="shared" si="542"/>
        <v/>
      </c>
      <c r="SF27" t="str">
        <f t="shared" si="543"/>
        <v/>
      </c>
      <c r="SG27" t="str">
        <f t="shared" si="544"/>
        <v/>
      </c>
      <c r="SH27" t="str">
        <f t="shared" si="865"/>
        <v/>
      </c>
      <c r="SI27" t="str">
        <f t="shared" si="546"/>
        <v/>
      </c>
      <c r="SR27" t="str">
        <f t="shared" si="819"/>
        <v/>
      </c>
      <c r="SS27" t="str">
        <f t="shared" si="547"/>
        <v/>
      </c>
      <c r="ST27" t="str">
        <f t="shared" si="548"/>
        <v/>
      </c>
      <c r="SU27" t="str">
        <f t="shared" si="549"/>
        <v/>
      </c>
      <c r="SV27" t="str">
        <f t="shared" si="550"/>
        <v/>
      </c>
      <c r="SW27" t="str">
        <f t="shared" si="551"/>
        <v/>
      </c>
      <c r="SX27" t="str">
        <f t="shared" si="552"/>
        <v/>
      </c>
      <c r="SY27" t="str">
        <f t="shared" si="553"/>
        <v/>
      </c>
      <c r="SZ27" t="str">
        <f t="shared" si="554"/>
        <v/>
      </c>
      <c r="TA27" t="str">
        <f t="shared" si="555"/>
        <v/>
      </c>
      <c r="TB27" t="str">
        <f t="shared" si="556"/>
        <v/>
      </c>
      <c r="TC27" t="str">
        <f t="shared" si="557"/>
        <v/>
      </c>
      <c r="TD27" t="str">
        <f t="shared" si="558"/>
        <v/>
      </c>
      <c r="UE27" t="str">
        <f t="shared" si="820"/>
        <v/>
      </c>
      <c r="UF27" t="str">
        <f t="shared" si="559"/>
        <v/>
      </c>
      <c r="UG27" t="str">
        <f t="shared" si="560"/>
        <v/>
      </c>
      <c r="UH27" t="str">
        <f t="shared" si="561"/>
        <v/>
      </c>
      <c r="UI27" t="str">
        <f t="shared" si="562"/>
        <v/>
      </c>
      <c r="UJ27" t="str">
        <f t="shared" si="563"/>
        <v/>
      </c>
      <c r="UK27" t="str">
        <f t="shared" si="564"/>
        <v/>
      </c>
      <c r="UL27" t="str">
        <f t="shared" si="565"/>
        <v/>
      </c>
      <c r="UM27" t="str">
        <f t="shared" si="566"/>
        <v/>
      </c>
      <c r="UN27" t="str">
        <f t="shared" si="567"/>
        <v/>
      </c>
      <c r="UO27" t="str">
        <f t="shared" si="568"/>
        <v/>
      </c>
      <c r="UP27" t="str">
        <f t="shared" si="866"/>
        <v/>
      </c>
      <c r="UQ27" t="str">
        <f t="shared" si="570"/>
        <v/>
      </c>
      <c r="UZ27" t="str">
        <f t="shared" si="821"/>
        <v/>
      </c>
      <c r="VA27" t="str">
        <f t="shared" si="571"/>
        <v/>
      </c>
      <c r="VB27" t="str">
        <f t="shared" si="572"/>
        <v/>
      </c>
      <c r="VC27" t="str">
        <f t="shared" si="573"/>
        <v/>
      </c>
      <c r="VD27" t="str">
        <f t="shared" si="574"/>
        <v/>
      </c>
      <c r="VE27" t="str">
        <f t="shared" si="575"/>
        <v/>
      </c>
      <c r="VF27" t="str">
        <f t="shared" si="576"/>
        <v/>
      </c>
      <c r="VG27" t="str">
        <f t="shared" si="577"/>
        <v/>
      </c>
      <c r="VH27" t="str">
        <f t="shared" si="578"/>
        <v/>
      </c>
      <c r="VI27" t="str">
        <f t="shared" si="579"/>
        <v/>
      </c>
      <c r="VJ27" t="str">
        <f t="shared" si="580"/>
        <v/>
      </c>
      <c r="VK27" t="str">
        <f t="shared" si="581"/>
        <v/>
      </c>
      <c r="VL27" t="str">
        <f t="shared" si="582"/>
        <v/>
      </c>
      <c r="WM27" t="str">
        <f t="shared" si="822"/>
        <v/>
      </c>
      <c r="WN27" t="str">
        <f t="shared" si="583"/>
        <v/>
      </c>
      <c r="WO27" t="str">
        <f t="shared" si="584"/>
        <v/>
      </c>
      <c r="WP27" t="str">
        <f t="shared" si="585"/>
        <v/>
      </c>
      <c r="WQ27" t="str">
        <f t="shared" si="586"/>
        <v/>
      </c>
      <c r="WR27" t="str">
        <f t="shared" si="587"/>
        <v/>
      </c>
      <c r="WS27" t="str">
        <f t="shared" si="588"/>
        <v/>
      </c>
      <c r="WT27" t="str">
        <f t="shared" si="589"/>
        <v/>
      </c>
      <c r="WU27" t="str">
        <f t="shared" si="590"/>
        <v/>
      </c>
      <c r="WV27" t="str">
        <f t="shared" si="591"/>
        <v/>
      </c>
      <c r="WW27" t="str">
        <f t="shared" si="592"/>
        <v/>
      </c>
      <c r="WX27" t="str">
        <f t="shared" si="867"/>
        <v/>
      </c>
      <c r="WY27" t="str">
        <f t="shared" si="594"/>
        <v/>
      </c>
      <c r="XH27" t="str">
        <f t="shared" si="823"/>
        <v/>
      </c>
      <c r="XI27" t="str">
        <f t="shared" si="595"/>
        <v/>
      </c>
      <c r="XJ27" t="str">
        <f t="shared" si="596"/>
        <v/>
      </c>
      <c r="XK27" t="str">
        <f t="shared" si="597"/>
        <v/>
      </c>
      <c r="XL27" t="str">
        <f t="shared" si="598"/>
        <v/>
      </c>
      <c r="XM27" t="str">
        <f t="shared" si="599"/>
        <v/>
      </c>
      <c r="XN27" t="str">
        <f t="shared" si="600"/>
        <v/>
      </c>
      <c r="XO27" t="str">
        <f t="shared" si="601"/>
        <v/>
      </c>
      <c r="XP27" t="str">
        <f t="shared" si="602"/>
        <v/>
      </c>
      <c r="XQ27" t="str">
        <f t="shared" si="603"/>
        <v/>
      </c>
      <c r="XR27" t="str">
        <f t="shared" si="604"/>
        <v/>
      </c>
      <c r="XS27" t="str">
        <f t="shared" si="605"/>
        <v/>
      </c>
      <c r="XT27" t="str">
        <f t="shared" si="606"/>
        <v/>
      </c>
      <c r="YV27" t="str">
        <f t="shared" si="824"/>
        <v/>
      </c>
      <c r="YW27" t="str">
        <f t="shared" si="607"/>
        <v/>
      </c>
      <c r="YX27"/>
      <c r="YY27" t="str">
        <f t="shared" si="609"/>
        <v/>
      </c>
      <c r="YZ27" t="str">
        <f t="shared" si="610"/>
        <v/>
      </c>
      <c r="ZA27" t="str">
        <f t="shared" si="611"/>
        <v/>
      </c>
      <c r="ZB27" t="str">
        <f t="shared" si="612"/>
        <v/>
      </c>
      <c r="ZC27" t="str">
        <f t="shared" si="613"/>
        <v/>
      </c>
      <c r="ZD27" t="str">
        <f t="shared" si="614"/>
        <v/>
      </c>
      <c r="ZE27" t="str">
        <f t="shared" si="615"/>
        <v/>
      </c>
      <c r="ZF27" t="str">
        <f t="shared" si="616"/>
        <v/>
      </c>
      <c r="ZG27" t="str">
        <f t="shared" si="868"/>
        <v/>
      </c>
      <c r="ZH27" t="str">
        <f t="shared" si="618"/>
        <v/>
      </c>
      <c r="ZQ27" t="str">
        <f t="shared" si="825"/>
        <v/>
      </c>
      <c r="ZR27" t="str">
        <f t="shared" si="619"/>
        <v/>
      </c>
      <c r="ZS27"/>
      <c r="ZT27" t="str">
        <f t="shared" si="621"/>
        <v/>
      </c>
      <c r="ZU27" t="str">
        <f t="shared" si="622"/>
        <v/>
      </c>
      <c r="ZV27" t="str">
        <f t="shared" si="623"/>
        <v/>
      </c>
      <c r="ZW27" t="str">
        <f t="shared" si="624"/>
        <v/>
      </c>
      <c r="ZX27" t="str">
        <f t="shared" si="625"/>
        <v/>
      </c>
      <c r="ZY27" t="str">
        <f t="shared" si="626"/>
        <v/>
      </c>
      <c r="ZZ27" t="str">
        <f t="shared" si="627"/>
        <v/>
      </c>
      <c r="AAA27" t="str">
        <f t="shared" si="628"/>
        <v/>
      </c>
      <c r="AAB27" t="str">
        <f t="shared" si="629"/>
        <v/>
      </c>
      <c r="AAC27" t="str">
        <f t="shared" si="630"/>
        <v/>
      </c>
      <c r="ABF27" t="str">
        <f t="shared" si="826"/>
        <v/>
      </c>
      <c r="ABG27" t="str">
        <f t="shared" si="631"/>
        <v/>
      </c>
      <c r="ABH27"/>
      <c r="ABI27" t="str">
        <f t="shared" si="633"/>
        <v/>
      </c>
      <c r="ABJ27" t="str">
        <f t="shared" si="634"/>
        <v/>
      </c>
      <c r="ABK27" t="str">
        <f t="shared" si="635"/>
        <v/>
      </c>
      <c r="ABL27" t="str">
        <f t="shared" si="636"/>
        <v/>
      </c>
      <c r="ABM27" t="str">
        <f t="shared" si="637"/>
        <v/>
      </c>
      <c r="ABN27" t="str">
        <f t="shared" si="638"/>
        <v/>
      </c>
      <c r="ABO27" t="str">
        <f t="shared" si="639"/>
        <v/>
      </c>
      <c r="ABP27" t="str">
        <f t="shared" si="640"/>
        <v/>
      </c>
      <c r="ABQ27" t="str">
        <f t="shared" si="869"/>
        <v/>
      </c>
      <c r="ABR27" t="str">
        <f t="shared" si="642"/>
        <v/>
      </c>
      <c r="ACA27" t="str">
        <f t="shared" si="827"/>
        <v/>
      </c>
      <c r="ACB27" t="str">
        <f t="shared" si="643"/>
        <v/>
      </c>
      <c r="ACC27"/>
      <c r="ACD27" t="str">
        <f t="shared" si="645"/>
        <v/>
      </c>
      <c r="ACE27" t="str">
        <f t="shared" si="646"/>
        <v/>
      </c>
      <c r="ACF27" t="str">
        <f t="shared" si="647"/>
        <v/>
      </c>
      <c r="ACG27" t="str">
        <f t="shared" si="648"/>
        <v/>
      </c>
      <c r="ACH27" t="str">
        <f t="shared" si="649"/>
        <v/>
      </c>
      <c r="ACI27" t="str">
        <f t="shared" si="650"/>
        <v/>
      </c>
      <c r="ACJ27" t="str">
        <f t="shared" si="651"/>
        <v/>
      </c>
      <c r="ACK27" t="str">
        <f t="shared" si="652"/>
        <v/>
      </c>
      <c r="ACL27" t="str">
        <f t="shared" si="653"/>
        <v/>
      </c>
      <c r="ACM27" t="str">
        <f t="shared" si="654"/>
        <v/>
      </c>
      <c r="ADO27"/>
      <c r="ADP27"/>
      <c r="ADQ27"/>
      <c r="ADR27"/>
      <c r="ADS27"/>
      <c r="ADT27" t="str">
        <f t="shared" si="659"/>
        <v/>
      </c>
      <c r="ADU27" t="str">
        <f t="shared" si="660"/>
        <v/>
      </c>
      <c r="ADV27" t="str">
        <f t="shared" si="661"/>
        <v/>
      </c>
      <c r="ADW27" t="str">
        <f t="shared" si="662"/>
        <v/>
      </c>
      <c r="ADX27" t="str">
        <f t="shared" si="663"/>
        <v/>
      </c>
      <c r="ADY27" t="str">
        <f t="shared" si="664"/>
        <v/>
      </c>
      <c r="ADZ27" t="str">
        <f t="shared" si="870"/>
        <v/>
      </c>
      <c r="AEA27" t="str">
        <f t="shared" si="666"/>
        <v/>
      </c>
      <c r="AEJ27"/>
      <c r="AEK27"/>
      <c r="AEL27"/>
      <c r="AEM27"/>
      <c r="AEN27" t="str">
        <f t="shared" si="670"/>
        <v/>
      </c>
      <c r="AEO27" t="str">
        <f t="shared" si="671"/>
        <v/>
      </c>
      <c r="AEP27" t="str">
        <f t="shared" si="672"/>
        <v/>
      </c>
      <c r="AEQ27" t="str">
        <f t="shared" si="673"/>
        <v/>
      </c>
      <c r="AER27" t="str">
        <f t="shared" si="674"/>
        <v/>
      </c>
      <c r="AES27" t="str">
        <f t="shared" si="675"/>
        <v/>
      </c>
      <c r="AET27" t="str">
        <f t="shared" si="676"/>
        <v/>
      </c>
      <c r="AEU27" t="str">
        <f t="shared" si="677"/>
        <v/>
      </c>
      <c r="AEV27" t="str">
        <f t="shared" si="678"/>
        <v/>
      </c>
      <c r="AFX27" t="str">
        <f t="shared" si="830"/>
        <v/>
      </c>
      <c r="AFY27"/>
      <c r="AFZ27" t="str">
        <f t="shared" si="912"/>
        <v/>
      </c>
      <c r="AGA27" t="str">
        <f t="shared" si="681"/>
        <v/>
      </c>
      <c r="AGB27" t="str">
        <f t="shared" si="682"/>
        <v/>
      </c>
      <c r="AGC27" t="str">
        <f t="shared" si="683"/>
        <v/>
      </c>
      <c r="AGD27" t="str">
        <f t="shared" si="684"/>
        <v/>
      </c>
      <c r="AGE27" t="str">
        <f t="shared" si="831"/>
        <v/>
      </c>
      <c r="AGF27" t="str">
        <f t="shared" si="685"/>
        <v/>
      </c>
      <c r="AGG27" t="str">
        <f t="shared" si="686"/>
        <v/>
      </c>
      <c r="AGH27" t="str">
        <f t="shared" si="687"/>
        <v/>
      </c>
      <c r="AGI27" t="str">
        <f t="shared" si="871"/>
        <v/>
      </c>
      <c r="AGJ27" t="str">
        <f t="shared" si="689"/>
        <v/>
      </c>
      <c r="AGS27" t="str">
        <f t="shared" si="832"/>
        <v/>
      </c>
      <c r="AGT27"/>
      <c r="AGU27"/>
      <c r="AGV27" t="str">
        <f t="shared" si="692"/>
        <v/>
      </c>
      <c r="AGW27" t="str">
        <f t="shared" si="693"/>
        <v/>
      </c>
      <c r="AGX27" t="str">
        <f t="shared" si="694"/>
        <v/>
      </c>
      <c r="AGY27" t="str">
        <f t="shared" si="695"/>
        <v/>
      </c>
      <c r="AGZ27" t="str">
        <f t="shared" si="696"/>
        <v/>
      </c>
      <c r="AHA27" t="str">
        <f t="shared" si="697"/>
        <v/>
      </c>
      <c r="AHB27" t="str">
        <f t="shared" si="698"/>
        <v/>
      </c>
      <c r="AHC27" t="str">
        <f t="shared" si="699"/>
        <v/>
      </c>
      <c r="AHD27" t="str">
        <f t="shared" si="700"/>
        <v/>
      </c>
      <c r="AHE27" t="str">
        <f t="shared" si="701"/>
        <v/>
      </c>
      <c r="AII27" t="str">
        <f t="shared" si="833"/>
        <v/>
      </c>
      <c r="AIJ27" t="str">
        <f t="shared" si="925"/>
        <v/>
      </c>
      <c r="AIK27"/>
      <c r="AIL27" t="str">
        <f t="shared" si="834"/>
        <v/>
      </c>
      <c r="AIM27" t="str">
        <f t="shared" si="704"/>
        <v/>
      </c>
      <c r="AIN27" t="str">
        <f t="shared" si="835"/>
        <v/>
      </c>
      <c r="AIO27" t="str">
        <f t="shared" si="836"/>
        <v/>
      </c>
      <c r="AIP27" t="str">
        <f t="shared" si="705"/>
        <v/>
      </c>
      <c r="AIQ27" t="str">
        <f t="shared" si="706"/>
        <v/>
      </c>
      <c r="AIR27" t="str">
        <f t="shared" si="707"/>
        <v/>
      </c>
      <c r="AIS27" t="str">
        <f t="shared" si="708"/>
        <v/>
      </c>
      <c r="AIT27" t="str">
        <f t="shared" si="872"/>
        <v/>
      </c>
      <c r="AIU27" t="str">
        <f t="shared" si="710"/>
        <v/>
      </c>
      <c r="AJD27" t="str">
        <f t="shared" si="837"/>
        <v/>
      </c>
      <c r="AJE27" t="str">
        <f t="shared" si="926"/>
        <v/>
      </c>
      <c r="AJF27"/>
      <c r="AJG27" t="str">
        <f t="shared" si="838"/>
        <v/>
      </c>
      <c r="AJH27" t="str">
        <f t="shared" si="713"/>
        <v/>
      </c>
      <c r="AJI27" t="str">
        <f t="shared" si="839"/>
        <v/>
      </c>
      <c r="AJJ27" t="str">
        <f t="shared" si="840"/>
        <v/>
      </c>
      <c r="AJK27" t="str">
        <f t="shared" si="714"/>
        <v/>
      </c>
      <c r="AJL27" t="str">
        <f t="shared" si="715"/>
        <v/>
      </c>
      <c r="AJM27" t="str">
        <f t="shared" si="716"/>
        <v/>
      </c>
      <c r="AJN27" t="str">
        <f t="shared" si="717"/>
        <v/>
      </c>
      <c r="AJO27" t="str">
        <f t="shared" si="718"/>
        <v/>
      </c>
      <c r="AJP27" t="str">
        <f t="shared" si="719"/>
        <v/>
      </c>
      <c r="AKH27" s="6" t="s">
        <v>2575</v>
      </c>
      <c r="AKS27" t="str">
        <f t="shared" si="841"/>
        <v/>
      </c>
      <c r="AKT27" t="str">
        <f t="shared" si="927"/>
        <v/>
      </c>
      <c r="AKU27" t="str">
        <f t="shared" si="915"/>
        <v>3.03.670_Pontoons</v>
      </c>
      <c r="AKV27" t="str">
        <f t="shared" si="842"/>
        <v/>
      </c>
      <c r="AKW27" t="str">
        <f t="shared" si="722"/>
        <v/>
      </c>
      <c r="AKX27" t="str">
        <f t="shared" si="723"/>
        <v/>
      </c>
      <c r="AKY27" t="str">
        <f t="shared" si="843"/>
        <v/>
      </c>
      <c r="AKZ27" t="str">
        <f t="shared" si="724"/>
        <v/>
      </c>
      <c r="ALA27" t="str">
        <f t="shared" si="725"/>
        <v/>
      </c>
      <c r="ALB27" t="str">
        <f t="shared" si="726"/>
        <v/>
      </c>
      <c r="ALC27" t="str">
        <f t="shared" si="727"/>
        <v/>
      </c>
      <c r="ALD27" t="str">
        <f t="shared" si="873"/>
        <v/>
      </c>
      <c r="ALE27" t="str">
        <f t="shared" si="729"/>
        <v/>
      </c>
      <c r="ALN27" t="str">
        <f t="shared" si="844"/>
        <v/>
      </c>
      <c r="ALO27" t="str">
        <f t="shared" si="928"/>
        <v/>
      </c>
      <c r="ALP27" t="str">
        <f t="shared" si="916"/>
        <v>5.03.670_Pontoons</v>
      </c>
      <c r="ALQ27" t="str">
        <f t="shared" si="845"/>
        <v/>
      </c>
      <c r="ALR27" t="str">
        <f t="shared" si="732"/>
        <v/>
      </c>
      <c r="ALS27" t="str">
        <f t="shared" si="733"/>
        <v/>
      </c>
      <c r="ALT27" t="str">
        <f t="shared" si="846"/>
        <v/>
      </c>
      <c r="ALU27" t="str">
        <f t="shared" si="734"/>
        <v/>
      </c>
      <c r="ALV27" t="str">
        <f t="shared" si="735"/>
        <v/>
      </c>
      <c r="ALW27" t="str">
        <f t="shared" si="736"/>
        <v/>
      </c>
      <c r="ALX27" t="str">
        <f t="shared" si="737"/>
        <v/>
      </c>
      <c r="ALY27" t="str">
        <f t="shared" si="738"/>
        <v/>
      </c>
      <c r="ALZ27" t="str">
        <f t="shared" si="739"/>
        <v/>
      </c>
      <c r="AMP27" s="6" t="s">
        <v>2575</v>
      </c>
      <c r="ANA27" t="str">
        <f t="shared" si="847"/>
        <v/>
      </c>
      <c r="ANB27" t="str">
        <f t="shared" si="929"/>
        <v/>
      </c>
      <c r="ANC27" t="str">
        <f t="shared" si="917"/>
        <v>3.03.670_Pontoons</v>
      </c>
      <c r="AND27" t="str">
        <f t="shared" si="848"/>
        <v/>
      </c>
      <c r="ANE27" t="str">
        <f t="shared" si="742"/>
        <v/>
      </c>
      <c r="ANF27" t="str">
        <f t="shared" si="743"/>
        <v/>
      </c>
      <c r="ANG27" t="str">
        <f t="shared" si="744"/>
        <v/>
      </c>
      <c r="ANH27" t="str">
        <f t="shared" si="745"/>
        <v/>
      </c>
      <c r="ANI27" t="str">
        <f t="shared" si="746"/>
        <v/>
      </c>
      <c r="ANJ27" t="str">
        <f t="shared" si="747"/>
        <v/>
      </c>
      <c r="ANK27" t="str">
        <f t="shared" si="748"/>
        <v/>
      </c>
      <c r="ANL27" t="str">
        <f t="shared" si="874"/>
        <v/>
      </c>
      <c r="ANM27" t="str">
        <f t="shared" si="750"/>
        <v/>
      </c>
      <c r="ANV27" t="str">
        <f t="shared" si="849"/>
        <v/>
      </c>
      <c r="ANW27" t="str">
        <f t="shared" si="930"/>
        <v/>
      </c>
      <c r="ANX27" t="str">
        <f t="shared" si="918"/>
        <v>5.03.670_Pontoons</v>
      </c>
      <c r="ANY27" t="str">
        <f t="shared" si="851"/>
        <v/>
      </c>
      <c r="ANZ27" t="str">
        <f t="shared" si="752"/>
        <v/>
      </c>
      <c r="AOA27" t="str">
        <f t="shared" si="753"/>
        <v/>
      </c>
      <c r="AOB27" t="str">
        <f t="shared" si="754"/>
        <v/>
      </c>
      <c r="AOC27" t="str">
        <f t="shared" si="755"/>
        <v/>
      </c>
      <c r="AOD27" t="str">
        <f t="shared" si="756"/>
        <v/>
      </c>
      <c r="AOE27" t="str">
        <f t="shared" si="757"/>
        <v/>
      </c>
      <c r="AOF27" t="str">
        <f t="shared" si="758"/>
        <v/>
      </c>
      <c r="AOG27" t="str">
        <f t="shared" si="759"/>
        <v/>
      </c>
      <c r="AOH27" t="str">
        <f t="shared" si="760"/>
        <v/>
      </c>
      <c r="AOY27" s="6" t="s">
        <v>2575</v>
      </c>
      <c r="APJ27" t="str">
        <f t="shared" si="852"/>
        <v/>
      </c>
      <c r="APK27" t="str">
        <f t="shared" si="931"/>
        <v/>
      </c>
      <c r="APL27" t="str">
        <f t="shared" si="919"/>
        <v>3.03.670_Pontoons</v>
      </c>
      <c r="APM27" t="str">
        <f t="shared" si="859"/>
        <v/>
      </c>
      <c r="APN27" t="str">
        <f t="shared" si="763"/>
        <v/>
      </c>
      <c r="APO27" t="str">
        <f t="shared" si="764"/>
        <v/>
      </c>
      <c r="APP27" t="str">
        <f t="shared" si="765"/>
        <v/>
      </c>
      <c r="APQ27" t="str">
        <f t="shared" si="766"/>
        <v/>
      </c>
      <c r="APR27" t="str">
        <f t="shared" si="767"/>
        <v/>
      </c>
      <c r="APS27" t="str">
        <f t="shared" si="768"/>
        <v/>
      </c>
      <c r="APT27" t="str">
        <f t="shared" si="769"/>
        <v/>
      </c>
      <c r="APU27" t="str">
        <f t="shared" si="875"/>
        <v/>
      </c>
      <c r="APV27" t="str">
        <f t="shared" si="771"/>
        <v/>
      </c>
      <c r="AQE27" t="str">
        <f t="shared" si="853"/>
        <v/>
      </c>
      <c r="AQF27" t="str">
        <f t="shared" si="932"/>
        <v/>
      </c>
      <c r="AQG27" t="str">
        <f t="shared" si="920"/>
        <v>5.03.670_Pontoons</v>
      </c>
      <c r="AQH27" t="str">
        <f t="shared" si="854"/>
        <v/>
      </c>
      <c r="AQI27" t="str">
        <f t="shared" si="774"/>
        <v/>
      </c>
      <c r="AQJ27" t="str">
        <f t="shared" si="775"/>
        <v/>
      </c>
      <c r="AQK27" t="str">
        <f t="shared" si="776"/>
        <v/>
      </c>
      <c r="AQL27" t="str">
        <f t="shared" si="777"/>
        <v/>
      </c>
      <c r="AQM27" t="str">
        <f t="shared" si="778"/>
        <v/>
      </c>
      <c r="AQN27" t="str">
        <f t="shared" si="779"/>
        <v/>
      </c>
      <c r="AQO27" t="str">
        <f t="shared" si="780"/>
        <v/>
      </c>
      <c r="AQP27" t="str">
        <f t="shared" si="781"/>
        <v/>
      </c>
      <c r="AQQ27" t="str">
        <f t="shared" si="782"/>
        <v/>
      </c>
      <c r="ART27" t="str">
        <f t="shared" si="855"/>
        <v/>
      </c>
      <c r="ARU27" t="str">
        <f t="shared" si="933"/>
        <v/>
      </c>
      <c r="ARV27"/>
      <c r="ARW27" t="str">
        <f t="shared" si="856"/>
        <v/>
      </c>
      <c r="ARX27" t="str">
        <f t="shared" si="785"/>
        <v/>
      </c>
      <c r="ARY27" t="str">
        <f t="shared" si="786"/>
        <v/>
      </c>
      <c r="ARZ27" t="str">
        <f t="shared" si="787"/>
        <v/>
      </c>
      <c r="ASA27" t="str">
        <f t="shared" si="788"/>
        <v/>
      </c>
      <c r="ASB27" t="str">
        <f t="shared" si="789"/>
        <v/>
      </c>
      <c r="ASC27" t="str">
        <f t="shared" si="790"/>
        <v/>
      </c>
      <c r="ASD27" t="str">
        <f t="shared" si="791"/>
        <v/>
      </c>
      <c r="ASE27" t="str">
        <f t="shared" si="876"/>
        <v/>
      </c>
      <c r="ASF27" t="str">
        <f t="shared" si="793"/>
        <v/>
      </c>
      <c r="ASO27" t="str">
        <f t="shared" si="857"/>
        <v/>
      </c>
      <c r="ASP27" t="str">
        <f t="shared" si="934"/>
        <v/>
      </c>
      <c r="ASQ27"/>
      <c r="ASR27" t="str">
        <f t="shared" si="858"/>
        <v/>
      </c>
      <c r="ASS27" t="str">
        <f t="shared" si="796"/>
        <v/>
      </c>
      <c r="AST27" t="str">
        <f t="shared" si="797"/>
        <v/>
      </c>
      <c r="ASU27" t="str">
        <f t="shared" si="798"/>
        <v/>
      </c>
      <c r="ASV27" t="str">
        <f t="shared" si="799"/>
        <v/>
      </c>
      <c r="ASW27" t="str">
        <f t="shared" si="800"/>
        <v/>
      </c>
      <c r="ASX27" t="str">
        <f t="shared" si="801"/>
        <v/>
      </c>
      <c r="ASY27" t="str">
        <f t="shared" si="802"/>
        <v/>
      </c>
      <c r="ASZ27" t="str">
        <f t="shared" si="803"/>
        <v/>
      </c>
      <c r="ATA27" t="str">
        <f t="shared" si="804"/>
        <v/>
      </c>
    </row>
    <row r="28" spans="4:1014 1028:1197" s="6" customFormat="1" x14ac:dyDescent="0.35">
      <c r="G28" s="6" t="s">
        <v>2572</v>
      </c>
      <c r="T28" s="6" t="s">
        <v>2573</v>
      </c>
      <c r="AO28" s="6" t="s">
        <v>2574</v>
      </c>
      <c r="BJ28" s="6" t="s">
        <v>2577</v>
      </c>
      <c r="BU28" t="str">
        <f t="shared" si="805"/>
        <v/>
      </c>
      <c r="BV28" t="str">
        <f t="shared" si="923"/>
        <v/>
      </c>
      <c r="BW28" t="str">
        <f t="shared" si="909"/>
        <v>3.03.680_Coastal protection systems</v>
      </c>
      <c r="BX28" t="str">
        <f t="shared" si="889"/>
        <v/>
      </c>
      <c r="BY28" t="str">
        <f t="shared" si="890"/>
        <v/>
      </c>
      <c r="BZ28" t="str">
        <f t="shared" si="891"/>
        <v/>
      </c>
      <c r="CA28" t="str">
        <f t="shared" si="892"/>
        <v/>
      </c>
      <c r="CB28" t="str">
        <f t="shared" si="893"/>
        <v/>
      </c>
      <c r="CC28" t="str">
        <f t="shared" si="894"/>
        <v/>
      </c>
      <c r="CD28" t="str">
        <f t="shared" si="895"/>
        <v/>
      </c>
      <c r="CE28" t="str">
        <f t="shared" si="896"/>
        <v/>
      </c>
      <c r="CF28" t="str">
        <f t="shared" si="897"/>
        <v/>
      </c>
      <c r="CG28" t="str">
        <f t="shared" si="898"/>
        <v/>
      </c>
      <c r="CP28" t="str">
        <f t="shared" si="806"/>
        <v/>
      </c>
      <c r="CQ28" t="str">
        <f t="shared" si="924"/>
        <v/>
      </c>
      <c r="CR28" t="str">
        <f t="shared" si="910"/>
        <v>5.03.680_Coastal protection systems</v>
      </c>
      <c r="CS28" t="str">
        <f t="shared" si="899"/>
        <v/>
      </c>
      <c r="CT28" t="str">
        <f t="shared" si="900"/>
        <v/>
      </c>
      <c r="CU28" t="str">
        <f t="shared" si="901"/>
        <v/>
      </c>
      <c r="CV28" t="str">
        <f t="shared" si="902"/>
        <v/>
      </c>
      <c r="CW28" t="str">
        <f t="shared" si="903"/>
        <v/>
      </c>
      <c r="CX28" t="str">
        <f t="shared" si="904"/>
        <v/>
      </c>
      <c r="CY28" t="str">
        <f t="shared" si="905"/>
        <v/>
      </c>
      <c r="CZ28" t="str">
        <f t="shared" si="906"/>
        <v/>
      </c>
      <c r="DA28" t="str">
        <f t="shared" si="907"/>
        <v/>
      </c>
      <c r="DB28" t="str">
        <f t="shared" si="908"/>
        <v/>
      </c>
      <c r="DQ28" s="61"/>
      <c r="DZ28"/>
      <c r="EA28"/>
      <c r="EB28"/>
      <c r="EC28" t="s">
        <v>119</v>
      </c>
      <c r="ED28" t="s">
        <v>119</v>
      </c>
      <c r="EE28" t="s">
        <v>119</v>
      </c>
      <c r="EF28" t="s">
        <v>119</v>
      </c>
      <c r="EG28" t="s">
        <v>119</v>
      </c>
      <c r="EH28" t="s">
        <v>119</v>
      </c>
      <c r="EI28" t="s">
        <v>119</v>
      </c>
      <c r="EJ28" t="s">
        <v>119</v>
      </c>
      <c r="EK28" t="s">
        <v>119</v>
      </c>
      <c r="EL28" t="s">
        <v>119</v>
      </c>
      <c r="EU28" t="s">
        <v>119</v>
      </c>
      <c r="EV28" t="s">
        <v>119</v>
      </c>
      <c r="EW28" t="s">
        <v>119</v>
      </c>
      <c r="EX28" t="s">
        <v>119</v>
      </c>
      <c r="EY28" t="s">
        <v>119</v>
      </c>
      <c r="EZ28" t="s">
        <v>119</v>
      </c>
      <c r="FA28" t="s">
        <v>119</v>
      </c>
      <c r="FB28" t="s">
        <v>119</v>
      </c>
      <c r="FC28" t="s">
        <v>119</v>
      </c>
      <c r="FD28" t="s">
        <v>119</v>
      </c>
      <c r="FE28" t="s">
        <v>119</v>
      </c>
      <c r="FF28" t="s">
        <v>119</v>
      </c>
      <c r="FG28" t="s">
        <v>119</v>
      </c>
      <c r="GH28" t="str">
        <f t="shared" si="807"/>
        <v/>
      </c>
      <c r="GI28" t="str">
        <f t="shared" si="417"/>
        <v/>
      </c>
      <c r="GJ28" t="str">
        <f t="shared" si="418"/>
        <v/>
      </c>
      <c r="GK28" t="str">
        <f t="shared" si="419"/>
        <v/>
      </c>
      <c r="GL28" t="str">
        <f t="shared" si="420"/>
        <v/>
      </c>
      <c r="GM28" t="str">
        <f t="shared" si="421"/>
        <v/>
      </c>
      <c r="GN28" t="str">
        <f t="shared" si="422"/>
        <v/>
      </c>
      <c r="GO28" t="str">
        <f t="shared" si="423"/>
        <v/>
      </c>
      <c r="GP28" t="str">
        <f t="shared" si="424"/>
        <v/>
      </c>
      <c r="GQ28" t="str">
        <f t="shared" si="425"/>
        <v/>
      </c>
      <c r="GR28" t="str">
        <f t="shared" si="426"/>
        <v/>
      </c>
      <c r="GS28" t="str">
        <f t="shared" si="860"/>
        <v/>
      </c>
      <c r="GT28" t="str">
        <f t="shared" si="428"/>
        <v/>
      </c>
      <c r="HC28" t="str">
        <f t="shared" si="808"/>
        <v/>
      </c>
      <c r="HD28" t="str">
        <f t="shared" si="429"/>
        <v/>
      </c>
      <c r="HE28" t="str">
        <f t="shared" si="430"/>
        <v/>
      </c>
      <c r="HF28" t="str">
        <f t="shared" si="431"/>
        <v/>
      </c>
      <c r="HG28" t="str">
        <f t="shared" si="432"/>
        <v/>
      </c>
      <c r="HH28" t="str">
        <f t="shared" si="433"/>
        <v/>
      </c>
      <c r="HI28" t="str">
        <f t="shared" si="434"/>
        <v/>
      </c>
      <c r="HJ28" t="str">
        <f t="shared" si="435"/>
        <v/>
      </c>
      <c r="HK28" t="str">
        <f t="shared" si="436"/>
        <v/>
      </c>
      <c r="HL28" t="str">
        <f t="shared" si="437"/>
        <v/>
      </c>
      <c r="HM28" t="str">
        <f t="shared" si="438"/>
        <v/>
      </c>
      <c r="HN28" t="str">
        <f t="shared" si="439"/>
        <v/>
      </c>
      <c r="HO28" t="str">
        <f t="shared" si="440"/>
        <v/>
      </c>
      <c r="IQ28" t="str">
        <f t="shared" si="809"/>
        <v/>
      </c>
      <c r="IR28" t="str">
        <f t="shared" si="441"/>
        <v/>
      </c>
      <c r="IS28" t="str">
        <f t="shared" si="442"/>
        <v/>
      </c>
      <c r="IT28" t="str">
        <f t="shared" si="443"/>
        <v/>
      </c>
      <c r="IU28" t="str">
        <f t="shared" si="444"/>
        <v/>
      </c>
      <c r="IV28" t="str">
        <f t="shared" si="445"/>
        <v/>
      </c>
      <c r="IW28" t="str">
        <f t="shared" si="446"/>
        <v/>
      </c>
      <c r="IX28" t="str">
        <f t="shared" si="447"/>
        <v/>
      </c>
      <c r="IY28" t="str">
        <f t="shared" si="448"/>
        <v/>
      </c>
      <c r="IZ28" t="str">
        <f t="shared" si="449"/>
        <v/>
      </c>
      <c r="JA28" t="str">
        <f t="shared" si="450"/>
        <v/>
      </c>
      <c r="JB28" t="str">
        <f t="shared" si="861"/>
        <v/>
      </c>
      <c r="JC28" t="str">
        <f t="shared" si="451"/>
        <v/>
      </c>
      <c r="JL28" t="str">
        <f t="shared" si="810"/>
        <v/>
      </c>
      <c r="JM28" t="str">
        <f t="shared" si="452"/>
        <v/>
      </c>
      <c r="JN28" t="str">
        <f t="shared" si="453"/>
        <v/>
      </c>
      <c r="JO28" t="str">
        <f t="shared" si="454"/>
        <v/>
      </c>
      <c r="JP28" t="str">
        <f t="shared" si="455"/>
        <v/>
      </c>
      <c r="JQ28" t="str">
        <f t="shared" si="456"/>
        <v/>
      </c>
      <c r="JR28" t="str">
        <f t="shared" si="457"/>
        <v/>
      </c>
      <c r="JS28" t="str">
        <f t="shared" si="458"/>
        <v/>
      </c>
      <c r="JT28" t="str">
        <f t="shared" si="459"/>
        <v/>
      </c>
      <c r="JU28" t="str">
        <f t="shared" si="460"/>
        <v/>
      </c>
      <c r="JV28" t="str">
        <f t="shared" si="461"/>
        <v/>
      </c>
      <c r="JW28" t="str">
        <f t="shared" si="462"/>
        <v/>
      </c>
      <c r="JX28" t="str">
        <f t="shared" si="463"/>
        <v/>
      </c>
      <c r="KY28" t="str">
        <f t="shared" si="811"/>
        <v/>
      </c>
      <c r="KZ28" t="str">
        <f t="shared" si="464"/>
        <v/>
      </c>
      <c r="LA28" t="str">
        <f t="shared" si="465"/>
        <v/>
      </c>
      <c r="LB28" t="str">
        <f t="shared" si="466"/>
        <v/>
      </c>
      <c r="LC28" t="str">
        <f t="shared" si="467"/>
        <v/>
      </c>
      <c r="LD28" t="str">
        <f t="shared" si="468"/>
        <v/>
      </c>
      <c r="LE28" t="str">
        <f t="shared" si="469"/>
        <v/>
      </c>
      <c r="LF28" t="str">
        <f t="shared" si="470"/>
        <v/>
      </c>
      <c r="LG28" t="str">
        <f t="shared" si="471"/>
        <v/>
      </c>
      <c r="LH28" t="str">
        <f t="shared" si="472"/>
        <v/>
      </c>
      <c r="LI28" t="str">
        <f t="shared" si="473"/>
        <v/>
      </c>
      <c r="LJ28" t="str">
        <f t="shared" si="862"/>
        <v/>
      </c>
      <c r="LK28" t="str">
        <f t="shared" si="475"/>
        <v/>
      </c>
      <c r="LT28" t="str">
        <f t="shared" si="812"/>
        <v/>
      </c>
      <c r="LU28" t="str">
        <f t="shared" si="476"/>
        <v/>
      </c>
      <c r="LV28" t="str">
        <f t="shared" si="477"/>
        <v/>
      </c>
      <c r="LW28" t="str">
        <f t="shared" si="478"/>
        <v/>
      </c>
      <c r="LX28" t="str">
        <f t="shared" si="479"/>
        <v/>
      </c>
      <c r="LY28" t="str">
        <f t="shared" si="480"/>
        <v/>
      </c>
      <c r="LZ28" t="str">
        <f t="shared" si="481"/>
        <v/>
      </c>
      <c r="MA28" t="str">
        <f t="shared" si="482"/>
        <v/>
      </c>
      <c r="MB28" t="str">
        <f t="shared" si="483"/>
        <v/>
      </c>
      <c r="MC28" t="str">
        <f t="shared" si="484"/>
        <v/>
      </c>
      <c r="MD28" t="str">
        <f t="shared" si="485"/>
        <v/>
      </c>
      <c r="ME28" t="str">
        <f t="shared" si="486"/>
        <v/>
      </c>
      <c r="MF28" t="str">
        <f t="shared" si="487"/>
        <v/>
      </c>
      <c r="NG28" t="str">
        <f t="shared" si="813"/>
        <v/>
      </c>
      <c r="NH28" t="str">
        <f t="shared" si="488"/>
        <v/>
      </c>
      <c r="NI28" t="str">
        <f t="shared" si="489"/>
        <v/>
      </c>
      <c r="NJ28" t="str">
        <f t="shared" si="490"/>
        <v/>
      </c>
      <c r="NK28" t="str">
        <f t="shared" si="491"/>
        <v/>
      </c>
      <c r="NL28" t="str">
        <f t="shared" si="492"/>
        <v/>
      </c>
      <c r="NM28" t="str">
        <f t="shared" si="493"/>
        <v/>
      </c>
      <c r="NN28" t="str">
        <f t="shared" si="494"/>
        <v/>
      </c>
      <c r="NO28" t="str">
        <f t="shared" si="495"/>
        <v/>
      </c>
      <c r="NP28" t="str">
        <f t="shared" si="496"/>
        <v/>
      </c>
      <c r="NQ28" t="str">
        <f t="shared" si="497"/>
        <v/>
      </c>
      <c r="NR28" t="str">
        <f t="shared" si="863"/>
        <v/>
      </c>
      <c r="NS28" t="str">
        <f t="shared" si="499"/>
        <v/>
      </c>
      <c r="OB28" t="str">
        <f t="shared" si="814"/>
        <v/>
      </c>
      <c r="OC28" t="str">
        <f t="shared" si="500"/>
        <v/>
      </c>
      <c r="OD28" t="str">
        <f t="shared" si="501"/>
        <v/>
      </c>
      <c r="OE28" t="str">
        <f t="shared" si="502"/>
        <v/>
      </c>
      <c r="OF28" t="str">
        <f t="shared" si="503"/>
        <v/>
      </c>
      <c r="OG28" t="str">
        <f t="shared" si="504"/>
        <v/>
      </c>
      <c r="OH28" t="str">
        <f t="shared" si="505"/>
        <v/>
      </c>
      <c r="OI28" t="str">
        <f t="shared" si="506"/>
        <v/>
      </c>
      <c r="OJ28" t="str">
        <f t="shared" si="507"/>
        <v/>
      </c>
      <c r="OK28" t="str">
        <f t="shared" si="508"/>
        <v/>
      </c>
      <c r="OL28" t="str">
        <f t="shared" si="509"/>
        <v/>
      </c>
      <c r="OM28" t="str">
        <f t="shared" si="510"/>
        <v/>
      </c>
      <c r="ON28" t="str">
        <f t="shared" si="511"/>
        <v/>
      </c>
      <c r="PO28" t="str">
        <f t="shared" si="815"/>
        <v/>
      </c>
      <c r="PP28" t="str">
        <f t="shared" si="512"/>
        <v/>
      </c>
      <c r="PQ28" t="str">
        <f t="shared" si="513"/>
        <v/>
      </c>
      <c r="PR28" t="str">
        <f t="shared" si="514"/>
        <v/>
      </c>
      <c r="PS28" t="str">
        <f t="shared" si="515"/>
        <v/>
      </c>
      <c r="PT28" t="str">
        <f t="shared" si="516"/>
        <v/>
      </c>
      <c r="PU28" t="str">
        <f t="shared" si="517"/>
        <v/>
      </c>
      <c r="PV28" t="str">
        <f t="shared" si="816"/>
        <v/>
      </c>
      <c r="PW28" t="str">
        <f t="shared" si="518"/>
        <v/>
      </c>
      <c r="PX28" t="str">
        <f t="shared" si="519"/>
        <v/>
      </c>
      <c r="PY28" t="str">
        <f t="shared" si="520"/>
        <v/>
      </c>
      <c r="PZ28" t="str">
        <f t="shared" si="864"/>
        <v/>
      </c>
      <c r="QA28" t="str">
        <f t="shared" si="522"/>
        <v/>
      </c>
      <c r="QJ28" t="str">
        <f t="shared" si="817"/>
        <v/>
      </c>
      <c r="QK28" t="str">
        <f t="shared" si="523"/>
        <v/>
      </c>
      <c r="QL28" t="str">
        <f t="shared" si="524"/>
        <v/>
      </c>
      <c r="QM28" t="str">
        <f t="shared" si="525"/>
        <v/>
      </c>
      <c r="QN28" t="str">
        <f t="shared" si="526"/>
        <v/>
      </c>
      <c r="QO28" t="str">
        <f t="shared" si="527"/>
        <v/>
      </c>
      <c r="QP28" t="str">
        <f t="shared" si="528"/>
        <v/>
      </c>
      <c r="QQ28" t="str">
        <f t="shared" si="529"/>
        <v/>
      </c>
      <c r="QR28" t="str">
        <f t="shared" si="530"/>
        <v/>
      </c>
      <c r="QS28" t="str">
        <f t="shared" si="531"/>
        <v/>
      </c>
      <c r="QT28" t="str">
        <f t="shared" si="532"/>
        <v/>
      </c>
      <c r="QU28" t="str">
        <f t="shared" si="533"/>
        <v/>
      </c>
      <c r="QV28" t="str">
        <f t="shared" si="534"/>
        <v/>
      </c>
      <c r="RW28" t="str">
        <f t="shared" si="818"/>
        <v/>
      </c>
      <c r="RX28" t="str">
        <f t="shared" si="535"/>
        <v/>
      </c>
      <c r="RY28" t="str">
        <f t="shared" si="536"/>
        <v/>
      </c>
      <c r="RZ28" t="str">
        <f t="shared" si="537"/>
        <v/>
      </c>
      <c r="SA28" t="str">
        <f t="shared" si="538"/>
        <v/>
      </c>
      <c r="SB28" t="str">
        <f t="shared" si="539"/>
        <v/>
      </c>
      <c r="SC28" t="str">
        <f t="shared" si="540"/>
        <v/>
      </c>
      <c r="SD28" t="str">
        <f t="shared" si="541"/>
        <v/>
      </c>
      <c r="SE28" t="str">
        <f t="shared" si="542"/>
        <v/>
      </c>
      <c r="SF28" t="str">
        <f t="shared" si="543"/>
        <v/>
      </c>
      <c r="SG28" t="str">
        <f t="shared" si="544"/>
        <v/>
      </c>
      <c r="SH28" t="str">
        <f t="shared" si="865"/>
        <v/>
      </c>
      <c r="SI28" t="str">
        <f t="shared" si="546"/>
        <v/>
      </c>
      <c r="SR28" t="str">
        <f t="shared" si="819"/>
        <v/>
      </c>
      <c r="SS28" t="str">
        <f t="shared" si="547"/>
        <v/>
      </c>
      <c r="ST28" t="str">
        <f t="shared" si="548"/>
        <v/>
      </c>
      <c r="SU28" t="str">
        <f t="shared" si="549"/>
        <v/>
      </c>
      <c r="SV28" t="str">
        <f t="shared" si="550"/>
        <v/>
      </c>
      <c r="SW28" t="str">
        <f t="shared" si="551"/>
        <v/>
      </c>
      <c r="SX28" t="str">
        <f t="shared" si="552"/>
        <v/>
      </c>
      <c r="SY28" t="str">
        <f t="shared" si="553"/>
        <v/>
      </c>
      <c r="SZ28" t="str">
        <f t="shared" si="554"/>
        <v/>
      </c>
      <c r="TA28" t="str">
        <f t="shared" si="555"/>
        <v/>
      </c>
      <c r="TB28" t="str">
        <f t="shared" si="556"/>
        <v/>
      </c>
      <c r="TC28" t="str">
        <f t="shared" si="557"/>
        <v/>
      </c>
      <c r="TD28" t="str">
        <f t="shared" si="558"/>
        <v/>
      </c>
      <c r="UE28" t="str">
        <f t="shared" si="820"/>
        <v/>
      </c>
      <c r="UF28" t="str">
        <f t="shared" si="559"/>
        <v/>
      </c>
      <c r="UG28" t="str">
        <f t="shared" si="560"/>
        <v/>
      </c>
      <c r="UH28" t="str">
        <f t="shared" si="561"/>
        <v/>
      </c>
      <c r="UI28" t="str">
        <f t="shared" si="562"/>
        <v/>
      </c>
      <c r="UJ28" t="str">
        <f t="shared" si="563"/>
        <v/>
      </c>
      <c r="UK28" t="str">
        <f t="shared" si="564"/>
        <v/>
      </c>
      <c r="UL28" t="str">
        <f t="shared" si="565"/>
        <v/>
      </c>
      <c r="UM28" t="str">
        <f t="shared" si="566"/>
        <v/>
      </c>
      <c r="UN28" t="str">
        <f t="shared" si="567"/>
        <v/>
      </c>
      <c r="UO28" t="str">
        <f t="shared" si="568"/>
        <v/>
      </c>
      <c r="UP28" t="str">
        <f t="shared" si="866"/>
        <v/>
      </c>
      <c r="UQ28" t="str">
        <f t="shared" si="570"/>
        <v/>
      </c>
      <c r="UZ28" t="str">
        <f t="shared" si="821"/>
        <v/>
      </c>
      <c r="VA28" t="str">
        <f t="shared" si="571"/>
        <v/>
      </c>
      <c r="VB28" t="str">
        <f t="shared" si="572"/>
        <v/>
      </c>
      <c r="VC28" t="str">
        <f t="shared" si="573"/>
        <v/>
      </c>
      <c r="VD28" t="str">
        <f t="shared" si="574"/>
        <v/>
      </c>
      <c r="VE28" t="str">
        <f t="shared" si="575"/>
        <v/>
      </c>
      <c r="VF28" t="str">
        <f t="shared" si="576"/>
        <v/>
      </c>
      <c r="VG28" t="str">
        <f t="shared" si="577"/>
        <v/>
      </c>
      <c r="VH28" t="str">
        <f t="shared" si="578"/>
        <v/>
      </c>
      <c r="VI28" t="str">
        <f t="shared" si="579"/>
        <v/>
      </c>
      <c r="VJ28" t="str">
        <f t="shared" si="580"/>
        <v/>
      </c>
      <c r="VK28" t="str">
        <f t="shared" si="581"/>
        <v/>
      </c>
      <c r="VL28" t="str">
        <f t="shared" si="582"/>
        <v/>
      </c>
      <c r="WM28" t="str">
        <f t="shared" si="822"/>
        <v/>
      </c>
      <c r="WN28" t="str">
        <f t="shared" si="583"/>
        <v/>
      </c>
      <c r="WO28" t="str">
        <f t="shared" si="584"/>
        <v/>
      </c>
      <c r="WP28" t="str">
        <f t="shared" si="585"/>
        <v/>
      </c>
      <c r="WQ28" t="str">
        <f t="shared" si="586"/>
        <v/>
      </c>
      <c r="WR28" t="str">
        <f t="shared" si="587"/>
        <v/>
      </c>
      <c r="WS28" t="str">
        <f t="shared" si="588"/>
        <v/>
      </c>
      <c r="WT28" t="str">
        <f t="shared" si="589"/>
        <v/>
      </c>
      <c r="WU28" t="str">
        <f t="shared" si="590"/>
        <v/>
      </c>
      <c r="WV28" t="str">
        <f t="shared" si="591"/>
        <v/>
      </c>
      <c r="WW28" t="str">
        <f t="shared" si="592"/>
        <v/>
      </c>
      <c r="WX28" t="str">
        <f t="shared" si="867"/>
        <v/>
      </c>
      <c r="WY28" t="str">
        <f t="shared" si="594"/>
        <v/>
      </c>
      <c r="XH28" t="str">
        <f t="shared" si="823"/>
        <v/>
      </c>
      <c r="XI28" t="str">
        <f t="shared" si="595"/>
        <v/>
      </c>
      <c r="XJ28" t="str">
        <f t="shared" si="596"/>
        <v/>
      </c>
      <c r="XK28" t="str">
        <f t="shared" si="597"/>
        <v/>
      </c>
      <c r="XL28" t="str">
        <f t="shared" si="598"/>
        <v/>
      </c>
      <c r="XM28" t="str">
        <f t="shared" si="599"/>
        <v/>
      </c>
      <c r="XN28" t="str">
        <f t="shared" si="600"/>
        <v/>
      </c>
      <c r="XO28" t="str">
        <f t="shared" si="601"/>
        <v/>
      </c>
      <c r="XP28" t="str">
        <f t="shared" si="602"/>
        <v/>
      </c>
      <c r="XQ28" t="str">
        <f t="shared" si="603"/>
        <v/>
      </c>
      <c r="XR28" t="str">
        <f t="shared" si="604"/>
        <v/>
      </c>
      <c r="XS28" t="str">
        <f t="shared" si="605"/>
        <v/>
      </c>
      <c r="XT28" t="str">
        <f t="shared" si="606"/>
        <v/>
      </c>
      <c r="YV28" t="str">
        <f t="shared" si="824"/>
        <v/>
      </c>
      <c r="YW28" t="str">
        <f t="shared" si="607"/>
        <v/>
      </c>
      <c r="YX28"/>
      <c r="YY28" t="str">
        <f t="shared" si="609"/>
        <v/>
      </c>
      <c r="YZ28" t="str">
        <f t="shared" si="610"/>
        <v/>
      </c>
      <c r="ZA28" t="str">
        <f t="shared" si="611"/>
        <v/>
      </c>
      <c r="ZB28" t="str">
        <f t="shared" si="612"/>
        <v/>
      </c>
      <c r="ZC28" t="str">
        <f t="shared" si="613"/>
        <v/>
      </c>
      <c r="ZD28" t="str">
        <f t="shared" si="614"/>
        <v/>
      </c>
      <c r="ZE28" t="str">
        <f t="shared" si="615"/>
        <v/>
      </c>
      <c r="ZF28" t="str">
        <f t="shared" si="616"/>
        <v/>
      </c>
      <c r="ZG28" t="str">
        <f t="shared" si="868"/>
        <v/>
      </c>
      <c r="ZH28" t="str">
        <f t="shared" si="618"/>
        <v/>
      </c>
      <c r="ZQ28" t="str">
        <f t="shared" si="825"/>
        <v/>
      </c>
      <c r="ZR28" t="str">
        <f t="shared" si="619"/>
        <v/>
      </c>
      <c r="ZS28"/>
      <c r="ZT28" t="str">
        <f t="shared" si="621"/>
        <v/>
      </c>
      <c r="ZU28" t="str">
        <f t="shared" si="622"/>
        <v/>
      </c>
      <c r="ZV28" t="str">
        <f t="shared" si="623"/>
        <v/>
      </c>
      <c r="ZW28" t="str">
        <f t="shared" si="624"/>
        <v/>
      </c>
      <c r="ZX28" t="str">
        <f t="shared" si="625"/>
        <v/>
      </c>
      <c r="ZY28" t="str">
        <f t="shared" si="626"/>
        <v/>
      </c>
      <c r="ZZ28" t="str">
        <f t="shared" si="627"/>
        <v/>
      </c>
      <c r="AAA28" t="str">
        <f t="shared" si="628"/>
        <v/>
      </c>
      <c r="AAB28" t="str">
        <f t="shared" si="629"/>
        <v/>
      </c>
      <c r="AAC28" t="str">
        <f t="shared" si="630"/>
        <v/>
      </c>
      <c r="ABF28" t="str">
        <f t="shared" si="826"/>
        <v/>
      </c>
      <c r="ABG28" t="str">
        <f t="shared" si="631"/>
        <v/>
      </c>
      <c r="ABH28"/>
      <c r="ABI28" t="str">
        <f t="shared" si="633"/>
        <v/>
      </c>
      <c r="ABJ28" t="str">
        <f t="shared" si="634"/>
        <v/>
      </c>
      <c r="ABK28" t="str">
        <f t="shared" si="635"/>
        <v/>
      </c>
      <c r="ABL28" t="str">
        <f t="shared" si="636"/>
        <v/>
      </c>
      <c r="ABM28" t="str">
        <f t="shared" si="637"/>
        <v/>
      </c>
      <c r="ABN28" t="str">
        <f t="shared" si="638"/>
        <v/>
      </c>
      <c r="ABO28" t="str">
        <f t="shared" si="639"/>
        <v/>
      </c>
      <c r="ABP28" t="str">
        <f t="shared" si="640"/>
        <v/>
      </c>
      <c r="ABQ28" t="str">
        <f t="shared" si="869"/>
        <v/>
      </c>
      <c r="ABR28" t="str">
        <f t="shared" si="642"/>
        <v/>
      </c>
      <c r="ACA28" t="str">
        <f t="shared" si="827"/>
        <v/>
      </c>
      <c r="ACB28" t="str">
        <f t="shared" si="643"/>
        <v/>
      </c>
      <c r="ACC28"/>
      <c r="ACD28" t="str">
        <f t="shared" si="645"/>
        <v/>
      </c>
      <c r="ACE28" t="str">
        <f t="shared" si="646"/>
        <v/>
      </c>
      <c r="ACF28" t="str">
        <f t="shared" si="647"/>
        <v/>
      </c>
      <c r="ACG28" t="str">
        <f t="shared" si="648"/>
        <v/>
      </c>
      <c r="ACH28" t="str">
        <f t="shared" si="649"/>
        <v/>
      </c>
      <c r="ACI28" t="str">
        <f t="shared" si="650"/>
        <v/>
      </c>
      <c r="ACJ28" t="str">
        <f t="shared" si="651"/>
        <v/>
      </c>
      <c r="ACK28" t="str">
        <f t="shared" si="652"/>
        <v/>
      </c>
      <c r="ACL28" t="str">
        <f t="shared" si="653"/>
        <v/>
      </c>
      <c r="ACM28" t="str">
        <f t="shared" si="654"/>
        <v/>
      </c>
      <c r="ADO28"/>
      <c r="ADP28"/>
      <c r="ADQ28"/>
      <c r="ADR28"/>
      <c r="ADS28"/>
      <c r="ADT28" t="str">
        <f t="shared" si="659"/>
        <v/>
      </c>
      <c r="ADU28" t="str">
        <f t="shared" si="660"/>
        <v/>
      </c>
      <c r="ADV28" t="str">
        <f t="shared" si="661"/>
        <v/>
      </c>
      <c r="ADW28" t="str">
        <f t="shared" si="662"/>
        <v/>
      </c>
      <c r="ADX28" t="str">
        <f t="shared" si="663"/>
        <v/>
      </c>
      <c r="ADY28" t="str">
        <f t="shared" si="664"/>
        <v/>
      </c>
      <c r="ADZ28" t="str">
        <f t="shared" si="870"/>
        <v/>
      </c>
      <c r="AEA28" t="str">
        <f t="shared" si="666"/>
        <v/>
      </c>
      <c r="AEJ28"/>
      <c r="AEK28"/>
      <c r="AEL28"/>
      <c r="AEM28"/>
      <c r="AEN28" t="str">
        <f t="shared" si="670"/>
        <v/>
      </c>
      <c r="AEO28" t="str">
        <f t="shared" si="671"/>
        <v/>
      </c>
      <c r="AEP28" t="str">
        <f t="shared" si="672"/>
        <v/>
      </c>
      <c r="AEQ28" t="str">
        <f t="shared" si="673"/>
        <v/>
      </c>
      <c r="AER28" t="str">
        <f t="shared" si="674"/>
        <v/>
      </c>
      <c r="AES28" t="str">
        <f t="shared" si="675"/>
        <v/>
      </c>
      <c r="AET28" t="str">
        <f t="shared" si="676"/>
        <v/>
      </c>
      <c r="AEU28" t="str">
        <f t="shared" si="677"/>
        <v/>
      </c>
      <c r="AEV28" t="str">
        <f t="shared" si="678"/>
        <v/>
      </c>
      <c r="AFX28" t="str">
        <f t="shared" si="830"/>
        <v/>
      </c>
      <c r="AFY28"/>
      <c r="AFZ28" t="str">
        <f t="shared" si="912"/>
        <v/>
      </c>
      <c r="AGA28" t="str">
        <f t="shared" si="681"/>
        <v/>
      </c>
      <c r="AGB28" t="str">
        <f t="shared" si="682"/>
        <v/>
      </c>
      <c r="AGC28" t="str">
        <f t="shared" si="683"/>
        <v/>
      </c>
      <c r="AGD28" t="str">
        <f t="shared" si="684"/>
        <v/>
      </c>
      <c r="AGE28" t="str">
        <f t="shared" si="831"/>
        <v/>
      </c>
      <c r="AGF28" t="str">
        <f t="shared" si="685"/>
        <v/>
      </c>
      <c r="AGG28" t="str">
        <f t="shared" si="686"/>
        <v/>
      </c>
      <c r="AGH28" t="str">
        <f t="shared" si="687"/>
        <v/>
      </c>
      <c r="AGI28" t="str">
        <f t="shared" si="871"/>
        <v/>
      </c>
      <c r="AGJ28" t="str">
        <f t="shared" si="689"/>
        <v/>
      </c>
      <c r="AGS28" t="str">
        <f t="shared" si="832"/>
        <v/>
      </c>
      <c r="AGT28"/>
      <c r="AGU28"/>
      <c r="AGV28" t="str">
        <f t="shared" si="692"/>
        <v/>
      </c>
      <c r="AGW28" t="str">
        <f t="shared" si="693"/>
        <v/>
      </c>
      <c r="AGX28" t="str">
        <f t="shared" si="694"/>
        <v/>
      </c>
      <c r="AGY28" t="str">
        <f t="shared" si="695"/>
        <v/>
      </c>
      <c r="AGZ28" t="str">
        <f t="shared" si="696"/>
        <v/>
      </c>
      <c r="AHA28" t="str">
        <f t="shared" si="697"/>
        <v/>
      </c>
      <c r="AHB28" t="str">
        <f t="shared" si="698"/>
        <v/>
      </c>
      <c r="AHC28" t="str">
        <f t="shared" si="699"/>
        <v/>
      </c>
      <c r="AHD28" t="str">
        <f t="shared" si="700"/>
        <v/>
      </c>
      <c r="AHE28" t="str">
        <f t="shared" si="701"/>
        <v/>
      </c>
      <c r="AII28" t="str">
        <f t="shared" si="833"/>
        <v/>
      </c>
      <c r="AIJ28" t="str">
        <f t="shared" si="925"/>
        <v/>
      </c>
      <c r="AIK28"/>
      <c r="AIL28" t="str">
        <f t="shared" si="834"/>
        <v/>
      </c>
      <c r="AIM28" t="str">
        <f t="shared" si="704"/>
        <v/>
      </c>
      <c r="AIN28" t="str">
        <f t="shared" si="835"/>
        <v/>
      </c>
      <c r="AIO28" t="str">
        <f t="shared" si="836"/>
        <v/>
      </c>
      <c r="AIP28" t="str">
        <f t="shared" si="705"/>
        <v/>
      </c>
      <c r="AIQ28" t="str">
        <f t="shared" si="706"/>
        <v/>
      </c>
      <c r="AIR28" t="str">
        <f t="shared" si="707"/>
        <v/>
      </c>
      <c r="AIS28" t="str">
        <f t="shared" si="708"/>
        <v/>
      </c>
      <c r="AIT28" t="str">
        <f t="shared" si="872"/>
        <v/>
      </c>
      <c r="AIU28" t="str">
        <f t="shared" si="710"/>
        <v/>
      </c>
      <c r="AJD28" t="str">
        <f t="shared" si="837"/>
        <v/>
      </c>
      <c r="AJE28" t="str">
        <f t="shared" si="926"/>
        <v/>
      </c>
      <c r="AJF28"/>
      <c r="AJG28" t="str">
        <f t="shared" si="838"/>
        <v/>
      </c>
      <c r="AJH28" t="str">
        <f t="shared" si="713"/>
        <v/>
      </c>
      <c r="AJI28" t="str">
        <f t="shared" si="839"/>
        <v/>
      </c>
      <c r="AJJ28" t="str">
        <f t="shared" si="840"/>
        <v/>
      </c>
      <c r="AJK28" t="str">
        <f t="shared" si="714"/>
        <v/>
      </c>
      <c r="AJL28" t="str">
        <f t="shared" si="715"/>
        <v/>
      </c>
      <c r="AJM28" t="str">
        <f t="shared" si="716"/>
        <v/>
      </c>
      <c r="AJN28" t="str">
        <f t="shared" si="717"/>
        <v/>
      </c>
      <c r="AJO28" t="str">
        <f t="shared" si="718"/>
        <v/>
      </c>
      <c r="AJP28" t="str">
        <f t="shared" si="719"/>
        <v/>
      </c>
      <c r="AKS28" t="str">
        <f t="shared" si="841"/>
        <v/>
      </c>
      <c r="AKT28" t="str">
        <f t="shared" si="927"/>
        <v/>
      </c>
      <c r="AKU28" t="str">
        <f t="shared" si="915"/>
        <v>3.03.680_Coastal protection systems</v>
      </c>
      <c r="AKV28" t="str">
        <f t="shared" si="842"/>
        <v/>
      </c>
      <c r="AKW28" t="str">
        <f t="shared" si="722"/>
        <v/>
      </c>
      <c r="AKX28" t="str">
        <f t="shared" si="723"/>
        <v/>
      </c>
      <c r="AKY28" t="str">
        <f t="shared" si="843"/>
        <v/>
      </c>
      <c r="AKZ28" t="str">
        <f t="shared" si="724"/>
        <v/>
      </c>
      <c r="ALA28" t="str">
        <f t="shared" si="725"/>
        <v/>
      </c>
      <c r="ALB28" t="str">
        <f t="shared" si="726"/>
        <v/>
      </c>
      <c r="ALC28" t="str">
        <f t="shared" si="727"/>
        <v/>
      </c>
      <c r="ALD28" t="str">
        <f t="shared" si="873"/>
        <v/>
      </c>
      <c r="ALE28" t="str">
        <f t="shared" si="729"/>
        <v/>
      </c>
      <c r="ALN28" t="str">
        <f t="shared" si="844"/>
        <v/>
      </c>
      <c r="ALO28" t="str">
        <f t="shared" si="928"/>
        <v/>
      </c>
      <c r="ALP28" t="str">
        <f t="shared" si="916"/>
        <v>5.03.680_Coastal protection systems</v>
      </c>
      <c r="ALQ28" t="str">
        <f t="shared" si="845"/>
        <v/>
      </c>
      <c r="ALR28" t="str">
        <f t="shared" si="732"/>
        <v/>
      </c>
      <c r="ALS28" t="str">
        <f t="shared" si="733"/>
        <v/>
      </c>
      <c r="ALT28" t="str">
        <f t="shared" si="846"/>
        <v/>
      </c>
      <c r="ALU28" t="str">
        <f t="shared" si="734"/>
        <v/>
      </c>
      <c r="ALV28" t="str">
        <f t="shared" si="735"/>
        <v/>
      </c>
      <c r="ALW28" t="str">
        <f t="shared" si="736"/>
        <v/>
      </c>
      <c r="ALX28" t="str">
        <f t="shared" si="737"/>
        <v/>
      </c>
      <c r="ALY28" t="str">
        <f t="shared" si="738"/>
        <v/>
      </c>
      <c r="ALZ28" t="str">
        <f t="shared" si="739"/>
        <v/>
      </c>
      <c r="AMP28" s="6" t="s">
        <v>2577</v>
      </c>
      <c r="ANA28" t="str">
        <f t="shared" si="847"/>
        <v/>
      </c>
      <c r="ANB28" t="str">
        <f t="shared" si="929"/>
        <v/>
      </c>
      <c r="ANC28" t="str">
        <f t="shared" si="917"/>
        <v>3.03.680_Coastal protection systems</v>
      </c>
      <c r="AND28" t="str">
        <f t="shared" si="848"/>
        <v/>
      </c>
      <c r="ANE28" t="str">
        <f t="shared" si="742"/>
        <v/>
      </c>
      <c r="ANF28" t="str">
        <f t="shared" si="743"/>
        <v/>
      </c>
      <c r="ANG28" t="str">
        <f t="shared" si="744"/>
        <v/>
      </c>
      <c r="ANH28" t="str">
        <f t="shared" si="745"/>
        <v/>
      </c>
      <c r="ANI28" t="str">
        <f t="shared" si="746"/>
        <v/>
      </c>
      <c r="ANJ28" t="str">
        <f t="shared" si="747"/>
        <v/>
      </c>
      <c r="ANK28" t="str">
        <f t="shared" si="748"/>
        <v/>
      </c>
      <c r="ANL28" t="str">
        <f t="shared" si="874"/>
        <v/>
      </c>
      <c r="ANM28" t="str">
        <f t="shared" si="750"/>
        <v/>
      </c>
      <c r="ANV28" t="str">
        <f t="shared" si="849"/>
        <v/>
      </c>
      <c r="ANW28" t="str">
        <f t="shared" si="930"/>
        <v/>
      </c>
      <c r="ANX28" t="str">
        <f t="shared" si="918"/>
        <v>5.03.680_Coastal protection systems</v>
      </c>
      <c r="ANY28" t="str">
        <f t="shared" si="851"/>
        <v/>
      </c>
      <c r="ANZ28" t="str">
        <f t="shared" si="752"/>
        <v/>
      </c>
      <c r="AOA28" t="str">
        <f t="shared" si="753"/>
        <v/>
      </c>
      <c r="AOB28" t="str">
        <f t="shared" si="754"/>
        <v/>
      </c>
      <c r="AOC28" t="str">
        <f t="shared" si="755"/>
        <v/>
      </c>
      <c r="AOD28" t="str">
        <f t="shared" si="756"/>
        <v/>
      </c>
      <c r="AOE28" t="str">
        <f t="shared" si="757"/>
        <v/>
      </c>
      <c r="AOF28" t="str">
        <f t="shared" si="758"/>
        <v/>
      </c>
      <c r="AOG28" t="str">
        <f t="shared" si="759"/>
        <v/>
      </c>
      <c r="AOH28" t="str">
        <f t="shared" si="760"/>
        <v/>
      </c>
      <c r="AOY28" s="6" t="s">
        <v>2577</v>
      </c>
      <c r="APJ28" t="str">
        <f t="shared" si="852"/>
        <v/>
      </c>
      <c r="APK28" t="str">
        <f t="shared" si="931"/>
        <v/>
      </c>
      <c r="APL28" t="str">
        <f t="shared" si="919"/>
        <v/>
      </c>
      <c r="APM28" t="str">
        <f t="shared" si="859"/>
        <v/>
      </c>
      <c r="APN28" t="str">
        <f t="shared" si="763"/>
        <v/>
      </c>
      <c r="APO28" t="str">
        <f t="shared" si="764"/>
        <v/>
      </c>
      <c r="APP28" t="str">
        <f t="shared" si="765"/>
        <v/>
      </c>
      <c r="APQ28" t="str">
        <f t="shared" si="766"/>
        <v/>
      </c>
      <c r="APR28" t="str">
        <f t="shared" si="767"/>
        <v/>
      </c>
      <c r="APS28" t="str">
        <f t="shared" si="768"/>
        <v/>
      </c>
      <c r="APT28" t="str">
        <f t="shared" si="769"/>
        <v/>
      </c>
      <c r="APU28" t="str">
        <f t="shared" si="875"/>
        <v/>
      </c>
      <c r="APV28" t="str">
        <f t="shared" si="771"/>
        <v/>
      </c>
      <c r="AQE28" t="str">
        <f t="shared" si="853"/>
        <v/>
      </c>
      <c r="AQF28" t="str">
        <f t="shared" si="932"/>
        <v/>
      </c>
      <c r="AQG28" t="str">
        <f t="shared" si="920"/>
        <v/>
      </c>
      <c r="AQH28" t="str">
        <f t="shared" si="854"/>
        <v/>
      </c>
      <c r="AQI28" t="str">
        <f t="shared" si="774"/>
        <v/>
      </c>
      <c r="AQJ28" t="str">
        <f t="shared" si="775"/>
        <v/>
      </c>
      <c r="AQK28" t="str">
        <f t="shared" si="776"/>
        <v/>
      </c>
      <c r="AQL28" t="str">
        <f t="shared" si="777"/>
        <v/>
      </c>
      <c r="AQM28" t="str">
        <f t="shared" si="778"/>
        <v/>
      </c>
      <c r="AQN28" t="str">
        <f t="shared" si="779"/>
        <v/>
      </c>
      <c r="AQO28" t="str">
        <f t="shared" si="780"/>
        <v/>
      </c>
      <c r="AQP28" t="str">
        <f t="shared" si="781"/>
        <v/>
      </c>
      <c r="AQQ28" t="str">
        <f t="shared" si="782"/>
        <v/>
      </c>
      <c r="ART28" t="str">
        <f t="shared" si="855"/>
        <v/>
      </c>
      <c r="ARU28" t="str">
        <f t="shared" si="933"/>
        <v/>
      </c>
      <c r="ARV28"/>
      <c r="ARW28" t="str">
        <f t="shared" si="856"/>
        <v/>
      </c>
      <c r="ARX28" t="str">
        <f t="shared" si="785"/>
        <v/>
      </c>
      <c r="ARY28" t="str">
        <f t="shared" si="786"/>
        <v/>
      </c>
      <c r="ARZ28" t="str">
        <f t="shared" si="787"/>
        <v/>
      </c>
      <c r="ASA28" t="str">
        <f t="shared" si="788"/>
        <v/>
      </c>
      <c r="ASB28" t="str">
        <f t="shared" si="789"/>
        <v/>
      </c>
      <c r="ASC28" t="str">
        <f t="shared" si="790"/>
        <v/>
      </c>
      <c r="ASD28" t="str">
        <f t="shared" si="791"/>
        <v/>
      </c>
      <c r="ASE28" t="str">
        <f t="shared" si="876"/>
        <v/>
      </c>
      <c r="ASF28" t="str">
        <f t="shared" si="793"/>
        <v/>
      </c>
      <c r="ASO28" t="str">
        <f t="shared" si="857"/>
        <v/>
      </c>
      <c r="ASP28" t="str">
        <f t="shared" si="934"/>
        <v/>
      </c>
      <c r="ASQ28"/>
      <c r="ASR28" t="str">
        <f t="shared" si="858"/>
        <v/>
      </c>
      <c r="ASS28" t="str">
        <f t="shared" si="796"/>
        <v/>
      </c>
      <c r="AST28" t="str">
        <f t="shared" si="797"/>
        <v/>
      </c>
      <c r="ASU28" t="str">
        <f t="shared" si="798"/>
        <v/>
      </c>
      <c r="ASV28" t="str">
        <f t="shared" si="799"/>
        <v/>
      </c>
      <c r="ASW28" t="str">
        <f t="shared" si="800"/>
        <v/>
      </c>
      <c r="ASX28" t="str">
        <f t="shared" si="801"/>
        <v/>
      </c>
      <c r="ASY28" t="str">
        <f t="shared" si="802"/>
        <v/>
      </c>
      <c r="ASZ28" t="str">
        <f t="shared" si="803"/>
        <v/>
      </c>
      <c r="ATA28" t="str">
        <f t="shared" si="804"/>
        <v/>
      </c>
    </row>
    <row r="29" spans="4:1014 1028:1197" s="6" customFormat="1" x14ac:dyDescent="0.35">
      <c r="G29" s="6" t="s">
        <v>2576</v>
      </c>
      <c r="BJ29" s="6" t="s">
        <v>2578</v>
      </c>
      <c r="BU29" t="str">
        <f t="shared" si="805"/>
        <v/>
      </c>
      <c r="BV29" t="str">
        <f t="shared" si="923"/>
        <v/>
      </c>
      <c r="BW29" t="str">
        <f t="shared" si="909"/>
        <v>3.03.690_Deck / surface structures (ground bearing or suspended concrete slabs)</v>
      </c>
      <c r="BX29" t="str">
        <f t="shared" si="889"/>
        <v/>
      </c>
      <c r="BY29" t="str">
        <f t="shared" si="890"/>
        <v/>
      </c>
      <c r="BZ29" t="str">
        <f t="shared" si="891"/>
        <v/>
      </c>
      <c r="CA29" t="str">
        <f t="shared" si="892"/>
        <v/>
      </c>
      <c r="CB29" t="str">
        <f t="shared" si="893"/>
        <v/>
      </c>
      <c r="CC29" t="str">
        <f t="shared" si="894"/>
        <v/>
      </c>
      <c r="CD29" t="str">
        <f t="shared" si="895"/>
        <v/>
      </c>
      <c r="CE29" t="str">
        <f t="shared" si="896"/>
        <v/>
      </c>
      <c r="CF29" t="str">
        <f t="shared" si="897"/>
        <v/>
      </c>
      <c r="CG29" t="str">
        <f t="shared" si="898"/>
        <v/>
      </c>
      <c r="CP29" t="str">
        <f t="shared" si="806"/>
        <v/>
      </c>
      <c r="CQ29" t="str">
        <f t="shared" si="924"/>
        <v/>
      </c>
      <c r="CR29" t="str">
        <f t="shared" si="910"/>
        <v>5.03.690_Deck / surface structures (ground bearing or suspended concrete slabs)</v>
      </c>
      <c r="CS29" t="str">
        <f t="shared" si="899"/>
        <v/>
      </c>
      <c r="CT29" t="str">
        <f t="shared" si="900"/>
        <v/>
      </c>
      <c r="CU29" t="str">
        <f t="shared" si="901"/>
        <v/>
      </c>
      <c r="CV29" t="str">
        <f t="shared" si="902"/>
        <v/>
      </c>
      <c r="CW29" t="str">
        <f t="shared" si="903"/>
        <v/>
      </c>
      <c r="CX29" t="str">
        <f t="shared" si="904"/>
        <v/>
      </c>
      <c r="CY29" t="str">
        <f t="shared" si="905"/>
        <v/>
      </c>
      <c r="CZ29" t="str">
        <f t="shared" si="906"/>
        <v/>
      </c>
      <c r="DA29" t="str">
        <f t="shared" si="907"/>
        <v/>
      </c>
      <c r="DB29" t="str">
        <f t="shared" si="908"/>
        <v/>
      </c>
      <c r="DQ29" s="61"/>
      <c r="DZ29"/>
      <c r="EA29"/>
      <c r="EB29"/>
      <c r="EC29" t="s">
        <v>119</v>
      </c>
      <c r="ED29" t="s">
        <v>119</v>
      </c>
      <c r="EE29" t="s">
        <v>119</v>
      </c>
      <c r="EF29" t="s">
        <v>119</v>
      </c>
      <c r="EG29" t="s">
        <v>119</v>
      </c>
      <c r="EH29" t="s">
        <v>119</v>
      </c>
      <c r="EI29" t="s">
        <v>119</v>
      </c>
      <c r="EJ29" t="s">
        <v>119</v>
      </c>
      <c r="EK29" t="s">
        <v>119</v>
      </c>
      <c r="EL29" t="s">
        <v>119</v>
      </c>
      <c r="EU29" t="s">
        <v>119</v>
      </c>
      <c r="EV29" t="s">
        <v>119</v>
      </c>
      <c r="EW29" t="s">
        <v>119</v>
      </c>
      <c r="EX29" t="s">
        <v>119</v>
      </c>
      <c r="EY29" t="s">
        <v>119</v>
      </c>
      <c r="EZ29" t="s">
        <v>119</v>
      </c>
      <c r="FA29" t="s">
        <v>119</v>
      </c>
      <c r="FB29" t="s">
        <v>119</v>
      </c>
      <c r="FC29" t="s">
        <v>119</v>
      </c>
      <c r="FD29" t="s">
        <v>119</v>
      </c>
      <c r="FE29" t="s">
        <v>119</v>
      </c>
      <c r="FF29" t="s">
        <v>119</v>
      </c>
      <c r="FG29" t="s">
        <v>119</v>
      </c>
      <c r="GH29" t="str">
        <f t="shared" si="807"/>
        <v/>
      </c>
      <c r="GI29" t="str">
        <f t="shared" si="417"/>
        <v/>
      </c>
      <c r="GJ29" t="str">
        <f t="shared" si="418"/>
        <v/>
      </c>
      <c r="GK29" t="str">
        <f t="shared" si="419"/>
        <v/>
      </c>
      <c r="GL29" t="str">
        <f t="shared" si="420"/>
        <v/>
      </c>
      <c r="GM29" t="str">
        <f t="shared" si="421"/>
        <v/>
      </c>
      <c r="GN29" t="str">
        <f t="shared" si="422"/>
        <v/>
      </c>
      <c r="GO29" t="str">
        <f t="shared" si="423"/>
        <v/>
      </c>
      <c r="GP29" t="str">
        <f t="shared" si="424"/>
        <v/>
      </c>
      <c r="GQ29" t="str">
        <f t="shared" si="425"/>
        <v/>
      </c>
      <c r="GR29" t="str">
        <f t="shared" si="426"/>
        <v/>
      </c>
      <c r="GS29" t="str">
        <f t="shared" si="860"/>
        <v/>
      </c>
      <c r="GT29" t="str">
        <f t="shared" si="428"/>
        <v/>
      </c>
      <c r="HC29" t="str">
        <f t="shared" si="808"/>
        <v/>
      </c>
      <c r="HD29" t="str">
        <f t="shared" si="429"/>
        <v/>
      </c>
      <c r="HE29" t="str">
        <f t="shared" si="430"/>
        <v/>
      </c>
      <c r="HF29" t="str">
        <f t="shared" si="431"/>
        <v/>
      </c>
      <c r="HG29" t="str">
        <f t="shared" si="432"/>
        <v/>
      </c>
      <c r="HH29" t="str">
        <f t="shared" si="433"/>
        <v/>
      </c>
      <c r="HI29" t="str">
        <f t="shared" si="434"/>
        <v/>
      </c>
      <c r="HJ29" t="str">
        <f t="shared" si="435"/>
        <v/>
      </c>
      <c r="HK29" t="str">
        <f t="shared" si="436"/>
        <v/>
      </c>
      <c r="HL29" t="str">
        <f t="shared" si="437"/>
        <v/>
      </c>
      <c r="HM29" t="str">
        <f t="shared" si="438"/>
        <v/>
      </c>
      <c r="HN29" t="str">
        <f t="shared" si="439"/>
        <v/>
      </c>
      <c r="HO29" t="str">
        <f t="shared" si="440"/>
        <v/>
      </c>
      <c r="IQ29" t="str">
        <f t="shared" si="809"/>
        <v/>
      </c>
      <c r="IR29" t="str">
        <f t="shared" si="441"/>
        <v/>
      </c>
      <c r="IS29" t="str">
        <f t="shared" si="442"/>
        <v/>
      </c>
      <c r="IT29" t="str">
        <f t="shared" si="443"/>
        <v/>
      </c>
      <c r="IU29" t="str">
        <f t="shared" si="444"/>
        <v/>
      </c>
      <c r="IV29" t="str">
        <f t="shared" si="445"/>
        <v/>
      </c>
      <c r="IW29" t="str">
        <f t="shared" si="446"/>
        <v/>
      </c>
      <c r="IX29" t="str">
        <f t="shared" si="447"/>
        <v/>
      </c>
      <c r="IY29" t="str">
        <f t="shared" si="448"/>
        <v/>
      </c>
      <c r="IZ29" t="str">
        <f t="shared" si="449"/>
        <v/>
      </c>
      <c r="JA29" t="str">
        <f t="shared" si="450"/>
        <v/>
      </c>
      <c r="JB29" t="str">
        <f t="shared" si="861"/>
        <v/>
      </c>
      <c r="JC29" t="str">
        <f t="shared" si="451"/>
        <v/>
      </c>
      <c r="JL29" t="str">
        <f t="shared" si="810"/>
        <v/>
      </c>
      <c r="JM29" t="str">
        <f t="shared" si="452"/>
        <v/>
      </c>
      <c r="JN29" t="str">
        <f t="shared" si="453"/>
        <v/>
      </c>
      <c r="JO29" t="str">
        <f t="shared" si="454"/>
        <v/>
      </c>
      <c r="JP29" t="str">
        <f t="shared" si="455"/>
        <v/>
      </c>
      <c r="JQ29" t="str">
        <f t="shared" si="456"/>
        <v/>
      </c>
      <c r="JR29" t="str">
        <f t="shared" si="457"/>
        <v/>
      </c>
      <c r="JS29" t="str">
        <f t="shared" si="458"/>
        <v/>
      </c>
      <c r="JT29" t="str">
        <f t="shared" si="459"/>
        <v/>
      </c>
      <c r="JU29" t="str">
        <f t="shared" si="460"/>
        <v/>
      </c>
      <c r="JV29" t="str">
        <f t="shared" si="461"/>
        <v/>
      </c>
      <c r="JW29" t="str">
        <f t="shared" si="462"/>
        <v/>
      </c>
      <c r="JX29" t="str">
        <f t="shared" si="463"/>
        <v/>
      </c>
      <c r="KY29" t="str">
        <f t="shared" si="811"/>
        <v/>
      </c>
      <c r="KZ29" t="str">
        <f t="shared" si="464"/>
        <v/>
      </c>
      <c r="LA29" t="str">
        <f t="shared" si="465"/>
        <v/>
      </c>
      <c r="LB29" t="str">
        <f t="shared" si="466"/>
        <v/>
      </c>
      <c r="LC29" t="str">
        <f t="shared" si="467"/>
        <v/>
      </c>
      <c r="LD29" t="str">
        <f t="shared" si="468"/>
        <v/>
      </c>
      <c r="LE29" t="str">
        <f t="shared" si="469"/>
        <v/>
      </c>
      <c r="LF29" t="str">
        <f t="shared" si="470"/>
        <v/>
      </c>
      <c r="LG29" t="str">
        <f t="shared" si="471"/>
        <v/>
      </c>
      <c r="LH29" t="str">
        <f t="shared" si="472"/>
        <v/>
      </c>
      <c r="LI29" t="str">
        <f t="shared" si="473"/>
        <v/>
      </c>
      <c r="LJ29" t="str">
        <f t="shared" si="862"/>
        <v/>
      </c>
      <c r="LK29" t="str">
        <f t="shared" si="475"/>
        <v/>
      </c>
      <c r="LT29" t="str">
        <f t="shared" si="812"/>
        <v/>
      </c>
      <c r="LU29" t="str">
        <f t="shared" si="476"/>
        <v/>
      </c>
      <c r="LV29" t="str">
        <f t="shared" si="477"/>
        <v/>
      </c>
      <c r="LW29" t="str">
        <f t="shared" si="478"/>
        <v/>
      </c>
      <c r="LX29" t="str">
        <f t="shared" si="479"/>
        <v/>
      </c>
      <c r="LY29" t="str">
        <f t="shared" si="480"/>
        <v/>
      </c>
      <c r="LZ29" t="str">
        <f t="shared" si="481"/>
        <v/>
      </c>
      <c r="MA29" t="str">
        <f t="shared" si="482"/>
        <v/>
      </c>
      <c r="MB29" t="str">
        <f t="shared" si="483"/>
        <v/>
      </c>
      <c r="MC29" t="str">
        <f t="shared" si="484"/>
        <v/>
      </c>
      <c r="MD29" t="str">
        <f t="shared" si="485"/>
        <v/>
      </c>
      <c r="ME29" t="str">
        <f t="shared" si="486"/>
        <v/>
      </c>
      <c r="MF29" t="str">
        <f t="shared" si="487"/>
        <v/>
      </c>
      <c r="NG29" t="str">
        <f t="shared" si="813"/>
        <v/>
      </c>
      <c r="NH29" t="str">
        <f t="shared" si="488"/>
        <v/>
      </c>
      <c r="NI29" t="str">
        <f t="shared" si="489"/>
        <v/>
      </c>
      <c r="NJ29" t="str">
        <f t="shared" si="490"/>
        <v/>
      </c>
      <c r="NK29" t="str">
        <f t="shared" si="491"/>
        <v/>
      </c>
      <c r="NL29" t="str">
        <f t="shared" si="492"/>
        <v/>
      </c>
      <c r="NM29" t="str">
        <f t="shared" si="493"/>
        <v/>
      </c>
      <c r="NN29" t="str">
        <f t="shared" si="494"/>
        <v/>
      </c>
      <c r="NO29" t="str">
        <f t="shared" si="495"/>
        <v/>
      </c>
      <c r="NP29" t="str">
        <f t="shared" si="496"/>
        <v/>
      </c>
      <c r="NQ29" t="str">
        <f t="shared" si="497"/>
        <v/>
      </c>
      <c r="NR29" t="str">
        <f t="shared" si="863"/>
        <v/>
      </c>
      <c r="NS29" t="str">
        <f t="shared" si="499"/>
        <v/>
      </c>
      <c r="OB29" t="str">
        <f t="shared" si="814"/>
        <v/>
      </c>
      <c r="OC29" t="str">
        <f t="shared" si="500"/>
        <v/>
      </c>
      <c r="OD29" t="str">
        <f t="shared" si="501"/>
        <v/>
      </c>
      <c r="OE29" t="str">
        <f t="shared" si="502"/>
        <v/>
      </c>
      <c r="OF29" t="str">
        <f t="shared" si="503"/>
        <v/>
      </c>
      <c r="OG29" t="str">
        <f t="shared" si="504"/>
        <v/>
      </c>
      <c r="OH29" t="str">
        <f t="shared" si="505"/>
        <v/>
      </c>
      <c r="OI29" t="str">
        <f t="shared" si="506"/>
        <v/>
      </c>
      <c r="OJ29" t="str">
        <f t="shared" si="507"/>
        <v/>
      </c>
      <c r="OK29" t="str">
        <f t="shared" si="508"/>
        <v/>
      </c>
      <c r="OL29" t="str">
        <f t="shared" si="509"/>
        <v/>
      </c>
      <c r="OM29" t="str">
        <f t="shared" si="510"/>
        <v/>
      </c>
      <c r="ON29" t="str">
        <f t="shared" si="511"/>
        <v/>
      </c>
      <c r="PO29" t="str">
        <f t="shared" si="815"/>
        <v/>
      </c>
      <c r="PP29" t="str">
        <f t="shared" si="512"/>
        <v/>
      </c>
      <c r="PQ29" t="str">
        <f t="shared" si="513"/>
        <v/>
      </c>
      <c r="PR29" t="str">
        <f t="shared" si="514"/>
        <v/>
      </c>
      <c r="PS29" t="str">
        <f t="shared" si="515"/>
        <v/>
      </c>
      <c r="PT29" t="str">
        <f t="shared" si="516"/>
        <v/>
      </c>
      <c r="PU29" t="str">
        <f t="shared" si="517"/>
        <v/>
      </c>
      <c r="PV29" t="str">
        <f t="shared" si="816"/>
        <v/>
      </c>
      <c r="PW29" t="str">
        <f t="shared" si="518"/>
        <v/>
      </c>
      <c r="PX29" t="str">
        <f t="shared" si="519"/>
        <v/>
      </c>
      <c r="PY29" t="str">
        <f t="shared" si="520"/>
        <v/>
      </c>
      <c r="PZ29" t="str">
        <f t="shared" si="864"/>
        <v/>
      </c>
      <c r="QA29" t="str">
        <f t="shared" si="522"/>
        <v/>
      </c>
      <c r="QJ29" t="str">
        <f t="shared" si="817"/>
        <v/>
      </c>
      <c r="QK29" t="str">
        <f t="shared" si="523"/>
        <v/>
      </c>
      <c r="QL29" t="str">
        <f t="shared" si="524"/>
        <v/>
      </c>
      <c r="QM29" t="str">
        <f t="shared" si="525"/>
        <v/>
      </c>
      <c r="QN29" t="str">
        <f t="shared" si="526"/>
        <v/>
      </c>
      <c r="QO29" t="str">
        <f t="shared" si="527"/>
        <v/>
      </c>
      <c r="QP29" t="str">
        <f t="shared" si="528"/>
        <v/>
      </c>
      <c r="QQ29" t="str">
        <f t="shared" si="529"/>
        <v/>
      </c>
      <c r="QR29" t="str">
        <f t="shared" si="530"/>
        <v/>
      </c>
      <c r="QS29" t="str">
        <f t="shared" si="531"/>
        <v/>
      </c>
      <c r="QT29" t="str">
        <f t="shared" si="532"/>
        <v/>
      </c>
      <c r="QU29" t="str">
        <f t="shared" si="533"/>
        <v/>
      </c>
      <c r="QV29" t="str">
        <f t="shared" si="534"/>
        <v/>
      </c>
      <c r="RW29" t="str">
        <f t="shared" si="818"/>
        <v/>
      </c>
      <c r="RX29" t="str">
        <f t="shared" si="535"/>
        <v/>
      </c>
      <c r="RY29" t="str">
        <f t="shared" si="536"/>
        <v/>
      </c>
      <c r="RZ29" t="str">
        <f t="shared" si="537"/>
        <v/>
      </c>
      <c r="SA29" t="str">
        <f t="shared" si="538"/>
        <v/>
      </c>
      <c r="SB29" t="str">
        <f t="shared" si="539"/>
        <v/>
      </c>
      <c r="SC29" t="str">
        <f t="shared" si="540"/>
        <v/>
      </c>
      <c r="SD29" t="str">
        <f t="shared" si="541"/>
        <v/>
      </c>
      <c r="SE29" t="str">
        <f t="shared" si="542"/>
        <v/>
      </c>
      <c r="SF29" t="str">
        <f t="shared" si="543"/>
        <v/>
      </c>
      <c r="SG29" t="str">
        <f t="shared" si="544"/>
        <v/>
      </c>
      <c r="SH29" t="str">
        <f t="shared" si="865"/>
        <v/>
      </c>
      <c r="SI29" t="str">
        <f t="shared" si="546"/>
        <v/>
      </c>
      <c r="SR29" t="str">
        <f t="shared" si="819"/>
        <v/>
      </c>
      <c r="SS29" t="str">
        <f t="shared" si="547"/>
        <v/>
      </c>
      <c r="ST29" t="str">
        <f t="shared" si="548"/>
        <v/>
      </c>
      <c r="SU29" t="str">
        <f t="shared" si="549"/>
        <v/>
      </c>
      <c r="SV29" t="str">
        <f t="shared" si="550"/>
        <v/>
      </c>
      <c r="SW29" t="str">
        <f t="shared" si="551"/>
        <v/>
      </c>
      <c r="SX29" t="str">
        <f t="shared" si="552"/>
        <v/>
      </c>
      <c r="SY29" t="str">
        <f t="shared" si="553"/>
        <v/>
      </c>
      <c r="SZ29" t="str">
        <f t="shared" si="554"/>
        <v/>
      </c>
      <c r="TA29" t="str">
        <f t="shared" si="555"/>
        <v/>
      </c>
      <c r="TB29" t="str">
        <f t="shared" si="556"/>
        <v/>
      </c>
      <c r="TC29" t="str">
        <f t="shared" si="557"/>
        <v/>
      </c>
      <c r="TD29" t="str">
        <f t="shared" si="558"/>
        <v/>
      </c>
      <c r="UE29" t="str">
        <f t="shared" si="820"/>
        <v/>
      </c>
      <c r="UF29" t="str">
        <f t="shared" si="559"/>
        <v/>
      </c>
      <c r="UG29" t="str">
        <f t="shared" si="560"/>
        <v/>
      </c>
      <c r="UH29" t="str">
        <f t="shared" si="561"/>
        <v/>
      </c>
      <c r="UI29" t="str">
        <f t="shared" si="562"/>
        <v/>
      </c>
      <c r="UJ29" t="str">
        <f t="shared" si="563"/>
        <v/>
      </c>
      <c r="UK29" t="str">
        <f t="shared" si="564"/>
        <v/>
      </c>
      <c r="UL29" t="str">
        <f t="shared" si="565"/>
        <v/>
      </c>
      <c r="UM29" t="str">
        <f t="shared" si="566"/>
        <v/>
      </c>
      <c r="UN29" t="str">
        <f t="shared" si="567"/>
        <v/>
      </c>
      <c r="UO29" t="str">
        <f t="shared" si="568"/>
        <v/>
      </c>
      <c r="UP29" t="str">
        <f t="shared" si="866"/>
        <v/>
      </c>
      <c r="UQ29" t="str">
        <f t="shared" si="570"/>
        <v/>
      </c>
      <c r="UZ29" t="str">
        <f t="shared" si="821"/>
        <v/>
      </c>
      <c r="VA29" t="str">
        <f t="shared" si="571"/>
        <v/>
      </c>
      <c r="VB29" t="str">
        <f t="shared" si="572"/>
        <v/>
      </c>
      <c r="VC29" t="str">
        <f t="shared" si="573"/>
        <v/>
      </c>
      <c r="VD29" t="str">
        <f t="shared" si="574"/>
        <v/>
      </c>
      <c r="VE29" t="str">
        <f t="shared" si="575"/>
        <v/>
      </c>
      <c r="VF29" t="str">
        <f t="shared" si="576"/>
        <v/>
      </c>
      <c r="VG29" t="str">
        <f t="shared" si="577"/>
        <v/>
      </c>
      <c r="VH29" t="str">
        <f t="shared" si="578"/>
        <v/>
      </c>
      <c r="VI29" t="str">
        <f t="shared" si="579"/>
        <v/>
      </c>
      <c r="VJ29" t="str">
        <f t="shared" si="580"/>
        <v/>
      </c>
      <c r="VK29" t="str">
        <f t="shared" si="581"/>
        <v/>
      </c>
      <c r="VL29" t="str">
        <f t="shared" si="582"/>
        <v/>
      </c>
      <c r="WM29" t="str">
        <f t="shared" si="822"/>
        <v/>
      </c>
      <c r="WN29" t="str">
        <f t="shared" si="583"/>
        <v/>
      </c>
      <c r="WO29" t="str">
        <f t="shared" si="584"/>
        <v/>
      </c>
      <c r="WP29" t="str">
        <f t="shared" si="585"/>
        <v/>
      </c>
      <c r="WQ29" t="str">
        <f t="shared" si="586"/>
        <v/>
      </c>
      <c r="WR29" t="str">
        <f t="shared" si="587"/>
        <v/>
      </c>
      <c r="WS29" t="str">
        <f t="shared" si="588"/>
        <v/>
      </c>
      <c r="WT29" t="str">
        <f t="shared" si="589"/>
        <v/>
      </c>
      <c r="WU29" t="str">
        <f t="shared" si="590"/>
        <v/>
      </c>
      <c r="WV29" t="str">
        <f t="shared" si="591"/>
        <v/>
      </c>
      <c r="WW29" t="str">
        <f t="shared" si="592"/>
        <v/>
      </c>
      <c r="WX29" t="str">
        <f t="shared" si="867"/>
        <v/>
      </c>
      <c r="WY29" t="str">
        <f t="shared" si="594"/>
        <v/>
      </c>
      <c r="XH29" t="str">
        <f t="shared" si="823"/>
        <v/>
      </c>
      <c r="XI29" t="str">
        <f t="shared" si="595"/>
        <v/>
      </c>
      <c r="XJ29" t="str">
        <f t="shared" si="596"/>
        <v/>
      </c>
      <c r="XK29" t="str">
        <f t="shared" si="597"/>
        <v/>
      </c>
      <c r="XL29" t="str">
        <f t="shared" si="598"/>
        <v/>
      </c>
      <c r="XM29" t="str">
        <f t="shared" si="599"/>
        <v/>
      </c>
      <c r="XN29" t="str">
        <f t="shared" si="600"/>
        <v/>
      </c>
      <c r="XO29" t="str">
        <f t="shared" si="601"/>
        <v/>
      </c>
      <c r="XP29" t="str">
        <f t="shared" si="602"/>
        <v/>
      </c>
      <c r="XQ29" t="str">
        <f t="shared" si="603"/>
        <v/>
      </c>
      <c r="XR29" t="str">
        <f t="shared" si="604"/>
        <v/>
      </c>
      <c r="XS29" t="str">
        <f t="shared" si="605"/>
        <v/>
      </c>
      <c r="XT29" t="str">
        <f t="shared" si="606"/>
        <v/>
      </c>
      <c r="YV29" t="str">
        <f t="shared" si="824"/>
        <v/>
      </c>
      <c r="YW29" t="str">
        <f t="shared" si="607"/>
        <v/>
      </c>
      <c r="YX29"/>
      <c r="YY29" t="str">
        <f t="shared" si="609"/>
        <v/>
      </c>
      <c r="YZ29" t="str">
        <f t="shared" si="610"/>
        <v/>
      </c>
      <c r="ZA29" t="str">
        <f t="shared" si="611"/>
        <v/>
      </c>
      <c r="ZB29" t="str">
        <f t="shared" si="612"/>
        <v/>
      </c>
      <c r="ZC29" t="str">
        <f t="shared" si="613"/>
        <v/>
      </c>
      <c r="ZD29" t="str">
        <f t="shared" si="614"/>
        <v/>
      </c>
      <c r="ZE29" t="str">
        <f t="shared" si="615"/>
        <v/>
      </c>
      <c r="ZF29" t="str">
        <f t="shared" si="616"/>
        <v/>
      </c>
      <c r="ZG29" t="str">
        <f t="shared" si="868"/>
        <v/>
      </c>
      <c r="ZH29" t="str">
        <f t="shared" si="618"/>
        <v/>
      </c>
      <c r="ZQ29" t="str">
        <f t="shared" si="825"/>
        <v/>
      </c>
      <c r="ZR29" t="str">
        <f t="shared" si="619"/>
        <v/>
      </c>
      <c r="ZS29"/>
      <c r="ZT29" t="str">
        <f t="shared" si="621"/>
        <v/>
      </c>
      <c r="ZU29" t="str">
        <f t="shared" si="622"/>
        <v/>
      </c>
      <c r="ZV29" t="str">
        <f t="shared" si="623"/>
        <v/>
      </c>
      <c r="ZW29" t="str">
        <f t="shared" si="624"/>
        <v/>
      </c>
      <c r="ZX29" t="str">
        <f t="shared" si="625"/>
        <v/>
      </c>
      <c r="ZY29" t="str">
        <f t="shared" si="626"/>
        <v/>
      </c>
      <c r="ZZ29" t="str">
        <f t="shared" si="627"/>
        <v/>
      </c>
      <c r="AAA29" t="str">
        <f t="shared" si="628"/>
        <v/>
      </c>
      <c r="AAB29" t="str">
        <f t="shared" si="629"/>
        <v/>
      </c>
      <c r="AAC29" t="str">
        <f t="shared" si="630"/>
        <v/>
      </c>
      <c r="ABF29" t="str">
        <f t="shared" si="826"/>
        <v/>
      </c>
      <c r="ABG29" t="str">
        <f t="shared" si="631"/>
        <v/>
      </c>
      <c r="ABH29"/>
      <c r="ABI29" t="str">
        <f t="shared" si="633"/>
        <v/>
      </c>
      <c r="ABJ29" t="str">
        <f t="shared" si="634"/>
        <v/>
      </c>
      <c r="ABK29" t="str">
        <f t="shared" si="635"/>
        <v/>
      </c>
      <c r="ABL29" t="str">
        <f t="shared" si="636"/>
        <v/>
      </c>
      <c r="ABM29" t="str">
        <f t="shared" si="637"/>
        <v/>
      </c>
      <c r="ABN29" t="str">
        <f t="shared" si="638"/>
        <v/>
      </c>
      <c r="ABO29" t="str">
        <f t="shared" si="639"/>
        <v/>
      </c>
      <c r="ABP29" t="str">
        <f t="shared" si="640"/>
        <v/>
      </c>
      <c r="ABQ29" t="str">
        <f t="shared" si="869"/>
        <v/>
      </c>
      <c r="ABR29" t="str">
        <f t="shared" si="642"/>
        <v/>
      </c>
      <c r="ACA29" t="str">
        <f t="shared" si="827"/>
        <v/>
      </c>
      <c r="ACB29" t="str">
        <f t="shared" si="643"/>
        <v/>
      </c>
      <c r="ACC29"/>
      <c r="ACD29" t="str">
        <f t="shared" si="645"/>
        <v/>
      </c>
      <c r="ACE29" t="str">
        <f t="shared" si="646"/>
        <v/>
      </c>
      <c r="ACF29" t="str">
        <f t="shared" si="647"/>
        <v/>
      </c>
      <c r="ACG29" t="str">
        <f t="shared" si="648"/>
        <v/>
      </c>
      <c r="ACH29" t="str">
        <f t="shared" si="649"/>
        <v/>
      </c>
      <c r="ACI29" t="str">
        <f t="shared" si="650"/>
        <v/>
      </c>
      <c r="ACJ29" t="str">
        <f t="shared" si="651"/>
        <v/>
      </c>
      <c r="ACK29" t="str">
        <f t="shared" si="652"/>
        <v/>
      </c>
      <c r="ACL29" t="str">
        <f t="shared" si="653"/>
        <v/>
      </c>
      <c r="ACM29" t="str">
        <f t="shared" si="654"/>
        <v/>
      </c>
      <c r="ADO29"/>
      <c r="ADP29"/>
      <c r="ADQ29"/>
      <c r="ADR29"/>
      <c r="ADS29"/>
      <c r="ADT29" t="str">
        <f t="shared" si="659"/>
        <v/>
      </c>
      <c r="ADU29" t="str">
        <f t="shared" si="660"/>
        <v/>
      </c>
      <c r="ADV29" t="str">
        <f t="shared" si="661"/>
        <v/>
      </c>
      <c r="ADW29" t="str">
        <f t="shared" si="662"/>
        <v/>
      </c>
      <c r="ADX29" t="str">
        <f t="shared" si="663"/>
        <v/>
      </c>
      <c r="ADY29" t="str">
        <f t="shared" si="664"/>
        <v/>
      </c>
      <c r="ADZ29" t="str">
        <f t="shared" si="870"/>
        <v/>
      </c>
      <c r="AEA29" t="str">
        <f t="shared" si="666"/>
        <v/>
      </c>
      <c r="AEJ29"/>
      <c r="AEK29"/>
      <c r="AEL29"/>
      <c r="AEM29"/>
      <c r="AEN29" t="str">
        <f t="shared" si="670"/>
        <v/>
      </c>
      <c r="AEO29" t="str">
        <f t="shared" si="671"/>
        <v/>
      </c>
      <c r="AEP29" t="str">
        <f t="shared" si="672"/>
        <v/>
      </c>
      <c r="AEQ29" t="str">
        <f t="shared" si="673"/>
        <v/>
      </c>
      <c r="AER29" t="str">
        <f t="shared" si="674"/>
        <v/>
      </c>
      <c r="AES29" t="str">
        <f t="shared" si="675"/>
        <v/>
      </c>
      <c r="AET29" t="str">
        <f t="shared" si="676"/>
        <v/>
      </c>
      <c r="AEU29" t="str">
        <f t="shared" si="677"/>
        <v/>
      </c>
      <c r="AEV29" t="str">
        <f t="shared" si="678"/>
        <v/>
      </c>
      <c r="AFX29" t="str">
        <f t="shared" si="830"/>
        <v/>
      </c>
      <c r="AFY29"/>
      <c r="AFZ29" t="str">
        <f t="shared" si="912"/>
        <v/>
      </c>
      <c r="AGA29" t="str">
        <f t="shared" si="681"/>
        <v/>
      </c>
      <c r="AGB29" t="str">
        <f t="shared" si="682"/>
        <v/>
      </c>
      <c r="AGC29" t="str">
        <f t="shared" si="683"/>
        <v/>
      </c>
      <c r="AGD29" t="str">
        <f t="shared" si="684"/>
        <v/>
      </c>
      <c r="AGE29" t="str">
        <f t="shared" si="831"/>
        <v/>
      </c>
      <c r="AGF29" t="str">
        <f t="shared" si="685"/>
        <v/>
      </c>
      <c r="AGG29" t="str">
        <f t="shared" si="686"/>
        <v/>
      </c>
      <c r="AGH29" t="str">
        <f t="shared" si="687"/>
        <v/>
      </c>
      <c r="AGI29" t="str">
        <f t="shared" si="871"/>
        <v/>
      </c>
      <c r="AGJ29" t="str">
        <f t="shared" si="689"/>
        <v/>
      </c>
      <c r="AGS29" t="str">
        <f t="shared" si="832"/>
        <v/>
      </c>
      <c r="AGT29"/>
      <c r="AGU29"/>
      <c r="AGV29" t="str">
        <f t="shared" si="692"/>
        <v/>
      </c>
      <c r="AGW29" t="str">
        <f t="shared" si="693"/>
        <v/>
      </c>
      <c r="AGX29" t="str">
        <f t="shared" si="694"/>
        <v/>
      </c>
      <c r="AGY29" t="str">
        <f t="shared" si="695"/>
        <v/>
      </c>
      <c r="AGZ29" t="str">
        <f t="shared" si="696"/>
        <v/>
      </c>
      <c r="AHA29" t="str">
        <f t="shared" si="697"/>
        <v/>
      </c>
      <c r="AHB29" t="str">
        <f t="shared" si="698"/>
        <v/>
      </c>
      <c r="AHC29" t="str">
        <f t="shared" si="699"/>
        <v/>
      </c>
      <c r="AHD29" t="str">
        <f t="shared" si="700"/>
        <v/>
      </c>
      <c r="AHE29" t="str">
        <f t="shared" si="701"/>
        <v/>
      </c>
      <c r="AII29" t="str">
        <f t="shared" si="833"/>
        <v/>
      </c>
      <c r="AIJ29" t="str">
        <f t="shared" si="925"/>
        <v/>
      </c>
      <c r="AIK29"/>
      <c r="AIL29" t="str">
        <f t="shared" si="834"/>
        <v/>
      </c>
      <c r="AIM29" t="str">
        <f t="shared" si="704"/>
        <v/>
      </c>
      <c r="AIN29" t="str">
        <f t="shared" si="835"/>
        <v/>
      </c>
      <c r="AIO29" t="str">
        <f t="shared" si="836"/>
        <v/>
      </c>
      <c r="AIP29" t="str">
        <f t="shared" si="705"/>
        <v/>
      </c>
      <c r="AIQ29" t="str">
        <f t="shared" si="706"/>
        <v/>
      </c>
      <c r="AIR29" t="str">
        <f t="shared" si="707"/>
        <v/>
      </c>
      <c r="AIS29" t="str">
        <f t="shared" si="708"/>
        <v/>
      </c>
      <c r="AIT29" t="str">
        <f t="shared" si="872"/>
        <v/>
      </c>
      <c r="AIU29" t="str">
        <f t="shared" si="710"/>
        <v/>
      </c>
      <c r="AJD29" t="str">
        <f t="shared" si="837"/>
        <v/>
      </c>
      <c r="AJE29" t="str">
        <f t="shared" si="926"/>
        <v/>
      </c>
      <c r="AJF29"/>
      <c r="AJG29" t="str">
        <f t="shared" si="838"/>
        <v/>
      </c>
      <c r="AJH29" t="str">
        <f t="shared" si="713"/>
        <v/>
      </c>
      <c r="AJI29" t="str">
        <f t="shared" si="839"/>
        <v/>
      </c>
      <c r="AJJ29" t="str">
        <f t="shared" si="840"/>
        <v/>
      </c>
      <c r="AJK29" t="str">
        <f t="shared" si="714"/>
        <v/>
      </c>
      <c r="AJL29" t="str">
        <f t="shared" si="715"/>
        <v/>
      </c>
      <c r="AJM29" t="str">
        <f t="shared" si="716"/>
        <v/>
      </c>
      <c r="AJN29" t="str">
        <f t="shared" si="717"/>
        <v/>
      </c>
      <c r="AJO29" t="str">
        <f t="shared" si="718"/>
        <v/>
      </c>
      <c r="AJP29" t="str">
        <f t="shared" si="719"/>
        <v/>
      </c>
      <c r="AKH29" s="6" t="s">
        <v>2578</v>
      </c>
      <c r="AKS29" t="str">
        <f t="shared" si="841"/>
        <v/>
      </c>
      <c r="AKT29" t="str">
        <f t="shared" si="927"/>
        <v/>
      </c>
      <c r="AKU29" t="str">
        <f t="shared" si="915"/>
        <v>3.03.690_Deck / surface structures (ground bearing or suspended concrete slabs)</v>
      </c>
      <c r="AKV29" t="str">
        <f t="shared" si="842"/>
        <v/>
      </c>
      <c r="AKW29" t="str">
        <f t="shared" si="722"/>
        <v/>
      </c>
      <c r="AKX29" t="str">
        <f t="shared" si="723"/>
        <v/>
      </c>
      <c r="AKY29" t="str">
        <f t="shared" si="843"/>
        <v/>
      </c>
      <c r="AKZ29" t="str">
        <f t="shared" si="724"/>
        <v/>
      </c>
      <c r="ALA29" t="str">
        <f t="shared" si="725"/>
        <v/>
      </c>
      <c r="ALB29" t="str">
        <f t="shared" si="726"/>
        <v/>
      </c>
      <c r="ALC29" t="str">
        <f t="shared" si="727"/>
        <v/>
      </c>
      <c r="ALD29" t="str">
        <f t="shared" si="873"/>
        <v/>
      </c>
      <c r="ALE29" t="str">
        <f t="shared" si="729"/>
        <v/>
      </c>
      <c r="ALN29" t="str">
        <f t="shared" si="844"/>
        <v/>
      </c>
      <c r="ALO29" t="str">
        <f t="shared" si="928"/>
        <v/>
      </c>
      <c r="ALP29" t="str">
        <f t="shared" si="916"/>
        <v>5.03.690_Deck / surface structures (ground bearing or suspended concrete slabs)</v>
      </c>
      <c r="ALQ29" t="str">
        <f t="shared" si="845"/>
        <v/>
      </c>
      <c r="ALR29" t="str">
        <f t="shared" si="732"/>
        <v/>
      </c>
      <c r="ALS29" t="str">
        <f t="shared" si="733"/>
        <v/>
      </c>
      <c r="ALT29" t="str">
        <f t="shared" si="846"/>
        <v/>
      </c>
      <c r="ALU29" t="str">
        <f t="shared" si="734"/>
        <v/>
      </c>
      <c r="ALV29" t="str">
        <f t="shared" si="735"/>
        <v/>
      </c>
      <c r="ALW29" t="str">
        <f t="shared" si="736"/>
        <v/>
      </c>
      <c r="ALX29" t="str">
        <f t="shared" si="737"/>
        <v/>
      </c>
      <c r="ALY29" t="str">
        <f t="shared" si="738"/>
        <v/>
      </c>
      <c r="ALZ29" t="str">
        <f t="shared" si="739"/>
        <v/>
      </c>
      <c r="AMP29" s="6" t="s">
        <v>2578</v>
      </c>
      <c r="ANA29" t="str">
        <f t="shared" si="847"/>
        <v/>
      </c>
      <c r="ANB29" t="str">
        <f t="shared" si="929"/>
        <v/>
      </c>
      <c r="ANC29" t="str">
        <f t="shared" si="917"/>
        <v>3.03.690_Deck / surface structures (ground bearing or suspended concrete slabs)</v>
      </c>
      <c r="AND29" t="str">
        <f t="shared" si="848"/>
        <v/>
      </c>
      <c r="ANE29" t="str">
        <f t="shared" si="742"/>
        <v/>
      </c>
      <c r="ANF29" t="str">
        <f t="shared" si="743"/>
        <v/>
      </c>
      <c r="ANG29" t="str">
        <f t="shared" si="744"/>
        <v/>
      </c>
      <c r="ANH29" t="str">
        <f t="shared" si="745"/>
        <v/>
      </c>
      <c r="ANI29" t="str">
        <f t="shared" si="746"/>
        <v/>
      </c>
      <c r="ANJ29" t="str">
        <f t="shared" si="747"/>
        <v/>
      </c>
      <c r="ANK29" t="str">
        <f t="shared" si="748"/>
        <v/>
      </c>
      <c r="ANL29" t="str">
        <f t="shared" si="874"/>
        <v/>
      </c>
      <c r="ANM29" t="str">
        <f t="shared" si="750"/>
        <v/>
      </c>
      <c r="ANV29" t="str">
        <f t="shared" si="849"/>
        <v/>
      </c>
      <c r="ANW29" t="str">
        <f t="shared" si="930"/>
        <v/>
      </c>
      <c r="ANX29" t="str">
        <f t="shared" si="918"/>
        <v>5.03.690_Deck / surface structures (ground bearing or suspended concrete slabs)</v>
      </c>
      <c r="ANY29" t="str">
        <f t="shared" si="851"/>
        <v/>
      </c>
      <c r="ANZ29" t="str">
        <f t="shared" si="752"/>
        <v/>
      </c>
      <c r="AOA29" t="str">
        <f t="shared" si="753"/>
        <v/>
      </c>
      <c r="AOB29" t="str">
        <f t="shared" si="754"/>
        <v/>
      </c>
      <c r="AOC29" t="str">
        <f t="shared" si="755"/>
        <v/>
      </c>
      <c r="AOD29" t="str">
        <f t="shared" si="756"/>
        <v/>
      </c>
      <c r="AOE29" t="str">
        <f t="shared" si="757"/>
        <v/>
      </c>
      <c r="AOF29" t="str">
        <f t="shared" si="758"/>
        <v/>
      </c>
      <c r="AOG29" t="str">
        <f t="shared" si="759"/>
        <v/>
      </c>
      <c r="AOH29" t="str">
        <f t="shared" si="760"/>
        <v/>
      </c>
      <c r="APJ29" t="str">
        <f t="shared" si="852"/>
        <v/>
      </c>
      <c r="APK29" t="str">
        <f t="shared" si="931"/>
        <v/>
      </c>
      <c r="APL29" t="str">
        <f t="shared" si="919"/>
        <v>3.03.690_Deck / surface structures (ground bearing or suspended concrete slabs)</v>
      </c>
      <c r="APM29" t="str">
        <f t="shared" si="859"/>
        <v/>
      </c>
      <c r="APN29" t="str">
        <f t="shared" si="763"/>
        <v/>
      </c>
      <c r="APO29" t="str">
        <f t="shared" si="764"/>
        <v/>
      </c>
      <c r="APP29" t="str">
        <f t="shared" si="765"/>
        <v/>
      </c>
      <c r="APQ29" t="str">
        <f t="shared" si="766"/>
        <v/>
      </c>
      <c r="APR29" t="str">
        <f t="shared" si="767"/>
        <v/>
      </c>
      <c r="APS29" t="str">
        <f t="shared" si="768"/>
        <v/>
      </c>
      <c r="APT29" t="str">
        <f t="shared" si="769"/>
        <v/>
      </c>
      <c r="APU29" t="str">
        <f t="shared" si="875"/>
        <v/>
      </c>
      <c r="APV29" t="str">
        <f t="shared" si="771"/>
        <v/>
      </c>
      <c r="AQE29" t="str">
        <f t="shared" si="853"/>
        <v/>
      </c>
      <c r="AQF29" t="str">
        <f t="shared" si="932"/>
        <v/>
      </c>
      <c r="AQG29" t="str">
        <f t="shared" si="920"/>
        <v>5.03.690_Deck / surface structures (ground bearing or suspended concrete slabs)</v>
      </c>
      <c r="AQH29" t="str">
        <f t="shared" si="854"/>
        <v/>
      </c>
      <c r="AQI29" t="str">
        <f t="shared" si="774"/>
        <v/>
      </c>
      <c r="AQJ29" t="str">
        <f t="shared" si="775"/>
        <v/>
      </c>
      <c r="AQK29" t="str">
        <f t="shared" si="776"/>
        <v/>
      </c>
      <c r="AQL29" t="str">
        <f t="shared" si="777"/>
        <v/>
      </c>
      <c r="AQM29" t="str">
        <f t="shared" si="778"/>
        <v/>
      </c>
      <c r="AQN29" t="str">
        <f t="shared" si="779"/>
        <v/>
      </c>
      <c r="AQO29" t="str">
        <f t="shared" si="780"/>
        <v/>
      </c>
      <c r="AQP29" t="str">
        <f t="shared" si="781"/>
        <v/>
      </c>
      <c r="AQQ29" t="str">
        <f t="shared" si="782"/>
        <v/>
      </c>
      <c r="ART29" t="str">
        <f t="shared" si="855"/>
        <v/>
      </c>
      <c r="ARU29" t="str">
        <f t="shared" si="933"/>
        <v/>
      </c>
      <c r="ARV29"/>
      <c r="ARW29" t="str">
        <f t="shared" si="856"/>
        <v/>
      </c>
      <c r="ARX29" t="str">
        <f t="shared" si="785"/>
        <v/>
      </c>
      <c r="ARY29" t="str">
        <f t="shared" si="786"/>
        <v/>
      </c>
      <c r="ARZ29" t="str">
        <f t="shared" si="787"/>
        <v/>
      </c>
      <c r="ASA29" t="str">
        <f t="shared" si="788"/>
        <v/>
      </c>
      <c r="ASB29" t="str">
        <f t="shared" si="789"/>
        <v/>
      </c>
      <c r="ASC29" t="str">
        <f t="shared" si="790"/>
        <v/>
      </c>
      <c r="ASD29" t="str">
        <f t="shared" si="791"/>
        <v/>
      </c>
      <c r="ASE29" t="str">
        <f t="shared" si="876"/>
        <v/>
      </c>
      <c r="ASF29" t="str">
        <f t="shared" si="793"/>
        <v/>
      </c>
      <c r="ASO29" t="str">
        <f t="shared" si="857"/>
        <v/>
      </c>
      <c r="ASP29" t="str">
        <f t="shared" si="934"/>
        <v/>
      </c>
      <c r="ASQ29"/>
      <c r="ASR29" t="str">
        <f t="shared" si="858"/>
        <v/>
      </c>
      <c r="ASS29" t="str">
        <f t="shared" si="796"/>
        <v/>
      </c>
      <c r="AST29" t="str">
        <f t="shared" si="797"/>
        <v/>
      </c>
      <c r="ASU29" t="str">
        <f t="shared" si="798"/>
        <v/>
      </c>
      <c r="ASV29" t="str">
        <f t="shared" si="799"/>
        <v/>
      </c>
      <c r="ASW29" t="str">
        <f t="shared" si="800"/>
        <v/>
      </c>
      <c r="ASX29" t="str">
        <f t="shared" si="801"/>
        <v/>
      </c>
      <c r="ASY29" t="str">
        <f t="shared" si="802"/>
        <v/>
      </c>
      <c r="ASZ29" t="str">
        <f t="shared" si="803"/>
        <v/>
      </c>
      <c r="ATA29" t="str">
        <f t="shared" si="804"/>
        <v/>
      </c>
    </row>
    <row r="30" spans="4:1014 1028:1197" s="6" customFormat="1" x14ac:dyDescent="0.35">
      <c r="BJ30" s="6" t="s">
        <v>2579</v>
      </c>
      <c r="BU30" t="str">
        <f t="shared" si="805"/>
        <v/>
      </c>
      <c r="BV30" t="str">
        <f t="shared" si="923"/>
        <v/>
      </c>
      <c r="BW30" t="str">
        <f t="shared" si="909"/>
        <v>3.03.70_Locks and guidance structures</v>
      </c>
      <c r="BX30" t="str">
        <f t="shared" si="889"/>
        <v/>
      </c>
      <c r="BY30" t="str">
        <f t="shared" si="890"/>
        <v/>
      </c>
      <c r="BZ30" t="str">
        <f t="shared" si="891"/>
        <v/>
      </c>
      <c r="CA30" t="str">
        <f t="shared" si="892"/>
        <v/>
      </c>
      <c r="CB30" t="str">
        <f t="shared" si="893"/>
        <v/>
      </c>
      <c r="CC30" t="str">
        <f t="shared" si="894"/>
        <v/>
      </c>
      <c r="CD30" t="str">
        <f t="shared" si="895"/>
        <v/>
      </c>
      <c r="CE30" t="str">
        <f t="shared" si="896"/>
        <v/>
      </c>
      <c r="CF30" t="str">
        <f t="shared" si="897"/>
        <v/>
      </c>
      <c r="CG30" t="str">
        <f t="shared" si="898"/>
        <v/>
      </c>
      <c r="CP30" t="str">
        <f t="shared" si="806"/>
        <v/>
      </c>
      <c r="CQ30" t="str">
        <f t="shared" si="924"/>
        <v/>
      </c>
      <c r="CR30" t="str">
        <f t="shared" si="910"/>
        <v>5.03.70_Locks and guidance structures</v>
      </c>
      <c r="CS30" t="str">
        <f t="shared" si="899"/>
        <v/>
      </c>
      <c r="CT30" t="str">
        <f t="shared" si="900"/>
        <v/>
      </c>
      <c r="CU30" t="str">
        <f t="shared" si="901"/>
        <v/>
      </c>
      <c r="CV30" t="str">
        <f t="shared" si="902"/>
        <v/>
      </c>
      <c r="CW30" t="str">
        <f t="shared" si="903"/>
        <v/>
      </c>
      <c r="CX30" t="str">
        <f t="shared" si="904"/>
        <v/>
      </c>
      <c r="CY30" t="str">
        <f t="shared" si="905"/>
        <v/>
      </c>
      <c r="CZ30" t="str">
        <f t="shared" si="906"/>
        <v/>
      </c>
      <c r="DA30" t="str">
        <f t="shared" si="907"/>
        <v/>
      </c>
      <c r="DB30" t="str">
        <f t="shared" si="908"/>
        <v/>
      </c>
      <c r="DQ30" s="61"/>
      <c r="DZ30"/>
      <c r="EA30"/>
      <c r="EB30"/>
      <c r="EC30" t="str">
        <f t="shared" ref="EC30:EC52" si="935">IF(ISBLANK(DP30),"","3"&amp;MID(DP30,2,999))</f>
        <v/>
      </c>
      <c r="ED30" t="str">
        <f t="shared" ref="ED30:ED52" si="936">IF(ISBLANK(DQ30),"","3"&amp;MID(DQ30,2,999))</f>
        <v/>
      </c>
      <c r="EE30" t="str">
        <f t="shared" ref="EE30:EE52" si="937">IF(ISBLANK(DR30),"","3"&amp;MID(DR30,2,999))</f>
        <v/>
      </c>
      <c r="EF30" t="str">
        <f t="shared" ref="EF30:EF52" si="938">IF(ISBLANK(DS30),"","3"&amp;MID(DS30,2,999))</f>
        <v/>
      </c>
      <c r="EG30" t="str">
        <f t="shared" ref="EG30:EG34" si="939">IF(ISBLANK(DT30),"","3"&amp;MID(DT30,2,999))</f>
        <v/>
      </c>
      <c r="EH30" t="str">
        <f t="shared" ref="EH30:EH34" si="940">IF(ISBLANK(DU30),"","3"&amp;MID(DU30,2,999))</f>
        <v/>
      </c>
      <c r="EI30" t="str">
        <f t="shared" ref="EI30:EI34" si="941">IF(ISBLANK(DV30),"","3"&amp;MID(DV30,2,999))</f>
        <v/>
      </c>
      <c r="EJ30" t="str">
        <f t="shared" ref="EJ30:EJ34" si="942">IF(ISBLANK(DW30),"","3"&amp;MID(DW30,2,999))</f>
        <v/>
      </c>
      <c r="EK30" t="str">
        <f t="shared" ref="EK30:EK34" si="943">IF(ISBLANK(DX30),"","3"&amp;MID(DX30,2,999))</f>
        <v/>
      </c>
      <c r="EL30" t="str">
        <f t="shared" ref="EL30:EL34" si="944">IF(ISBLANK(DY30),"","3"&amp;MID(DY30,2,999))</f>
        <v/>
      </c>
      <c r="EU30" t="s">
        <v>119</v>
      </c>
      <c r="EV30" t="s">
        <v>119</v>
      </c>
      <c r="EW30" t="s">
        <v>119</v>
      </c>
      <c r="EX30" t="s">
        <v>119</v>
      </c>
      <c r="EY30" t="s">
        <v>119</v>
      </c>
      <c r="EZ30" t="s">
        <v>119</v>
      </c>
      <c r="FA30" t="s">
        <v>119</v>
      </c>
      <c r="FB30" t="s">
        <v>119</v>
      </c>
      <c r="FC30" t="s">
        <v>119</v>
      </c>
      <c r="FD30" t="s">
        <v>119</v>
      </c>
      <c r="FE30" t="s">
        <v>119</v>
      </c>
      <c r="FF30" t="s">
        <v>119</v>
      </c>
      <c r="FG30" t="s">
        <v>119</v>
      </c>
      <c r="GH30" t="str">
        <f t="shared" si="807"/>
        <v/>
      </c>
      <c r="GI30" t="str">
        <f t="shared" si="417"/>
        <v/>
      </c>
      <c r="GJ30" t="str">
        <f t="shared" si="418"/>
        <v/>
      </c>
      <c r="GK30" t="str">
        <f t="shared" si="419"/>
        <v/>
      </c>
      <c r="GL30" t="str">
        <f t="shared" si="420"/>
        <v/>
      </c>
      <c r="GM30" t="str">
        <f t="shared" si="421"/>
        <v/>
      </c>
      <c r="GN30" t="str">
        <f t="shared" si="422"/>
        <v/>
      </c>
      <c r="GO30" t="str">
        <f t="shared" si="423"/>
        <v/>
      </c>
      <c r="GP30" t="str">
        <f t="shared" si="424"/>
        <v/>
      </c>
      <c r="GQ30" t="str">
        <f t="shared" si="425"/>
        <v/>
      </c>
      <c r="GR30" t="str">
        <f t="shared" si="426"/>
        <v/>
      </c>
      <c r="GS30" t="str">
        <f t="shared" si="860"/>
        <v/>
      </c>
      <c r="GT30" t="str">
        <f t="shared" si="428"/>
        <v/>
      </c>
      <c r="HC30" t="str">
        <f t="shared" si="808"/>
        <v/>
      </c>
      <c r="HD30" t="str">
        <f t="shared" si="429"/>
        <v/>
      </c>
      <c r="HE30" t="str">
        <f t="shared" si="430"/>
        <v/>
      </c>
      <c r="HF30" t="str">
        <f t="shared" si="431"/>
        <v/>
      </c>
      <c r="HG30" t="str">
        <f t="shared" si="432"/>
        <v/>
      </c>
      <c r="HH30" t="str">
        <f t="shared" si="433"/>
        <v/>
      </c>
      <c r="HI30" t="str">
        <f t="shared" si="434"/>
        <v/>
      </c>
      <c r="HJ30" t="str">
        <f t="shared" si="435"/>
        <v/>
      </c>
      <c r="HK30" t="str">
        <f t="shared" si="436"/>
        <v/>
      </c>
      <c r="HL30" t="str">
        <f t="shared" si="437"/>
        <v/>
      </c>
      <c r="HM30" t="str">
        <f t="shared" si="438"/>
        <v/>
      </c>
      <c r="HN30" t="str">
        <f t="shared" si="439"/>
        <v/>
      </c>
      <c r="HO30" t="str">
        <f t="shared" si="440"/>
        <v/>
      </c>
      <c r="IQ30" t="str">
        <f t="shared" si="809"/>
        <v/>
      </c>
      <c r="IR30" t="str">
        <f t="shared" si="441"/>
        <v/>
      </c>
      <c r="IS30" t="str">
        <f t="shared" si="442"/>
        <v/>
      </c>
      <c r="IT30" t="str">
        <f t="shared" si="443"/>
        <v/>
      </c>
      <c r="IU30" t="str">
        <f t="shared" si="444"/>
        <v/>
      </c>
      <c r="IV30" t="str">
        <f t="shared" si="445"/>
        <v/>
      </c>
      <c r="IW30" t="str">
        <f t="shared" si="446"/>
        <v/>
      </c>
      <c r="IX30" t="str">
        <f t="shared" si="447"/>
        <v/>
      </c>
      <c r="IY30" t="str">
        <f t="shared" si="448"/>
        <v/>
      </c>
      <c r="IZ30" t="str">
        <f t="shared" si="449"/>
        <v/>
      </c>
      <c r="JA30" t="str">
        <f t="shared" si="450"/>
        <v/>
      </c>
      <c r="JB30" t="str">
        <f t="shared" si="861"/>
        <v/>
      </c>
      <c r="JC30" t="str">
        <f t="shared" si="451"/>
        <v/>
      </c>
      <c r="JL30" t="str">
        <f t="shared" si="810"/>
        <v/>
      </c>
      <c r="JM30" t="str">
        <f t="shared" si="452"/>
        <v/>
      </c>
      <c r="JN30" t="str">
        <f t="shared" si="453"/>
        <v/>
      </c>
      <c r="JO30" t="str">
        <f t="shared" si="454"/>
        <v/>
      </c>
      <c r="JP30" t="str">
        <f t="shared" si="455"/>
        <v/>
      </c>
      <c r="JQ30" t="str">
        <f t="shared" si="456"/>
        <v/>
      </c>
      <c r="JR30" t="str">
        <f t="shared" si="457"/>
        <v/>
      </c>
      <c r="JS30" t="str">
        <f t="shared" si="458"/>
        <v/>
      </c>
      <c r="JT30" t="str">
        <f t="shared" si="459"/>
        <v/>
      </c>
      <c r="JU30" t="str">
        <f t="shared" si="460"/>
        <v/>
      </c>
      <c r="JV30" t="str">
        <f t="shared" si="461"/>
        <v/>
      </c>
      <c r="JW30" t="str">
        <f t="shared" si="462"/>
        <v/>
      </c>
      <c r="JX30" t="str">
        <f t="shared" si="463"/>
        <v/>
      </c>
      <c r="KY30" t="str">
        <f t="shared" si="811"/>
        <v/>
      </c>
      <c r="KZ30" t="str">
        <f t="shared" si="464"/>
        <v/>
      </c>
      <c r="LA30" t="str">
        <f t="shared" si="465"/>
        <v/>
      </c>
      <c r="LB30" t="str">
        <f t="shared" si="466"/>
        <v/>
      </c>
      <c r="LC30" t="str">
        <f t="shared" si="467"/>
        <v/>
      </c>
      <c r="LD30" t="str">
        <f t="shared" si="468"/>
        <v/>
      </c>
      <c r="LE30" t="str">
        <f t="shared" si="469"/>
        <v/>
      </c>
      <c r="LF30" t="str">
        <f t="shared" si="470"/>
        <v/>
      </c>
      <c r="LG30" t="str">
        <f t="shared" si="471"/>
        <v/>
      </c>
      <c r="LH30" t="str">
        <f t="shared" si="472"/>
        <v/>
      </c>
      <c r="LI30" t="str">
        <f t="shared" si="473"/>
        <v/>
      </c>
      <c r="LJ30" t="str">
        <f t="shared" si="862"/>
        <v/>
      </c>
      <c r="LK30" t="str">
        <f t="shared" si="475"/>
        <v/>
      </c>
      <c r="LT30" t="str">
        <f t="shared" si="812"/>
        <v/>
      </c>
      <c r="LU30" t="str">
        <f t="shared" si="476"/>
        <v/>
      </c>
      <c r="LV30" t="str">
        <f t="shared" si="477"/>
        <v/>
      </c>
      <c r="LW30" t="str">
        <f t="shared" si="478"/>
        <v/>
      </c>
      <c r="LX30" t="str">
        <f t="shared" si="479"/>
        <v/>
      </c>
      <c r="LY30" t="str">
        <f t="shared" si="480"/>
        <v/>
      </c>
      <c r="LZ30" t="str">
        <f t="shared" si="481"/>
        <v/>
      </c>
      <c r="MA30" t="str">
        <f t="shared" si="482"/>
        <v/>
      </c>
      <c r="MB30" t="str">
        <f t="shared" si="483"/>
        <v/>
      </c>
      <c r="MC30" t="str">
        <f t="shared" si="484"/>
        <v/>
      </c>
      <c r="MD30" t="str">
        <f t="shared" si="485"/>
        <v/>
      </c>
      <c r="ME30" t="str">
        <f t="shared" si="486"/>
        <v/>
      </c>
      <c r="MF30" t="str">
        <f t="shared" si="487"/>
        <v/>
      </c>
      <c r="NG30" t="str">
        <f t="shared" si="813"/>
        <v/>
      </c>
      <c r="NH30" t="str">
        <f t="shared" si="488"/>
        <v/>
      </c>
      <c r="NI30" t="str">
        <f t="shared" si="489"/>
        <v/>
      </c>
      <c r="NJ30" t="str">
        <f t="shared" si="490"/>
        <v/>
      </c>
      <c r="NK30" t="str">
        <f t="shared" si="491"/>
        <v/>
      </c>
      <c r="NL30" t="str">
        <f t="shared" si="492"/>
        <v/>
      </c>
      <c r="NM30" t="str">
        <f t="shared" si="493"/>
        <v/>
      </c>
      <c r="NN30" t="str">
        <f t="shared" si="494"/>
        <v/>
      </c>
      <c r="NO30" t="str">
        <f t="shared" si="495"/>
        <v/>
      </c>
      <c r="NP30" t="str">
        <f t="shared" si="496"/>
        <v/>
      </c>
      <c r="NQ30" t="str">
        <f t="shared" si="497"/>
        <v/>
      </c>
      <c r="NR30" t="str">
        <f t="shared" si="863"/>
        <v/>
      </c>
      <c r="NS30" t="str">
        <f t="shared" si="499"/>
        <v/>
      </c>
      <c r="OB30" t="str">
        <f t="shared" si="814"/>
        <v/>
      </c>
      <c r="OC30" t="str">
        <f t="shared" si="500"/>
        <v/>
      </c>
      <c r="OD30" t="str">
        <f t="shared" si="501"/>
        <v/>
      </c>
      <c r="OE30" t="str">
        <f t="shared" si="502"/>
        <v/>
      </c>
      <c r="OF30" t="str">
        <f t="shared" si="503"/>
        <v/>
      </c>
      <c r="OG30" t="str">
        <f t="shared" si="504"/>
        <v/>
      </c>
      <c r="OH30" t="str">
        <f t="shared" si="505"/>
        <v/>
      </c>
      <c r="OI30" t="str">
        <f t="shared" si="506"/>
        <v/>
      </c>
      <c r="OJ30" t="str">
        <f t="shared" si="507"/>
        <v/>
      </c>
      <c r="OK30" t="str">
        <f t="shared" si="508"/>
        <v/>
      </c>
      <c r="OL30" t="str">
        <f t="shared" si="509"/>
        <v/>
      </c>
      <c r="OM30" t="str">
        <f t="shared" si="510"/>
        <v/>
      </c>
      <c r="ON30" t="str">
        <f t="shared" si="511"/>
        <v/>
      </c>
      <c r="PO30" t="str">
        <f t="shared" si="815"/>
        <v/>
      </c>
      <c r="PP30" t="str">
        <f t="shared" si="512"/>
        <v/>
      </c>
      <c r="PQ30" t="str">
        <f t="shared" si="513"/>
        <v/>
      </c>
      <c r="PR30" t="str">
        <f t="shared" si="514"/>
        <v/>
      </c>
      <c r="PS30" t="str">
        <f t="shared" si="515"/>
        <v/>
      </c>
      <c r="PT30" t="str">
        <f t="shared" si="516"/>
        <v/>
      </c>
      <c r="PU30" t="str">
        <f t="shared" si="517"/>
        <v/>
      </c>
      <c r="PV30" t="str">
        <f>IF(ISBLANK(PI30),"","3"&amp;MID(PI30,2,999))</f>
        <v/>
      </c>
      <c r="PW30" t="str">
        <f t="shared" si="518"/>
        <v/>
      </c>
      <c r="PX30" t="str">
        <f t="shared" si="519"/>
        <v/>
      </c>
      <c r="PY30" t="str">
        <f t="shared" si="520"/>
        <v/>
      </c>
      <c r="PZ30" t="str">
        <f t="shared" si="864"/>
        <v/>
      </c>
      <c r="QA30" t="str">
        <f t="shared" si="522"/>
        <v/>
      </c>
      <c r="QJ30" t="str">
        <f t="shared" si="817"/>
        <v/>
      </c>
      <c r="QK30" t="str">
        <f t="shared" si="523"/>
        <v/>
      </c>
      <c r="QL30" t="str">
        <f t="shared" si="524"/>
        <v/>
      </c>
      <c r="QM30" t="str">
        <f t="shared" si="525"/>
        <v/>
      </c>
      <c r="QN30" t="str">
        <f t="shared" si="526"/>
        <v/>
      </c>
      <c r="QO30" t="str">
        <f t="shared" si="527"/>
        <v/>
      </c>
      <c r="QP30" t="str">
        <f t="shared" si="528"/>
        <v/>
      </c>
      <c r="QQ30" t="str">
        <f>IF(ISBLANK(PI30),"","5"&amp;MID(PI30,2,999))</f>
        <v/>
      </c>
      <c r="QR30" t="str">
        <f t="shared" si="530"/>
        <v/>
      </c>
      <c r="QS30" t="str">
        <f t="shared" si="531"/>
        <v/>
      </c>
      <c r="QT30" t="str">
        <f t="shared" si="532"/>
        <v/>
      </c>
      <c r="QU30" t="str">
        <f t="shared" si="533"/>
        <v/>
      </c>
      <c r="QV30" t="str">
        <f t="shared" si="534"/>
        <v/>
      </c>
      <c r="RW30" t="str">
        <f t="shared" si="818"/>
        <v/>
      </c>
      <c r="RX30" t="str">
        <f t="shared" si="535"/>
        <v/>
      </c>
      <c r="RY30" t="str">
        <f t="shared" si="536"/>
        <v/>
      </c>
      <c r="RZ30" t="str">
        <f t="shared" si="537"/>
        <v/>
      </c>
      <c r="SA30" t="str">
        <f t="shared" si="538"/>
        <v/>
      </c>
      <c r="SB30" t="str">
        <f t="shared" si="539"/>
        <v/>
      </c>
      <c r="SC30" t="str">
        <f t="shared" si="540"/>
        <v/>
      </c>
      <c r="SD30" t="str">
        <f t="shared" si="541"/>
        <v/>
      </c>
      <c r="SE30" t="str">
        <f t="shared" si="542"/>
        <v/>
      </c>
      <c r="SF30" t="str">
        <f t="shared" si="543"/>
        <v/>
      </c>
      <c r="SG30" t="str">
        <f t="shared" si="544"/>
        <v/>
      </c>
      <c r="SH30" t="str">
        <f t="shared" si="865"/>
        <v/>
      </c>
      <c r="SI30" t="str">
        <f t="shared" si="546"/>
        <v/>
      </c>
      <c r="SR30" t="str">
        <f t="shared" si="819"/>
        <v/>
      </c>
      <c r="SS30" t="str">
        <f t="shared" si="547"/>
        <v/>
      </c>
      <c r="ST30" t="str">
        <f t="shared" si="548"/>
        <v/>
      </c>
      <c r="SU30" t="str">
        <f t="shared" si="549"/>
        <v/>
      </c>
      <c r="SV30" t="str">
        <f t="shared" si="550"/>
        <v/>
      </c>
      <c r="SW30" t="str">
        <f t="shared" si="551"/>
        <v/>
      </c>
      <c r="SX30" t="str">
        <f t="shared" si="552"/>
        <v/>
      </c>
      <c r="SY30" t="str">
        <f t="shared" si="553"/>
        <v/>
      </c>
      <c r="SZ30" t="str">
        <f t="shared" si="554"/>
        <v/>
      </c>
      <c r="TA30" t="str">
        <f t="shared" si="555"/>
        <v/>
      </c>
      <c r="TB30" t="str">
        <f t="shared" si="556"/>
        <v/>
      </c>
      <c r="TC30" t="str">
        <f t="shared" si="557"/>
        <v/>
      </c>
      <c r="TD30" t="str">
        <f t="shared" si="558"/>
        <v/>
      </c>
      <c r="UE30" t="str">
        <f t="shared" si="820"/>
        <v/>
      </c>
      <c r="UF30" t="str">
        <f t="shared" si="559"/>
        <v/>
      </c>
      <c r="UG30" t="str">
        <f t="shared" si="560"/>
        <v/>
      </c>
      <c r="UH30" t="str">
        <f t="shared" si="561"/>
        <v/>
      </c>
      <c r="UI30" t="str">
        <f t="shared" si="562"/>
        <v/>
      </c>
      <c r="UJ30" t="str">
        <f t="shared" si="563"/>
        <v/>
      </c>
      <c r="UK30" t="str">
        <f t="shared" si="564"/>
        <v/>
      </c>
      <c r="UL30" t="str">
        <f t="shared" si="565"/>
        <v/>
      </c>
      <c r="UM30" t="str">
        <f t="shared" si="566"/>
        <v/>
      </c>
      <c r="UN30" t="str">
        <f t="shared" si="567"/>
        <v/>
      </c>
      <c r="UO30" t="str">
        <f t="shared" si="568"/>
        <v/>
      </c>
      <c r="UP30" t="str">
        <f t="shared" si="866"/>
        <v/>
      </c>
      <c r="UQ30" t="str">
        <f t="shared" si="570"/>
        <v/>
      </c>
      <c r="UZ30" t="str">
        <f t="shared" si="821"/>
        <v/>
      </c>
      <c r="VA30" t="str">
        <f t="shared" si="571"/>
        <v/>
      </c>
      <c r="VB30" t="str">
        <f t="shared" si="572"/>
        <v/>
      </c>
      <c r="VC30" t="str">
        <f t="shared" si="573"/>
        <v/>
      </c>
      <c r="VD30" t="str">
        <f t="shared" si="574"/>
        <v/>
      </c>
      <c r="VE30" t="str">
        <f t="shared" si="575"/>
        <v/>
      </c>
      <c r="VF30" t="str">
        <f t="shared" si="576"/>
        <v/>
      </c>
      <c r="VG30" t="str">
        <f t="shared" si="577"/>
        <v/>
      </c>
      <c r="VH30" t="str">
        <f t="shared" si="578"/>
        <v/>
      </c>
      <c r="VI30" t="str">
        <f t="shared" si="579"/>
        <v/>
      </c>
      <c r="VJ30" t="str">
        <f t="shared" si="580"/>
        <v/>
      </c>
      <c r="VK30" t="str">
        <f t="shared" si="581"/>
        <v/>
      </c>
      <c r="VL30" t="str">
        <f t="shared" si="582"/>
        <v/>
      </c>
      <c r="WM30" t="str">
        <f t="shared" si="822"/>
        <v/>
      </c>
      <c r="WN30" t="str">
        <f t="shared" si="583"/>
        <v/>
      </c>
      <c r="WO30" t="str">
        <f t="shared" si="584"/>
        <v/>
      </c>
      <c r="WP30" t="str">
        <f t="shared" si="585"/>
        <v/>
      </c>
      <c r="WQ30" t="str">
        <f t="shared" si="586"/>
        <v/>
      </c>
      <c r="WR30" t="str">
        <f t="shared" si="587"/>
        <v/>
      </c>
      <c r="WS30" t="str">
        <f t="shared" si="588"/>
        <v/>
      </c>
      <c r="WT30" t="str">
        <f t="shared" si="589"/>
        <v/>
      </c>
      <c r="WU30" t="str">
        <f t="shared" si="590"/>
        <v/>
      </c>
      <c r="WV30" t="str">
        <f t="shared" si="591"/>
        <v/>
      </c>
      <c r="WW30" t="str">
        <f t="shared" si="592"/>
        <v/>
      </c>
      <c r="WX30" t="str">
        <f t="shared" si="867"/>
        <v/>
      </c>
      <c r="WY30" t="str">
        <f t="shared" si="594"/>
        <v/>
      </c>
      <c r="XH30" t="str">
        <f t="shared" si="823"/>
        <v/>
      </c>
      <c r="XI30" t="str">
        <f t="shared" si="595"/>
        <v/>
      </c>
      <c r="XJ30" t="str">
        <f t="shared" si="596"/>
        <v/>
      </c>
      <c r="XK30" t="str">
        <f t="shared" si="597"/>
        <v/>
      </c>
      <c r="XL30" t="str">
        <f t="shared" si="598"/>
        <v/>
      </c>
      <c r="XM30" t="str">
        <f t="shared" si="599"/>
        <v/>
      </c>
      <c r="XN30" t="str">
        <f t="shared" si="600"/>
        <v/>
      </c>
      <c r="XO30" t="str">
        <f t="shared" si="601"/>
        <v/>
      </c>
      <c r="XP30" t="str">
        <f t="shared" si="602"/>
        <v/>
      </c>
      <c r="XQ30" t="str">
        <f t="shared" si="603"/>
        <v/>
      </c>
      <c r="XR30" t="str">
        <f t="shared" si="604"/>
        <v/>
      </c>
      <c r="XS30" t="str">
        <f t="shared" si="605"/>
        <v/>
      </c>
      <c r="XT30" t="str">
        <f t="shared" si="606"/>
        <v/>
      </c>
      <c r="YV30" t="str">
        <f t="shared" si="824"/>
        <v/>
      </c>
      <c r="YW30" t="str">
        <f t="shared" si="607"/>
        <v/>
      </c>
      <c r="YX30"/>
      <c r="YY30" t="str">
        <f t="shared" si="609"/>
        <v/>
      </c>
      <c r="YZ30" t="str">
        <f t="shared" si="610"/>
        <v/>
      </c>
      <c r="ZA30" t="str">
        <f t="shared" si="611"/>
        <v/>
      </c>
      <c r="ZB30" t="str">
        <f t="shared" si="612"/>
        <v/>
      </c>
      <c r="ZC30" t="str">
        <f t="shared" si="613"/>
        <v/>
      </c>
      <c r="ZD30" t="str">
        <f t="shared" si="614"/>
        <v/>
      </c>
      <c r="ZE30" t="str">
        <f t="shared" si="615"/>
        <v/>
      </c>
      <c r="ZF30" t="str">
        <f t="shared" si="616"/>
        <v/>
      </c>
      <c r="ZG30" t="str">
        <f t="shared" si="868"/>
        <v/>
      </c>
      <c r="ZH30" t="str">
        <f t="shared" si="618"/>
        <v/>
      </c>
      <c r="ZQ30" t="str">
        <f t="shared" si="825"/>
        <v/>
      </c>
      <c r="ZR30" t="str">
        <f t="shared" si="619"/>
        <v/>
      </c>
      <c r="ZS30"/>
      <c r="ZT30" t="str">
        <f t="shared" si="621"/>
        <v/>
      </c>
      <c r="ZU30" t="str">
        <f t="shared" si="622"/>
        <v/>
      </c>
      <c r="ZV30" t="str">
        <f t="shared" si="623"/>
        <v/>
      </c>
      <c r="ZW30" t="str">
        <f t="shared" si="624"/>
        <v/>
      </c>
      <c r="ZX30" t="str">
        <f t="shared" si="625"/>
        <v/>
      </c>
      <c r="ZY30" t="str">
        <f t="shared" si="626"/>
        <v/>
      </c>
      <c r="ZZ30" t="str">
        <f t="shared" si="627"/>
        <v/>
      </c>
      <c r="AAA30" t="str">
        <f t="shared" si="628"/>
        <v/>
      </c>
      <c r="AAB30" t="str">
        <f t="shared" si="629"/>
        <v/>
      </c>
      <c r="AAC30" t="str">
        <f t="shared" si="630"/>
        <v/>
      </c>
      <c r="ABF30" t="str">
        <f t="shared" si="826"/>
        <v/>
      </c>
      <c r="ABG30" t="str">
        <f t="shared" si="631"/>
        <v/>
      </c>
      <c r="ABH30"/>
      <c r="ABI30" t="str">
        <f t="shared" si="633"/>
        <v/>
      </c>
      <c r="ABJ30" t="str">
        <f t="shared" si="634"/>
        <v/>
      </c>
      <c r="ABK30" t="str">
        <f t="shared" si="635"/>
        <v/>
      </c>
      <c r="ABL30" t="str">
        <f t="shared" si="636"/>
        <v/>
      </c>
      <c r="ABM30" t="str">
        <f t="shared" si="637"/>
        <v/>
      </c>
      <c r="ABN30" t="str">
        <f t="shared" si="638"/>
        <v/>
      </c>
      <c r="ABO30" t="str">
        <f t="shared" si="639"/>
        <v/>
      </c>
      <c r="ABP30" t="str">
        <f t="shared" si="640"/>
        <v/>
      </c>
      <c r="ABQ30" t="str">
        <f t="shared" si="869"/>
        <v/>
      </c>
      <c r="ABR30" t="str">
        <f t="shared" si="642"/>
        <v/>
      </c>
      <c r="ACA30" t="str">
        <f t="shared" si="827"/>
        <v/>
      </c>
      <c r="ACB30" t="str">
        <f t="shared" si="643"/>
        <v/>
      </c>
      <c r="ACC30"/>
      <c r="ACD30" t="str">
        <f t="shared" si="645"/>
        <v/>
      </c>
      <c r="ACE30" t="str">
        <f t="shared" si="646"/>
        <v/>
      </c>
      <c r="ACF30" t="str">
        <f t="shared" si="647"/>
        <v/>
      </c>
      <c r="ACG30" t="str">
        <f t="shared" si="648"/>
        <v/>
      </c>
      <c r="ACH30" t="str">
        <f t="shared" si="649"/>
        <v/>
      </c>
      <c r="ACI30" t="str">
        <f t="shared" si="650"/>
        <v/>
      </c>
      <c r="ACJ30" t="str">
        <f t="shared" si="651"/>
        <v/>
      </c>
      <c r="ACK30" t="str">
        <f t="shared" si="652"/>
        <v/>
      </c>
      <c r="ACL30" t="str">
        <f t="shared" si="653"/>
        <v/>
      </c>
      <c r="ACM30" t="str">
        <f t="shared" si="654"/>
        <v/>
      </c>
      <c r="ADO30"/>
      <c r="ADP30"/>
      <c r="ADQ30"/>
      <c r="ADR30"/>
      <c r="ADS30"/>
      <c r="ADT30" t="str">
        <f t="shared" si="659"/>
        <v/>
      </c>
      <c r="ADU30" t="str">
        <f t="shared" si="660"/>
        <v/>
      </c>
      <c r="ADV30" t="str">
        <f t="shared" si="661"/>
        <v/>
      </c>
      <c r="ADW30" t="str">
        <f t="shared" si="662"/>
        <v/>
      </c>
      <c r="ADX30" t="str">
        <f t="shared" si="663"/>
        <v/>
      </c>
      <c r="ADY30" t="str">
        <f t="shared" si="664"/>
        <v/>
      </c>
      <c r="ADZ30" t="str">
        <f t="shared" si="870"/>
        <v/>
      </c>
      <c r="AEA30" t="str">
        <f t="shared" si="666"/>
        <v/>
      </c>
      <c r="AEJ30"/>
      <c r="AEK30"/>
      <c r="AEL30"/>
      <c r="AEM30"/>
      <c r="AEN30" t="str">
        <f t="shared" si="670"/>
        <v/>
      </c>
      <c r="AEO30" t="str">
        <f t="shared" si="671"/>
        <v/>
      </c>
      <c r="AEP30" t="str">
        <f t="shared" si="672"/>
        <v/>
      </c>
      <c r="AEQ30" t="str">
        <f t="shared" si="673"/>
        <v/>
      </c>
      <c r="AER30" t="str">
        <f t="shared" si="674"/>
        <v/>
      </c>
      <c r="AES30" t="str">
        <f t="shared" si="675"/>
        <v/>
      </c>
      <c r="AET30" t="str">
        <f t="shared" si="676"/>
        <v/>
      </c>
      <c r="AEU30" t="str">
        <f t="shared" si="677"/>
        <v/>
      </c>
      <c r="AEV30" t="str">
        <f t="shared" si="678"/>
        <v/>
      </c>
      <c r="AFX30" t="str">
        <f t="shared" si="830"/>
        <v/>
      </c>
      <c r="AFY30"/>
      <c r="AFZ30" t="str">
        <f t="shared" si="912"/>
        <v/>
      </c>
      <c r="AGA30" t="str">
        <f t="shared" si="681"/>
        <v/>
      </c>
      <c r="AGB30" t="str">
        <f t="shared" si="682"/>
        <v/>
      </c>
      <c r="AGC30" t="str">
        <f t="shared" si="683"/>
        <v/>
      </c>
      <c r="AGD30" t="str">
        <f t="shared" si="684"/>
        <v/>
      </c>
      <c r="AGE30" t="str">
        <f t="shared" si="831"/>
        <v/>
      </c>
      <c r="AGF30" t="str">
        <f t="shared" si="685"/>
        <v/>
      </c>
      <c r="AGG30" t="str">
        <f t="shared" si="686"/>
        <v/>
      </c>
      <c r="AGH30" t="str">
        <f t="shared" si="687"/>
        <v/>
      </c>
      <c r="AGI30" t="str">
        <f t="shared" si="871"/>
        <v/>
      </c>
      <c r="AGJ30" t="str">
        <f t="shared" si="689"/>
        <v/>
      </c>
      <c r="AGS30" t="str">
        <f t="shared" si="832"/>
        <v/>
      </c>
      <c r="AGT30"/>
      <c r="AGU30"/>
      <c r="AGV30" t="str">
        <f t="shared" si="692"/>
        <v/>
      </c>
      <c r="AGW30" t="str">
        <f t="shared" si="693"/>
        <v/>
      </c>
      <c r="AGX30" t="str">
        <f t="shared" si="694"/>
        <v/>
      </c>
      <c r="AGY30" t="str">
        <f t="shared" si="695"/>
        <v/>
      </c>
      <c r="AGZ30" t="str">
        <f t="shared" si="696"/>
        <v/>
      </c>
      <c r="AHA30" t="str">
        <f t="shared" si="697"/>
        <v/>
      </c>
      <c r="AHB30" t="str">
        <f t="shared" si="698"/>
        <v/>
      </c>
      <c r="AHC30" t="str">
        <f t="shared" si="699"/>
        <v/>
      </c>
      <c r="AHD30" t="str">
        <f t="shared" si="700"/>
        <v/>
      </c>
      <c r="AHE30" t="str">
        <f t="shared" si="701"/>
        <v/>
      </c>
      <c r="AII30" t="str">
        <f t="shared" si="833"/>
        <v/>
      </c>
      <c r="AIJ30" t="str">
        <f t="shared" si="925"/>
        <v/>
      </c>
      <c r="AIK30"/>
      <c r="AIL30" t="str">
        <f t="shared" si="834"/>
        <v/>
      </c>
      <c r="AIM30" t="str">
        <f t="shared" si="704"/>
        <v/>
      </c>
      <c r="AIN30" t="str">
        <f t="shared" si="835"/>
        <v/>
      </c>
      <c r="AIO30" t="str">
        <f t="shared" si="836"/>
        <v/>
      </c>
      <c r="AIP30" t="str">
        <f t="shared" si="705"/>
        <v/>
      </c>
      <c r="AIQ30" t="str">
        <f t="shared" si="706"/>
        <v/>
      </c>
      <c r="AIR30" t="str">
        <f t="shared" si="707"/>
        <v/>
      </c>
      <c r="AIS30" t="str">
        <f t="shared" si="708"/>
        <v/>
      </c>
      <c r="AIT30" t="str">
        <f t="shared" si="872"/>
        <v/>
      </c>
      <c r="AIU30" t="str">
        <f t="shared" si="710"/>
        <v/>
      </c>
      <c r="AJD30" t="str">
        <f t="shared" si="837"/>
        <v/>
      </c>
      <c r="AJE30" t="str">
        <f t="shared" si="926"/>
        <v/>
      </c>
      <c r="AJF30"/>
      <c r="AJG30" t="str">
        <f t="shared" si="838"/>
        <v/>
      </c>
      <c r="AJH30" t="str">
        <f t="shared" si="713"/>
        <v/>
      </c>
      <c r="AJI30" t="str">
        <f t="shared" si="839"/>
        <v/>
      </c>
      <c r="AJJ30" t="str">
        <f t="shared" si="840"/>
        <v/>
      </c>
      <c r="AJK30" t="str">
        <f t="shared" si="714"/>
        <v/>
      </c>
      <c r="AJL30" t="str">
        <f t="shared" si="715"/>
        <v/>
      </c>
      <c r="AJM30" t="str">
        <f t="shared" si="716"/>
        <v/>
      </c>
      <c r="AJN30" t="str">
        <f t="shared" si="717"/>
        <v/>
      </c>
      <c r="AJO30" t="str">
        <f t="shared" si="718"/>
        <v/>
      </c>
      <c r="AJP30" t="str">
        <f t="shared" si="719"/>
        <v/>
      </c>
      <c r="AKH30" s="6" t="s">
        <v>2579</v>
      </c>
      <c r="AKS30" t="str">
        <f t="shared" si="841"/>
        <v/>
      </c>
      <c r="AKT30" t="str">
        <f t="shared" si="927"/>
        <v/>
      </c>
      <c r="AKU30" t="str">
        <f t="shared" si="915"/>
        <v/>
      </c>
      <c r="AKV30" t="str">
        <f t="shared" si="842"/>
        <v/>
      </c>
      <c r="AKW30" t="str">
        <f t="shared" si="722"/>
        <v/>
      </c>
      <c r="AKX30" t="str">
        <f t="shared" si="723"/>
        <v/>
      </c>
      <c r="AKY30" t="str">
        <f t="shared" si="843"/>
        <v/>
      </c>
      <c r="AKZ30" t="str">
        <f t="shared" si="724"/>
        <v/>
      </c>
      <c r="ALA30" t="str">
        <f t="shared" si="725"/>
        <v/>
      </c>
      <c r="ALB30" t="str">
        <f t="shared" si="726"/>
        <v/>
      </c>
      <c r="ALC30" t="str">
        <f t="shared" si="727"/>
        <v/>
      </c>
      <c r="ALD30" t="str">
        <f t="shared" si="873"/>
        <v/>
      </c>
      <c r="ALE30" t="str">
        <f t="shared" si="729"/>
        <v/>
      </c>
      <c r="ALN30" t="str">
        <f t="shared" si="844"/>
        <v/>
      </c>
      <c r="ALO30" t="str">
        <f t="shared" si="928"/>
        <v/>
      </c>
      <c r="ALP30" t="str">
        <f t="shared" si="916"/>
        <v/>
      </c>
      <c r="ALQ30" t="str">
        <f t="shared" si="845"/>
        <v/>
      </c>
      <c r="ALR30" t="str">
        <f t="shared" si="732"/>
        <v/>
      </c>
      <c r="ALS30" t="str">
        <f t="shared" si="733"/>
        <v/>
      </c>
      <c r="ALT30" t="str">
        <f t="shared" si="846"/>
        <v/>
      </c>
      <c r="ALU30" t="str">
        <f t="shared" si="734"/>
        <v/>
      </c>
      <c r="ALV30" t="str">
        <f t="shared" si="735"/>
        <v/>
      </c>
      <c r="ALW30" t="str">
        <f t="shared" si="736"/>
        <v/>
      </c>
      <c r="ALX30" t="str">
        <f t="shared" si="737"/>
        <v/>
      </c>
      <c r="ALY30" t="str">
        <f t="shared" si="738"/>
        <v/>
      </c>
      <c r="ALZ30" t="str">
        <f t="shared" si="739"/>
        <v/>
      </c>
      <c r="AMP30" s="6" t="s">
        <v>2579</v>
      </c>
      <c r="ANA30" t="str">
        <f t="shared" si="847"/>
        <v/>
      </c>
      <c r="ANB30" t="str">
        <f t="shared" si="929"/>
        <v/>
      </c>
      <c r="ANC30" t="str">
        <f t="shared" si="917"/>
        <v>3.03.70_Locks and guidance structures</v>
      </c>
      <c r="AND30" t="str">
        <f t="shared" si="848"/>
        <v/>
      </c>
      <c r="ANE30" t="str">
        <f t="shared" si="742"/>
        <v/>
      </c>
      <c r="ANF30" t="str">
        <f t="shared" si="743"/>
        <v/>
      </c>
      <c r="ANG30" t="str">
        <f t="shared" si="744"/>
        <v/>
      </c>
      <c r="ANH30" t="str">
        <f t="shared" si="745"/>
        <v/>
      </c>
      <c r="ANI30" t="str">
        <f t="shared" si="746"/>
        <v/>
      </c>
      <c r="ANJ30" t="str">
        <f t="shared" si="747"/>
        <v/>
      </c>
      <c r="ANK30" t="str">
        <f t="shared" si="748"/>
        <v/>
      </c>
      <c r="ANL30" t="str">
        <f t="shared" si="874"/>
        <v/>
      </c>
      <c r="ANM30" t="str">
        <f t="shared" si="750"/>
        <v/>
      </c>
      <c r="ANV30" t="str">
        <f t="shared" si="849"/>
        <v/>
      </c>
      <c r="ANW30" t="str">
        <f t="shared" si="930"/>
        <v/>
      </c>
      <c r="ANX30" t="str">
        <f t="shared" si="918"/>
        <v>5.03.70_Locks and guidance structures</v>
      </c>
      <c r="ANY30" t="str">
        <f t="shared" si="851"/>
        <v/>
      </c>
      <c r="ANZ30" t="str">
        <f t="shared" si="752"/>
        <v/>
      </c>
      <c r="AOA30" t="str">
        <f t="shared" si="753"/>
        <v/>
      </c>
      <c r="AOB30" t="str">
        <f t="shared" si="754"/>
        <v/>
      </c>
      <c r="AOC30" t="str">
        <f t="shared" si="755"/>
        <v/>
      </c>
      <c r="AOD30" t="str">
        <f t="shared" si="756"/>
        <v/>
      </c>
      <c r="AOE30" t="str">
        <f t="shared" si="757"/>
        <v/>
      </c>
      <c r="AOF30" t="str">
        <f t="shared" si="758"/>
        <v/>
      </c>
      <c r="AOG30" t="str">
        <f t="shared" si="759"/>
        <v/>
      </c>
      <c r="AOH30" t="str">
        <f t="shared" si="760"/>
        <v/>
      </c>
      <c r="AOY30" s="6" t="s">
        <v>2579</v>
      </c>
      <c r="APJ30" t="str">
        <f t="shared" si="852"/>
        <v/>
      </c>
      <c r="APK30" t="str">
        <f t="shared" si="931"/>
        <v/>
      </c>
      <c r="APL30" t="str">
        <f t="shared" si="919"/>
        <v>3.03.70_Locks and guidance structures</v>
      </c>
      <c r="APM30" t="str">
        <f t="shared" si="859"/>
        <v/>
      </c>
      <c r="APN30" t="str">
        <f t="shared" si="763"/>
        <v/>
      </c>
      <c r="APO30" t="str">
        <f t="shared" si="764"/>
        <v/>
      </c>
      <c r="APP30" t="str">
        <f t="shared" si="765"/>
        <v/>
      </c>
      <c r="APQ30" t="str">
        <f t="shared" si="766"/>
        <v/>
      </c>
      <c r="APR30" t="str">
        <f t="shared" si="767"/>
        <v/>
      </c>
      <c r="APS30" t="str">
        <f t="shared" si="768"/>
        <v/>
      </c>
      <c r="APT30" t="str">
        <f t="shared" si="769"/>
        <v/>
      </c>
      <c r="APU30" t="str">
        <f t="shared" si="875"/>
        <v/>
      </c>
      <c r="APV30" t="str">
        <f t="shared" si="771"/>
        <v/>
      </c>
      <c r="AQE30" t="str">
        <f t="shared" si="853"/>
        <v/>
      </c>
      <c r="AQF30" t="str">
        <f t="shared" si="932"/>
        <v/>
      </c>
      <c r="AQG30" t="str">
        <f t="shared" si="920"/>
        <v>5.03.70_Locks and guidance structures</v>
      </c>
      <c r="AQH30" t="str">
        <f t="shared" si="854"/>
        <v/>
      </c>
      <c r="AQI30" t="str">
        <f t="shared" si="774"/>
        <v/>
      </c>
      <c r="AQJ30" t="str">
        <f t="shared" si="775"/>
        <v/>
      </c>
      <c r="AQK30" t="str">
        <f t="shared" si="776"/>
        <v/>
      </c>
      <c r="AQL30" t="str">
        <f t="shared" si="777"/>
        <v/>
      </c>
      <c r="AQM30" t="str">
        <f t="shared" si="778"/>
        <v/>
      </c>
      <c r="AQN30" t="str">
        <f t="shared" si="779"/>
        <v/>
      </c>
      <c r="AQO30" t="str">
        <f t="shared" si="780"/>
        <v/>
      </c>
      <c r="AQP30" t="str">
        <f t="shared" si="781"/>
        <v/>
      </c>
      <c r="AQQ30" t="str">
        <f t="shared" si="782"/>
        <v/>
      </c>
      <c r="ART30" t="str">
        <f t="shared" si="855"/>
        <v/>
      </c>
      <c r="ARU30" t="str">
        <f t="shared" si="933"/>
        <v/>
      </c>
      <c r="ARV30"/>
      <c r="ARW30" t="str">
        <f t="shared" si="856"/>
        <v/>
      </c>
      <c r="ARX30" t="str">
        <f t="shared" si="785"/>
        <v/>
      </c>
      <c r="ARY30" t="str">
        <f t="shared" si="786"/>
        <v/>
      </c>
      <c r="ARZ30" t="str">
        <f t="shared" si="787"/>
        <v/>
      </c>
      <c r="ASA30" t="str">
        <f t="shared" si="788"/>
        <v/>
      </c>
      <c r="ASB30" t="str">
        <f t="shared" si="789"/>
        <v/>
      </c>
      <c r="ASC30" t="str">
        <f t="shared" si="790"/>
        <v/>
      </c>
      <c r="ASD30" t="str">
        <f t="shared" si="791"/>
        <v/>
      </c>
      <c r="ASE30" t="str">
        <f t="shared" si="876"/>
        <v/>
      </c>
      <c r="ASF30" t="str">
        <f t="shared" si="793"/>
        <v/>
      </c>
      <c r="ASO30" t="str">
        <f t="shared" si="857"/>
        <v/>
      </c>
      <c r="ASP30" t="str">
        <f t="shared" si="934"/>
        <v/>
      </c>
      <c r="ASQ30"/>
      <c r="ASR30" t="str">
        <f t="shared" si="858"/>
        <v/>
      </c>
      <c r="ASS30" t="str">
        <f t="shared" si="796"/>
        <v/>
      </c>
      <c r="AST30" t="str">
        <f t="shared" si="797"/>
        <v/>
      </c>
      <c r="ASU30" t="str">
        <f t="shared" si="798"/>
        <v/>
      </c>
      <c r="ASV30" t="str">
        <f t="shared" si="799"/>
        <v/>
      </c>
      <c r="ASW30" t="str">
        <f t="shared" si="800"/>
        <v/>
      </c>
      <c r="ASX30" t="str">
        <f t="shared" si="801"/>
        <v/>
      </c>
      <c r="ASY30" t="str">
        <f t="shared" si="802"/>
        <v/>
      </c>
      <c r="ASZ30" t="str">
        <f t="shared" si="803"/>
        <v/>
      </c>
      <c r="ATA30" t="str">
        <f t="shared" si="804"/>
        <v/>
      </c>
    </row>
    <row r="31" spans="4:1014 1028:1197" s="6" customFormat="1" x14ac:dyDescent="0.35">
      <c r="BJ31" s="6" t="s">
        <v>2580</v>
      </c>
      <c r="BU31" t="str">
        <f t="shared" si="805"/>
        <v/>
      </c>
      <c r="BV31" t="str">
        <f t="shared" si="923"/>
        <v/>
      </c>
      <c r="BW31" t="str">
        <f t="shared" si="909"/>
        <v>3.03.710_Revetments</v>
      </c>
      <c r="BX31" t="str">
        <f t="shared" si="889"/>
        <v/>
      </c>
      <c r="BY31" t="str">
        <f t="shared" si="890"/>
        <v/>
      </c>
      <c r="BZ31" t="str">
        <f t="shared" si="891"/>
        <v/>
      </c>
      <c r="CA31" t="str">
        <f t="shared" si="892"/>
        <v/>
      </c>
      <c r="CB31" t="str">
        <f t="shared" si="893"/>
        <v/>
      </c>
      <c r="CC31" t="str">
        <f t="shared" si="894"/>
        <v/>
      </c>
      <c r="CD31" t="str">
        <f t="shared" si="895"/>
        <v/>
      </c>
      <c r="CE31" t="str">
        <f t="shared" si="896"/>
        <v/>
      </c>
      <c r="CF31" t="str">
        <f t="shared" si="897"/>
        <v/>
      </c>
      <c r="CG31" t="str">
        <f t="shared" si="898"/>
        <v/>
      </c>
      <c r="CP31" t="str">
        <f t="shared" si="806"/>
        <v/>
      </c>
      <c r="CQ31" t="str">
        <f t="shared" si="924"/>
        <v/>
      </c>
      <c r="CR31" t="str">
        <f t="shared" si="910"/>
        <v>5.03.710_Revetments</v>
      </c>
      <c r="CS31" t="str">
        <f t="shared" si="899"/>
        <v/>
      </c>
      <c r="CT31" t="str">
        <f t="shared" si="900"/>
        <v/>
      </c>
      <c r="CU31" t="str">
        <f t="shared" si="901"/>
        <v/>
      </c>
      <c r="CV31" t="str">
        <f t="shared" si="902"/>
        <v/>
      </c>
      <c r="CW31" t="str">
        <f t="shared" si="903"/>
        <v/>
      </c>
      <c r="CX31" t="str">
        <f t="shared" si="904"/>
        <v/>
      </c>
      <c r="CY31" t="str">
        <f t="shared" si="905"/>
        <v/>
      </c>
      <c r="CZ31" t="str">
        <f t="shared" si="906"/>
        <v/>
      </c>
      <c r="DA31" t="str">
        <f t="shared" si="907"/>
        <v/>
      </c>
      <c r="DB31" t="str">
        <f t="shared" si="908"/>
        <v/>
      </c>
      <c r="DZ31"/>
      <c r="EA31"/>
      <c r="EB31"/>
      <c r="EC31" t="str">
        <f t="shared" si="935"/>
        <v/>
      </c>
      <c r="ED31" t="str">
        <f t="shared" si="936"/>
        <v/>
      </c>
      <c r="EE31" t="str">
        <f t="shared" si="937"/>
        <v/>
      </c>
      <c r="EF31" t="str">
        <f t="shared" si="938"/>
        <v/>
      </c>
      <c r="EG31" t="str">
        <f t="shared" si="939"/>
        <v/>
      </c>
      <c r="EH31" t="str">
        <f t="shared" si="940"/>
        <v/>
      </c>
      <c r="EI31" t="str">
        <f t="shared" si="941"/>
        <v/>
      </c>
      <c r="EJ31" t="str">
        <f t="shared" si="942"/>
        <v/>
      </c>
      <c r="EK31" t="str">
        <f t="shared" si="943"/>
        <v/>
      </c>
      <c r="EL31" t="str">
        <f t="shared" si="944"/>
        <v/>
      </c>
      <c r="EU31" t="s">
        <v>119</v>
      </c>
      <c r="EV31" t="s">
        <v>119</v>
      </c>
      <c r="EW31" t="s">
        <v>119</v>
      </c>
      <c r="EX31" t="s">
        <v>119</v>
      </c>
      <c r="EY31" t="s">
        <v>119</v>
      </c>
      <c r="EZ31" t="s">
        <v>119</v>
      </c>
      <c r="FA31" t="s">
        <v>119</v>
      </c>
      <c r="FB31" t="s">
        <v>119</v>
      </c>
      <c r="FC31" t="s">
        <v>119</v>
      </c>
      <c r="FD31" t="s">
        <v>119</v>
      </c>
      <c r="FE31" t="s">
        <v>119</v>
      </c>
      <c r="FF31" t="s">
        <v>119</v>
      </c>
      <c r="FG31" t="s">
        <v>119</v>
      </c>
      <c r="GH31" t="str">
        <f t="shared" si="807"/>
        <v/>
      </c>
      <c r="GI31" t="str">
        <f t="shared" si="417"/>
        <v/>
      </c>
      <c r="GJ31" t="str">
        <f t="shared" si="418"/>
        <v/>
      </c>
      <c r="GK31" t="str">
        <f t="shared" si="419"/>
        <v/>
      </c>
      <c r="GL31" t="str">
        <f t="shared" si="420"/>
        <v/>
      </c>
      <c r="GM31" t="str">
        <f t="shared" si="421"/>
        <v/>
      </c>
      <c r="GN31" t="str">
        <f t="shared" si="422"/>
        <v/>
      </c>
      <c r="GO31" t="str">
        <f t="shared" si="423"/>
        <v/>
      </c>
      <c r="GP31" t="str">
        <f t="shared" si="424"/>
        <v/>
      </c>
      <c r="GQ31" t="str">
        <f t="shared" si="425"/>
        <v/>
      </c>
      <c r="GR31" t="str">
        <f t="shared" si="426"/>
        <v/>
      </c>
      <c r="GS31" t="str">
        <f t="shared" si="860"/>
        <v/>
      </c>
      <c r="GT31" t="str">
        <f t="shared" si="428"/>
        <v/>
      </c>
      <c r="HC31" t="str">
        <f t="shared" si="808"/>
        <v/>
      </c>
      <c r="HD31" t="str">
        <f t="shared" si="429"/>
        <v/>
      </c>
      <c r="HE31" t="str">
        <f t="shared" si="430"/>
        <v/>
      </c>
      <c r="HF31" t="str">
        <f t="shared" si="431"/>
        <v/>
      </c>
      <c r="HG31" t="str">
        <f t="shared" si="432"/>
        <v/>
      </c>
      <c r="HH31" t="str">
        <f t="shared" si="433"/>
        <v/>
      </c>
      <c r="HI31" t="str">
        <f t="shared" si="434"/>
        <v/>
      </c>
      <c r="HJ31" t="str">
        <f t="shared" si="435"/>
        <v/>
      </c>
      <c r="HK31" t="str">
        <f t="shared" si="436"/>
        <v/>
      </c>
      <c r="HL31" t="str">
        <f t="shared" si="437"/>
        <v/>
      </c>
      <c r="HM31" t="str">
        <f t="shared" si="438"/>
        <v/>
      </c>
      <c r="HN31" t="str">
        <f t="shared" si="439"/>
        <v/>
      </c>
      <c r="HO31" t="str">
        <f t="shared" si="440"/>
        <v/>
      </c>
      <c r="IQ31" t="str">
        <f t="shared" si="809"/>
        <v/>
      </c>
      <c r="IR31" t="str">
        <f t="shared" si="441"/>
        <v/>
      </c>
      <c r="IS31" t="str">
        <f t="shared" si="442"/>
        <v/>
      </c>
      <c r="IT31" t="str">
        <f t="shared" si="443"/>
        <v/>
      </c>
      <c r="IU31" t="str">
        <f t="shared" si="444"/>
        <v/>
      </c>
      <c r="IV31" t="str">
        <f t="shared" si="445"/>
        <v/>
      </c>
      <c r="IW31" t="str">
        <f t="shared" si="446"/>
        <v/>
      </c>
      <c r="IX31" t="str">
        <f t="shared" si="447"/>
        <v/>
      </c>
      <c r="IY31" t="str">
        <f t="shared" si="448"/>
        <v/>
      </c>
      <c r="IZ31" t="str">
        <f t="shared" si="449"/>
        <v/>
      </c>
      <c r="JA31" t="str">
        <f t="shared" si="450"/>
        <v/>
      </c>
      <c r="JB31" t="str">
        <f t="shared" si="861"/>
        <v/>
      </c>
      <c r="JC31" t="str">
        <f t="shared" si="451"/>
        <v/>
      </c>
      <c r="JL31" t="str">
        <f t="shared" si="810"/>
        <v/>
      </c>
      <c r="JM31" t="str">
        <f t="shared" si="452"/>
        <v/>
      </c>
      <c r="JN31" t="str">
        <f t="shared" si="453"/>
        <v/>
      </c>
      <c r="JO31" t="str">
        <f t="shared" si="454"/>
        <v/>
      </c>
      <c r="JP31" t="str">
        <f t="shared" si="455"/>
        <v/>
      </c>
      <c r="JQ31" t="str">
        <f t="shared" si="456"/>
        <v/>
      </c>
      <c r="JR31" t="str">
        <f t="shared" si="457"/>
        <v/>
      </c>
      <c r="JS31" t="str">
        <f t="shared" si="458"/>
        <v/>
      </c>
      <c r="JT31" t="str">
        <f t="shared" si="459"/>
        <v/>
      </c>
      <c r="JU31" t="str">
        <f t="shared" si="460"/>
        <v/>
      </c>
      <c r="JV31" t="str">
        <f t="shared" si="461"/>
        <v/>
      </c>
      <c r="JW31" t="str">
        <f t="shared" si="462"/>
        <v/>
      </c>
      <c r="JX31" t="str">
        <f t="shared" si="463"/>
        <v/>
      </c>
      <c r="KY31" t="str">
        <f t="shared" si="811"/>
        <v/>
      </c>
      <c r="KZ31" t="str">
        <f t="shared" si="464"/>
        <v/>
      </c>
      <c r="LA31" t="str">
        <f t="shared" si="465"/>
        <v/>
      </c>
      <c r="LB31" t="str">
        <f>IF(ISBLANK(KO31),"","3"&amp;MID(KO31,2,999))</f>
        <v/>
      </c>
      <c r="LC31" t="str">
        <f t="shared" si="467"/>
        <v/>
      </c>
      <c r="LD31" t="str">
        <f t="shared" si="468"/>
        <v/>
      </c>
      <c r="LE31" t="str">
        <f t="shared" si="469"/>
        <v/>
      </c>
      <c r="LF31" t="str">
        <f t="shared" si="470"/>
        <v/>
      </c>
      <c r="LG31" t="str">
        <f t="shared" si="471"/>
        <v/>
      </c>
      <c r="LH31" t="str">
        <f t="shared" si="472"/>
        <v/>
      </c>
      <c r="LI31" t="str">
        <f t="shared" si="473"/>
        <v/>
      </c>
      <c r="LJ31" t="str">
        <f t="shared" si="862"/>
        <v/>
      </c>
      <c r="LK31" t="str">
        <f t="shared" si="475"/>
        <v/>
      </c>
      <c r="LT31" t="str">
        <f t="shared" si="812"/>
        <v/>
      </c>
      <c r="LU31" t="str">
        <f t="shared" si="476"/>
        <v/>
      </c>
      <c r="LV31" t="str">
        <f t="shared" si="477"/>
        <v/>
      </c>
      <c r="LW31" t="str">
        <f>IF(ISBLANK(KO31),"","5"&amp;MID(KO31,2,999))</f>
        <v/>
      </c>
      <c r="LX31" t="str">
        <f t="shared" si="479"/>
        <v/>
      </c>
      <c r="LY31" t="str">
        <f t="shared" si="480"/>
        <v/>
      </c>
      <c r="LZ31" t="str">
        <f t="shared" si="481"/>
        <v/>
      </c>
      <c r="MA31" t="str">
        <f t="shared" si="482"/>
        <v/>
      </c>
      <c r="MB31" t="str">
        <f t="shared" si="483"/>
        <v/>
      </c>
      <c r="MC31" t="str">
        <f t="shared" si="484"/>
        <v/>
      </c>
      <c r="MD31" t="str">
        <f t="shared" si="485"/>
        <v/>
      </c>
      <c r="ME31" t="str">
        <f t="shared" si="486"/>
        <v/>
      </c>
      <c r="MF31" t="str">
        <f t="shared" si="487"/>
        <v/>
      </c>
      <c r="NG31" t="str">
        <f t="shared" si="813"/>
        <v/>
      </c>
      <c r="NH31" t="str">
        <f t="shared" si="488"/>
        <v/>
      </c>
      <c r="NI31" t="str">
        <f t="shared" si="489"/>
        <v/>
      </c>
      <c r="NJ31" t="str">
        <f t="shared" si="490"/>
        <v/>
      </c>
      <c r="NK31" t="str">
        <f t="shared" si="491"/>
        <v/>
      </c>
      <c r="NL31" t="str">
        <f t="shared" si="492"/>
        <v/>
      </c>
      <c r="NM31" t="str">
        <f t="shared" si="493"/>
        <v/>
      </c>
      <c r="NN31" t="str">
        <f t="shared" si="494"/>
        <v/>
      </c>
      <c r="NO31" t="str">
        <f t="shared" si="495"/>
        <v/>
      </c>
      <c r="NP31" t="str">
        <f t="shared" si="496"/>
        <v/>
      </c>
      <c r="NQ31" t="str">
        <f t="shared" si="497"/>
        <v/>
      </c>
      <c r="NR31" t="str">
        <f t="shared" si="863"/>
        <v/>
      </c>
      <c r="NS31" t="str">
        <f t="shared" si="499"/>
        <v/>
      </c>
      <c r="OB31" t="str">
        <f t="shared" si="814"/>
        <v/>
      </c>
      <c r="OC31" t="str">
        <f t="shared" si="500"/>
        <v/>
      </c>
      <c r="OD31" t="str">
        <f t="shared" si="501"/>
        <v/>
      </c>
      <c r="OE31" t="str">
        <f t="shared" si="502"/>
        <v/>
      </c>
      <c r="OF31" t="str">
        <f t="shared" si="503"/>
        <v/>
      </c>
      <c r="OG31" t="str">
        <f t="shared" si="504"/>
        <v/>
      </c>
      <c r="OH31" t="str">
        <f t="shared" si="505"/>
        <v/>
      </c>
      <c r="OI31" t="str">
        <f t="shared" si="506"/>
        <v/>
      </c>
      <c r="OJ31" t="str">
        <f t="shared" si="507"/>
        <v/>
      </c>
      <c r="OK31" t="str">
        <f t="shared" si="508"/>
        <v/>
      </c>
      <c r="OL31" t="str">
        <f t="shared" si="509"/>
        <v/>
      </c>
      <c r="OM31" t="str">
        <f t="shared" si="510"/>
        <v/>
      </c>
      <c r="ON31" t="str">
        <f t="shared" si="511"/>
        <v/>
      </c>
      <c r="PO31" t="str">
        <f t="shared" si="815"/>
        <v/>
      </c>
      <c r="PP31" t="str">
        <f t="shared" si="512"/>
        <v/>
      </c>
      <c r="PQ31" t="str">
        <f t="shared" si="513"/>
        <v/>
      </c>
      <c r="PR31" t="str">
        <f t="shared" si="514"/>
        <v/>
      </c>
      <c r="PS31" t="str">
        <f t="shared" si="515"/>
        <v/>
      </c>
      <c r="PT31" t="str">
        <f t="shared" si="516"/>
        <v/>
      </c>
      <c r="PU31" t="str">
        <f t="shared" si="517"/>
        <v/>
      </c>
      <c r="PV31" t="str">
        <f t="shared" si="816"/>
        <v/>
      </c>
      <c r="PW31" t="str">
        <f t="shared" si="518"/>
        <v/>
      </c>
      <c r="PX31" t="str">
        <f t="shared" si="519"/>
        <v/>
      </c>
      <c r="PY31" t="str">
        <f t="shared" si="520"/>
        <v/>
      </c>
      <c r="PZ31" t="str">
        <f t="shared" si="864"/>
        <v/>
      </c>
      <c r="QA31" t="str">
        <f t="shared" si="522"/>
        <v/>
      </c>
      <c r="QJ31" t="str">
        <f t="shared" si="817"/>
        <v/>
      </c>
      <c r="QK31" t="str">
        <f t="shared" si="523"/>
        <v/>
      </c>
      <c r="QL31" t="str">
        <f t="shared" si="524"/>
        <v/>
      </c>
      <c r="QM31" t="str">
        <f t="shared" si="525"/>
        <v/>
      </c>
      <c r="QN31" t="str">
        <f t="shared" si="526"/>
        <v/>
      </c>
      <c r="QO31" t="str">
        <f t="shared" si="527"/>
        <v/>
      </c>
      <c r="QP31" t="str">
        <f t="shared" si="528"/>
        <v/>
      </c>
      <c r="QQ31" t="str">
        <f t="shared" si="529"/>
        <v/>
      </c>
      <c r="QR31" t="str">
        <f t="shared" si="530"/>
        <v/>
      </c>
      <c r="QS31" t="str">
        <f t="shared" si="531"/>
        <v/>
      </c>
      <c r="QT31" t="str">
        <f t="shared" si="532"/>
        <v/>
      </c>
      <c r="QU31" t="str">
        <f t="shared" si="533"/>
        <v/>
      </c>
      <c r="QV31" t="str">
        <f t="shared" si="534"/>
        <v/>
      </c>
      <c r="RW31" t="str">
        <f t="shared" si="818"/>
        <v/>
      </c>
      <c r="RX31" t="str">
        <f t="shared" si="535"/>
        <v/>
      </c>
      <c r="RY31" t="str">
        <f t="shared" si="536"/>
        <v/>
      </c>
      <c r="RZ31" t="str">
        <f t="shared" si="537"/>
        <v/>
      </c>
      <c r="SA31" t="str">
        <f t="shared" si="538"/>
        <v/>
      </c>
      <c r="SB31" t="str">
        <f t="shared" si="539"/>
        <v/>
      </c>
      <c r="SC31" t="str">
        <f t="shared" si="540"/>
        <v/>
      </c>
      <c r="SD31" t="str">
        <f t="shared" si="541"/>
        <v/>
      </c>
      <c r="SE31" t="str">
        <f t="shared" si="542"/>
        <v/>
      </c>
      <c r="SF31" t="str">
        <f t="shared" si="543"/>
        <v/>
      </c>
      <c r="SG31" t="str">
        <f t="shared" si="544"/>
        <v/>
      </c>
      <c r="SH31" t="str">
        <f t="shared" si="865"/>
        <v/>
      </c>
      <c r="SI31" t="str">
        <f t="shared" si="546"/>
        <v/>
      </c>
      <c r="SR31" t="str">
        <f t="shared" si="819"/>
        <v/>
      </c>
      <c r="SS31" t="str">
        <f t="shared" si="547"/>
        <v/>
      </c>
      <c r="ST31" t="str">
        <f t="shared" si="548"/>
        <v/>
      </c>
      <c r="SU31" t="str">
        <f t="shared" si="549"/>
        <v/>
      </c>
      <c r="SV31" t="str">
        <f t="shared" si="550"/>
        <v/>
      </c>
      <c r="SW31" t="str">
        <f t="shared" si="551"/>
        <v/>
      </c>
      <c r="SX31" t="str">
        <f t="shared" si="552"/>
        <v/>
      </c>
      <c r="SY31" t="str">
        <f t="shared" si="553"/>
        <v/>
      </c>
      <c r="SZ31" t="str">
        <f t="shared" si="554"/>
        <v/>
      </c>
      <c r="TA31" t="str">
        <f t="shared" si="555"/>
        <v/>
      </c>
      <c r="TB31" t="str">
        <f t="shared" si="556"/>
        <v/>
      </c>
      <c r="TC31" t="str">
        <f t="shared" si="557"/>
        <v/>
      </c>
      <c r="TD31" t="str">
        <f t="shared" si="558"/>
        <v/>
      </c>
      <c r="UE31" t="str">
        <f t="shared" si="820"/>
        <v/>
      </c>
      <c r="UF31" t="str">
        <f t="shared" si="559"/>
        <v/>
      </c>
      <c r="UG31" t="str">
        <f t="shared" si="560"/>
        <v/>
      </c>
      <c r="UH31" t="str">
        <f t="shared" si="561"/>
        <v/>
      </c>
      <c r="UI31" t="str">
        <f t="shared" si="562"/>
        <v/>
      </c>
      <c r="UJ31" t="str">
        <f t="shared" si="563"/>
        <v/>
      </c>
      <c r="UK31" t="str">
        <f t="shared" si="564"/>
        <v/>
      </c>
      <c r="UL31" t="str">
        <f t="shared" si="565"/>
        <v/>
      </c>
      <c r="UM31" t="str">
        <f t="shared" si="566"/>
        <v/>
      </c>
      <c r="UN31" t="str">
        <f t="shared" si="567"/>
        <v/>
      </c>
      <c r="UO31" t="str">
        <f t="shared" si="568"/>
        <v/>
      </c>
      <c r="UP31" t="str">
        <f t="shared" si="866"/>
        <v/>
      </c>
      <c r="UQ31" t="str">
        <f t="shared" si="570"/>
        <v/>
      </c>
      <c r="UZ31" t="str">
        <f t="shared" si="821"/>
        <v/>
      </c>
      <c r="VA31" t="str">
        <f t="shared" si="571"/>
        <v/>
      </c>
      <c r="VB31" t="str">
        <f t="shared" si="572"/>
        <v/>
      </c>
      <c r="VC31" t="str">
        <f t="shared" si="573"/>
        <v/>
      </c>
      <c r="VD31" t="str">
        <f t="shared" si="574"/>
        <v/>
      </c>
      <c r="VE31" t="str">
        <f t="shared" si="575"/>
        <v/>
      </c>
      <c r="VF31" t="str">
        <f t="shared" si="576"/>
        <v/>
      </c>
      <c r="VG31" t="str">
        <f t="shared" si="577"/>
        <v/>
      </c>
      <c r="VH31" t="str">
        <f t="shared" si="578"/>
        <v/>
      </c>
      <c r="VI31" t="str">
        <f t="shared" si="579"/>
        <v/>
      </c>
      <c r="VJ31" t="str">
        <f t="shared" si="580"/>
        <v/>
      </c>
      <c r="VK31" t="str">
        <f t="shared" si="581"/>
        <v/>
      </c>
      <c r="VL31" t="str">
        <f t="shared" si="582"/>
        <v/>
      </c>
      <c r="WM31" t="str">
        <f t="shared" si="822"/>
        <v/>
      </c>
      <c r="WN31" t="str">
        <f t="shared" si="583"/>
        <v/>
      </c>
      <c r="WO31" t="str">
        <f t="shared" si="584"/>
        <v/>
      </c>
      <c r="WP31" t="str">
        <f t="shared" si="585"/>
        <v/>
      </c>
      <c r="WQ31" t="str">
        <f t="shared" si="586"/>
        <v/>
      </c>
      <c r="WR31" t="str">
        <f t="shared" si="587"/>
        <v/>
      </c>
      <c r="WS31" t="str">
        <f t="shared" si="588"/>
        <v/>
      </c>
      <c r="WT31" t="str">
        <f t="shared" si="589"/>
        <v/>
      </c>
      <c r="WU31" t="str">
        <f t="shared" si="590"/>
        <v/>
      </c>
      <c r="WV31" t="str">
        <f t="shared" si="591"/>
        <v/>
      </c>
      <c r="WW31" t="str">
        <f t="shared" si="592"/>
        <v/>
      </c>
      <c r="WX31" t="str">
        <f t="shared" si="867"/>
        <v/>
      </c>
      <c r="WY31" t="str">
        <f t="shared" si="594"/>
        <v/>
      </c>
      <c r="XH31" t="str">
        <f t="shared" si="823"/>
        <v/>
      </c>
      <c r="XI31" t="str">
        <f t="shared" si="595"/>
        <v/>
      </c>
      <c r="XJ31" t="str">
        <f t="shared" si="596"/>
        <v/>
      </c>
      <c r="XK31" t="str">
        <f t="shared" si="597"/>
        <v/>
      </c>
      <c r="XL31" t="str">
        <f t="shared" si="598"/>
        <v/>
      </c>
      <c r="XM31" t="str">
        <f t="shared" si="599"/>
        <v/>
      </c>
      <c r="XN31" t="str">
        <f t="shared" si="600"/>
        <v/>
      </c>
      <c r="XO31" t="str">
        <f t="shared" si="601"/>
        <v/>
      </c>
      <c r="XP31" t="str">
        <f t="shared" si="602"/>
        <v/>
      </c>
      <c r="XQ31" t="str">
        <f t="shared" si="603"/>
        <v/>
      </c>
      <c r="XR31" t="str">
        <f t="shared" si="604"/>
        <v/>
      </c>
      <c r="XS31" t="str">
        <f t="shared" si="605"/>
        <v/>
      </c>
      <c r="XT31" t="str">
        <f t="shared" si="606"/>
        <v/>
      </c>
      <c r="YV31" t="str">
        <f t="shared" si="824"/>
        <v/>
      </c>
      <c r="YW31" t="str">
        <f t="shared" si="607"/>
        <v/>
      </c>
      <c r="YX31"/>
      <c r="YY31" t="str">
        <f t="shared" si="609"/>
        <v/>
      </c>
      <c r="YZ31" t="str">
        <f t="shared" si="610"/>
        <v/>
      </c>
      <c r="ZA31" t="str">
        <f t="shared" si="611"/>
        <v/>
      </c>
      <c r="ZB31" t="str">
        <f t="shared" si="612"/>
        <v/>
      </c>
      <c r="ZC31" t="str">
        <f t="shared" si="613"/>
        <v/>
      </c>
      <c r="ZD31" t="str">
        <f t="shared" si="614"/>
        <v/>
      </c>
      <c r="ZE31" t="str">
        <f t="shared" si="615"/>
        <v/>
      </c>
      <c r="ZF31" t="str">
        <f t="shared" si="616"/>
        <v/>
      </c>
      <c r="ZG31" t="str">
        <f t="shared" si="868"/>
        <v/>
      </c>
      <c r="ZH31" t="str">
        <f t="shared" si="618"/>
        <v/>
      </c>
      <c r="ZQ31" t="str">
        <f t="shared" si="825"/>
        <v/>
      </c>
      <c r="ZR31" t="str">
        <f t="shared" si="619"/>
        <v/>
      </c>
      <c r="ZS31"/>
      <c r="ZT31" t="str">
        <f t="shared" si="621"/>
        <v/>
      </c>
      <c r="ZU31" t="str">
        <f t="shared" si="622"/>
        <v/>
      </c>
      <c r="ZV31" t="str">
        <f t="shared" si="623"/>
        <v/>
      </c>
      <c r="ZW31" t="str">
        <f t="shared" si="624"/>
        <v/>
      </c>
      <c r="ZX31" t="str">
        <f t="shared" si="625"/>
        <v/>
      </c>
      <c r="ZY31" t="str">
        <f t="shared" si="626"/>
        <v/>
      </c>
      <c r="ZZ31" t="str">
        <f t="shared" si="627"/>
        <v/>
      </c>
      <c r="AAA31" t="str">
        <f t="shared" si="628"/>
        <v/>
      </c>
      <c r="AAB31" t="str">
        <f t="shared" si="629"/>
        <v/>
      </c>
      <c r="AAC31" t="str">
        <f t="shared" si="630"/>
        <v/>
      </c>
      <c r="ABF31" t="str">
        <f t="shared" si="826"/>
        <v/>
      </c>
      <c r="ABG31" t="str">
        <f t="shared" si="631"/>
        <v/>
      </c>
      <c r="ABH31"/>
      <c r="ABI31" t="str">
        <f t="shared" si="633"/>
        <v/>
      </c>
      <c r="ABJ31" t="str">
        <f t="shared" si="634"/>
        <v/>
      </c>
      <c r="ABK31" t="str">
        <f t="shared" si="635"/>
        <v/>
      </c>
      <c r="ABL31" t="str">
        <f t="shared" si="636"/>
        <v/>
      </c>
      <c r="ABM31" t="str">
        <f t="shared" si="637"/>
        <v/>
      </c>
      <c r="ABN31" t="str">
        <f t="shared" si="638"/>
        <v/>
      </c>
      <c r="ABO31" t="str">
        <f t="shared" si="639"/>
        <v/>
      </c>
      <c r="ABP31" t="str">
        <f t="shared" si="640"/>
        <v/>
      </c>
      <c r="ABQ31" t="str">
        <f t="shared" si="869"/>
        <v/>
      </c>
      <c r="ABR31" t="str">
        <f t="shared" si="642"/>
        <v/>
      </c>
      <c r="ACA31" t="str">
        <f t="shared" si="827"/>
        <v/>
      </c>
      <c r="ACB31" t="str">
        <f t="shared" si="643"/>
        <v/>
      </c>
      <c r="ACC31"/>
      <c r="ACD31" t="str">
        <f t="shared" si="645"/>
        <v/>
      </c>
      <c r="ACE31" t="str">
        <f t="shared" si="646"/>
        <v/>
      </c>
      <c r="ACF31" t="str">
        <f t="shared" si="647"/>
        <v/>
      </c>
      <c r="ACG31" t="str">
        <f t="shared" si="648"/>
        <v/>
      </c>
      <c r="ACH31" t="str">
        <f t="shared" si="649"/>
        <v/>
      </c>
      <c r="ACI31" t="str">
        <f t="shared" si="650"/>
        <v/>
      </c>
      <c r="ACJ31" t="str">
        <f t="shared" si="651"/>
        <v/>
      </c>
      <c r="ACK31" t="str">
        <f t="shared" si="652"/>
        <v/>
      </c>
      <c r="ACL31" t="str">
        <f t="shared" si="653"/>
        <v/>
      </c>
      <c r="ACM31" t="str">
        <f t="shared" si="654"/>
        <v/>
      </c>
      <c r="ADO31"/>
      <c r="ADP31"/>
      <c r="ADQ31"/>
      <c r="ADR31"/>
      <c r="ADS31"/>
      <c r="ADT31" t="str">
        <f t="shared" si="659"/>
        <v/>
      </c>
      <c r="ADU31" t="str">
        <f t="shared" si="660"/>
        <v/>
      </c>
      <c r="ADV31" t="str">
        <f t="shared" si="661"/>
        <v/>
      </c>
      <c r="ADW31" t="str">
        <f t="shared" si="662"/>
        <v/>
      </c>
      <c r="ADX31" t="str">
        <f t="shared" si="663"/>
        <v/>
      </c>
      <c r="ADY31" t="str">
        <f t="shared" si="664"/>
        <v/>
      </c>
      <c r="ADZ31" t="str">
        <f t="shared" si="870"/>
        <v/>
      </c>
      <c r="AEA31" t="str">
        <f t="shared" si="666"/>
        <v/>
      </c>
      <c r="AEJ31"/>
      <c r="AEK31"/>
      <c r="AEL31"/>
      <c r="AEM31"/>
      <c r="AEN31" t="str">
        <f t="shared" si="670"/>
        <v/>
      </c>
      <c r="AEO31" t="str">
        <f t="shared" si="671"/>
        <v/>
      </c>
      <c r="AEP31" t="str">
        <f t="shared" si="672"/>
        <v/>
      </c>
      <c r="AEQ31" t="str">
        <f t="shared" si="673"/>
        <v/>
      </c>
      <c r="AER31" t="str">
        <f t="shared" si="674"/>
        <v/>
      </c>
      <c r="AES31" t="str">
        <f t="shared" si="675"/>
        <v/>
      </c>
      <c r="AET31" t="str">
        <f t="shared" si="676"/>
        <v/>
      </c>
      <c r="AEU31" t="str">
        <f t="shared" si="677"/>
        <v/>
      </c>
      <c r="AEV31" t="str">
        <f t="shared" si="678"/>
        <v/>
      </c>
      <c r="AFX31" t="str">
        <f t="shared" si="830"/>
        <v/>
      </c>
      <c r="AFY31"/>
      <c r="AFZ31" t="str">
        <f t="shared" si="912"/>
        <v/>
      </c>
      <c r="AGA31" t="str">
        <f t="shared" si="681"/>
        <v/>
      </c>
      <c r="AGB31" t="str">
        <f t="shared" si="682"/>
        <v/>
      </c>
      <c r="AGC31" t="str">
        <f t="shared" si="683"/>
        <v/>
      </c>
      <c r="AGD31" t="str">
        <f t="shared" si="684"/>
        <v/>
      </c>
      <c r="AGE31" t="str">
        <f t="shared" si="831"/>
        <v/>
      </c>
      <c r="AGF31" t="str">
        <f t="shared" si="685"/>
        <v/>
      </c>
      <c r="AGG31" t="str">
        <f t="shared" si="686"/>
        <v/>
      </c>
      <c r="AGH31" t="str">
        <f t="shared" si="687"/>
        <v/>
      </c>
      <c r="AGI31" t="str">
        <f t="shared" si="871"/>
        <v/>
      </c>
      <c r="AGJ31" t="str">
        <f t="shared" si="689"/>
        <v/>
      </c>
      <c r="AGS31" t="str">
        <f t="shared" si="832"/>
        <v/>
      </c>
      <c r="AGT31"/>
      <c r="AGU31"/>
      <c r="AGV31" t="str">
        <f t="shared" si="692"/>
        <v/>
      </c>
      <c r="AGW31" t="str">
        <f t="shared" si="693"/>
        <v/>
      </c>
      <c r="AGX31" t="str">
        <f t="shared" si="694"/>
        <v/>
      </c>
      <c r="AGY31" t="str">
        <f t="shared" si="695"/>
        <v/>
      </c>
      <c r="AGZ31" t="str">
        <f t="shared" si="696"/>
        <v/>
      </c>
      <c r="AHA31" t="str">
        <f t="shared" si="697"/>
        <v/>
      </c>
      <c r="AHB31" t="str">
        <f t="shared" si="698"/>
        <v/>
      </c>
      <c r="AHC31" t="str">
        <f t="shared" si="699"/>
        <v/>
      </c>
      <c r="AHD31" t="str">
        <f t="shared" si="700"/>
        <v/>
      </c>
      <c r="AHE31" t="str">
        <f t="shared" si="701"/>
        <v/>
      </c>
      <c r="AHX31" s="6" t="s">
        <v>2580</v>
      </c>
      <c r="AII31" t="str">
        <f t="shared" si="833"/>
        <v/>
      </c>
      <c r="AIJ31" t="str">
        <f t="shared" si="925"/>
        <v/>
      </c>
      <c r="AIK31"/>
      <c r="AIL31" t="str">
        <f t="shared" si="834"/>
        <v/>
      </c>
      <c r="AIM31" t="str">
        <f t="shared" si="704"/>
        <v/>
      </c>
      <c r="AIN31" t="str">
        <f t="shared" si="835"/>
        <v/>
      </c>
      <c r="AIO31" t="str">
        <f t="shared" si="836"/>
        <v/>
      </c>
      <c r="AIP31" t="str">
        <f t="shared" si="705"/>
        <v/>
      </c>
      <c r="AIQ31" t="str">
        <f t="shared" si="706"/>
        <v/>
      </c>
      <c r="AIR31" t="str">
        <f t="shared" si="707"/>
        <v/>
      </c>
      <c r="AIS31" t="str">
        <f t="shared" si="708"/>
        <v/>
      </c>
      <c r="AIT31" t="str">
        <f t="shared" si="872"/>
        <v/>
      </c>
      <c r="AIU31" t="str">
        <f t="shared" si="710"/>
        <v/>
      </c>
      <c r="AJD31" t="str">
        <f t="shared" si="837"/>
        <v/>
      </c>
      <c r="AJE31" t="str">
        <f t="shared" si="926"/>
        <v/>
      </c>
      <c r="AJF31"/>
      <c r="AJG31" t="str">
        <f t="shared" si="838"/>
        <v/>
      </c>
      <c r="AJH31" t="str">
        <f t="shared" si="713"/>
        <v/>
      </c>
      <c r="AJI31" t="str">
        <f t="shared" si="839"/>
        <v/>
      </c>
      <c r="AJJ31" t="str">
        <f t="shared" si="840"/>
        <v/>
      </c>
      <c r="AJK31" t="str">
        <f t="shared" si="714"/>
        <v/>
      </c>
      <c r="AJL31" t="str">
        <f t="shared" si="715"/>
        <v/>
      </c>
      <c r="AJM31" t="str">
        <f t="shared" si="716"/>
        <v/>
      </c>
      <c r="AJN31" t="str">
        <f t="shared" si="717"/>
        <v/>
      </c>
      <c r="AJO31" t="str">
        <f t="shared" si="718"/>
        <v/>
      </c>
      <c r="AJP31" t="str">
        <f t="shared" si="719"/>
        <v/>
      </c>
      <c r="AKH31" s="6" t="s">
        <v>2580</v>
      </c>
      <c r="AKS31" t="str">
        <f t="shared" si="841"/>
        <v/>
      </c>
      <c r="AKT31" t="str">
        <f t="shared" si="927"/>
        <v/>
      </c>
      <c r="AKU31" t="str">
        <f t="shared" si="915"/>
        <v>3.03.710_Revetments</v>
      </c>
      <c r="AKV31" t="str">
        <f t="shared" si="842"/>
        <v/>
      </c>
      <c r="AKW31" t="str">
        <f t="shared" si="722"/>
        <v/>
      </c>
      <c r="AKX31" t="str">
        <f t="shared" si="723"/>
        <v/>
      </c>
      <c r="AKY31" t="str">
        <f t="shared" si="843"/>
        <v/>
      </c>
      <c r="AKZ31" t="str">
        <f t="shared" si="724"/>
        <v/>
      </c>
      <c r="ALA31" t="str">
        <f t="shared" si="725"/>
        <v/>
      </c>
      <c r="ALB31" t="str">
        <f t="shared" si="726"/>
        <v/>
      </c>
      <c r="ALC31" t="str">
        <f t="shared" si="727"/>
        <v/>
      </c>
      <c r="ALD31" t="str">
        <f t="shared" si="873"/>
        <v/>
      </c>
      <c r="ALE31" t="str">
        <f t="shared" si="729"/>
        <v/>
      </c>
      <c r="ALN31" t="str">
        <f t="shared" si="844"/>
        <v/>
      </c>
      <c r="ALO31" t="str">
        <f t="shared" si="928"/>
        <v/>
      </c>
      <c r="ALP31" t="str">
        <f t="shared" si="916"/>
        <v>5.03.710_Revetments</v>
      </c>
      <c r="ALQ31" t="str">
        <f t="shared" si="845"/>
        <v/>
      </c>
      <c r="ALR31" t="str">
        <f t="shared" si="732"/>
        <v/>
      </c>
      <c r="ALS31" t="str">
        <f t="shared" si="733"/>
        <v/>
      </c>
      <c r="ALT31" t="str">
        <f t="shared" si="846"/>
        <v/>
      </c>
      <c r="ALU31" t="str">
        <f t="shared" si="734"/>
        <v/>
      </c>
      <c r="ALV31" t="str">
        <f t="shared" si="735"/>
        <v/>
      </c>
      <c r="ALW31" t="str">
        <f t="shared" si="736"/>
        <v/>
      </c>
      <c r="ALX31" t="str">
        <f t="shared" si="737"/>
        <v/>
      </c>
      <c r="ALY31" t="str">
        <f t="shared" si="738"/>
        <v/>
      </c>
      <c r="ALZ31" t="str">
        <f t="shared" si="739"/>
        <v/>
      </c>
      <c r="AMP31" s="6" t="s">
        <v>2580</v>
      </c>
      <c r="ANA31" t="str">
        <f t="shared" si="847"/>
        <v/>
      </c>
      <c r="ANB31" t="str">
        <f t="shared" si="929"/>
        <v/>
      </c>
      <c r="ANC31" t="str">
        <f t="shared" si="917"/>
        <v>3.03.710_Revetments</v>
      </c>
      <c r="AND31" t="str">
        <f t="shared" si="848"/>
        <v/>
      </c>
      <c r="ANE31" t="str">
        <f t="shared" si="742"/>
        <v/>
      </c>
      <c r="ANF31" t="str">
        <f t="shared" si="743"/>
        <v/>
      </c>
      <c r="ANG31" t="str">
        <f t="shared" si="744"/>
        <v/>
      </c>
      <c r="ANH31" t="str">
        <f t="shared" si="745"/>
        <v/>
      </c>
      <c r="ANI31" t="str">
        <f t="shared" si="746"/>
        <v/>
      </c>
      <c r="ANJ31" t="str">
        <f t="shared" si="747"/>
        <v/>
      </c>
      <c r="ANK31" t="str">
        <f t="shared" si="748"/>
        <v/>
      </c>
      <c r="ANL31" t="str">
        <f t="shared" si="874"/>
        <v/>
      </c>
      <c r="ANM31" t="str">
        <f t="shared" si="750"/>
        <v/>
      </c>
      <c r="ANV31" t="str">
        <f t="shared" si="849"/>
        <v/>
      </c>
      <c r="ANW31" t="str">
        <f t="shared" si="930"/>
        <v/>
      </c>
      <c r="ANX31" t="str">
        <f t="shared" si="918"/>
        <v>5.03.710_Revetments</v>
      </c>
      <c r="ANY31" t="str">
        <f t="shared" si="851"/>
        <v/>
      </c>
      <c r="ANZ31" t="str">
        <f t="shared" si="752"/>
        <v/>
      </c>
      <c r="AOA31" t="str">
        <f t="shared" si="753"/>
        <v/>
      </c>
      <c r="AOB31" t="str">
        <f t="shared" si="754"/>
        <v/>
      </c>
      <c r="AOC31" t="str">
        <f t="shared" si="755"/>
        <v/>
      </c>
      <c r="AOD31" t="str">
        <f t="shared" si="756"/>
        <v/>
      </c>
      <c r="AOE31" t="str">
        <f t="shared" si="757"/>
        <v/>
      </c>
      <c r="AOF31" t="str">
        <f t="shared" si="758"/>
        <v/>
      </c>
      <c r="AOG31" t="str">
        <f t="shared" si="759"/>
        <v/>
      </c>
      <c r="AOH31" t="str">
        <f t="shared" si="760"/>
        <v/>
      </c>
      <c r="AOY31" s="6" t="s">
        <v>2580</v>
      </c>
      <c r="APJ31" t="str">
        <f t="shared" si="852"/>
        <v/>
      </c>
      <c r="APK31" t="str">
        <f t="shared" si="931"/>
        <v/>
      </c>
      <c r="APL31" t="str">
        <f t="shared" si="919"/>
        <v/>
      </c>
      <c r="APM31" t="str">
        <f t="shared" si="859"/>
        <v/>
      </c>
      <c r="APN31" t="str">
        <f t="shared" si="763"/>
        <v/>
      </c>
      <c r="APO31" t="str">
        <f t="shared" si="764"/>
        <v/>
      </c>
      <c r="APP31" t="str">
        <f t="shared" si="765"/>
        <v/>
      </c>
      <c r="APQ31" t="str">
        <f t="shared" si="766"/>
        <v/>
      </c>
      <c r="APR31" t="str">
        <f t="shared" si="767"/>
        <v/>
      </c>
      <c r="APS31" t="str">
        <f t="shared" si="768"/>
        <v/>
      </c>
      <c r="APT31" t="str">
        <f t="shared" si="769"/>
        <v/>
      </c>
      <c r="APU31" t="str">
        <f t="shared" si="875"/>
        <v/>
      </c>
      <c r="APV31" t="str">
        <f t="shared" si="771"/>
        <v/>
      </c>
      <c r="AQE31" t="str">
        <f t="shared" si="853"/>
        <v/>
      </c>
      <c r="AQF31" t="str">
        <f t="shared" si="932"/>
        <v/>
      </c>
      <c r="AQG31" t="str">
        <f t="shared" si="920"/>
        <v/>
      </c>
      <c r="AQH31" t="str">
        <f t="shared" si="854"/>
        <v/>
      </c>
      <c r="AQI31" t="str">
        <f t="shared" si="774"/>
        <v/>
      </c>
      <c r="AQJ31" t="str">
        <f t="shared" si="775"/>
        <v/>
      </c>
      <c r="AQK31" t="str">
        <f t="shared" si="776"/>
        <v/>
      </c>
      <c r="AQL31" t="str">
        <f t="shared" si="777"/>
        <v/>
      </c>
      <c r="AQM31" t="str">
        <f t="shared" si="778"/>
        <v/>
      </c>
      <c r="AQN31" t="str">
        <f t="shared" si="779"/>
        <v/>
      </c>
      <c r="AQO31" t="str">
        <f t="shared" si="780"/>
        <v/>
      </c>
      <c r="AQP31" t="str">
        <f t="shared" si="781"/>
        <v/>
      </c>
      <c r="AQQ31" t="str">
        <f t="shared" si="782"/>
        <v/>
      </c>
      <c r="ART31" t="str">
        <f t="shared" si="855"/>
        <v/>
      </c>
      <c r="ARU31" t="str">
        <f t="shared" si="933"/>
        <v/>
      </c>
      <c r="ARV31"/>
      <c r="ARW31" t="str">
        <f t="shared" si="856"/>
        <v/>
      </c>
      <c r="ARX31" t="str">
        <f t="shared" si="785"/>
        <v/>
      </c>
      <c r="ARY31" t="str">
        <f t="shared" si="786"/>
        <v/>
      </c>
      <c r="ARZ31" t="str">
        <f t="shared" si="787"/>
        <v/>
      </c>
      <c r="ASA31" t="str">
        <f t="shared" si="788"/>
        <v/>
      </c>
      <c r="ASB31" t="str">
        <f t="shared" si="789"/>
        <v/>
      </c>
      <c r="ASC31" t="str">
        <f t="shared" si="790"/>
        <v/>
      </c>
      <c r="ASD31" t="str">
        <f t="shared" si="791"/>
        <v/>
      </c>
      <c r="ASE31" t="str">
        <f t="shared" si="876"/>
        <v/>
      </c>
      <c r="ASF31" t="str">
        <f t="shared" si="793"/>
        <v/>
      </c>
      <c r="ASO31" t="str">
        <f t="shared" si="857"/>
        <v/>
      </c>
      <c r="ASP31" t="str">
        <f t="shared" si="934"/>
        <v/>
      </c>
      <c r="ASQ31"/>
      <c r="ASR31" t="str">
        <f t="shared" si="858"/>
        <v/>
      </c>
      <c r="ASS31" t="str">
        <f t="shared" si="796"/>
        <v/>
      </c>
      <c r="AST31" t="str">
        <f t="shared" si="797"/>
        <v/>
      </c>
      <c r="ASU31" t="str">
        <f t="shared" si="798"/>
        <v/>
      </c>
      <c r="ASV31" t="str">
        <f t="shared" si="799"/>
        <v/>
      </c>
      <c r="ASW31" t="str">
        <f t="shared" si="800"/>
        <v/>
      </c>
      <c r="ASX31" t="str">
        <f t="shared" si="801"/>
        <v/>
      </c>
      <c r="ASY31" t="str">
        <f t="shared" si="802"/>
        <v/>
      </c>
      <c r="ASZ31" t="str">
        <f t="shared" si="803"/>
        <v/>
      </c>
      <c r="ATA31" t="str">
        <f t="shared" si="804"/>
        <v/>
      </c>
    </row>
    <row r="32" spans="4:1014 1028:1197" s="6" customFormat="1" x14ac:dyDescent="0.35">
      <c r="BJ32" s="6" t="s">
        <v>2581</v>
      </c>
      <c r="BU32" t="str">
        <f t="shared" si="805"/>
        <v/>
      </c>
      <c r="BV32" t="str">
        <f t="shared" si="923"/>
        <v/>
      </c>
      <c r="BW32" t="str">
        <f t="shared" si="909"/>
        <v>3.03.720_Flood defences</v>
      </c>
      <c r="BX32" t="str">
        <f t="shared" si="889"/>
        <v/>
      </c>
      <c r="BY32" t="str">
        <f t="shared" si="890"/>
        <v/>
      </c>
      <c r="BZ32" t="str">
        <f t="shared" si="891"/>
        <v/>
      </c>
      <c r="CA32" t="str">
        <f t="shared" si="892"/>
        <v/>
      </c>
      <c r="CB32" t="str">
        <f t="shared" si="893"/>
        <v/>
      </c>
      <c r="CC32" t="str">
        <f t="shared" si="894"/>
        <v/>
      </c>
      <c r="CD32" t="str">
        <f t="shared" si="895"/>
        <v/>
      </c>
      <c r="CE32" t="str">
        <f t="shared" si="896"/>
        <v/>
      </c>
      <c r="CF32" t="str">
        <f t="shared" si="897"/>
        <v/>
      </c>
      <c r="CG32" t="str">
        <f t="shared" si="898"/>
        <v/>
      </c>
      <c r="CP32" t="str">
        <f t="shared" si="806"/>
        <v/>
      </c>
      <c r="CQ32" t="str">
        <f t="shared" si="924"/>
        <v/>
      </c>
      <c r="CR32" t="str">
        <f t="shared" si="910"/>
        <v>5.03.720_Flood defences</v>
      </c>
      <c r="CS32" t="str">
        <f t="shared" si="899"/>
        <v/>
      </c>
      <c r="CT32" t="str">
        <f t="shared" si="900"/>
        <v/>
      </c>
      <c r="CU32" t="str">
        <f t="shared" si="901"/>
        <v/>
      </c>
      <c r="CV32" t="str">
        <f t="shared" si="902"/>
        <v/>
      </c>
      <c r="CW32" t="str">
        <f t="shared" si="903"/>
        <v/>
      </c>
      <c r="CX32" t="str">
        <f t="shared" si="904"/>
        <v/>
      </c>
      <c r="CY32" t="str">
        <f t="shared" si="905"/>
        <v/>
      </c>
      <c r="CZ32" t="str">
        <f t="shared" si="906"/>
        <v/>
      </c>
      <c r="DA32" t="str">
        <f t="shared" si="907"/>
        <v/>
      </c>
      <c r="DB32" t="str">
        <f t="shared" si="908"/>
        <v/>
      </c>
      <c r="DZ32"/>
      <c r="EA32"/>
      <c r="EB32"/>
      <c r="EC32" t="str">
        <f t="shared" si="935"/>
        <v/>
      </c>
      <c r="ED32" t="str">
        <f t="shared" si="936"/>
        <v/>
      </c>
      <c r="EE32" t="str">
        <f t="shared" si="937"/>
        <v/>
      </c>
      <c r="EF32" t="str">
        <f t="shared" si="938"/>
        <v/>
      </c>
      <c r="EG32" t="str">
        <f t="shared" si="939"/>
        <v/>
      </c>
      <c r="EH32" t="str">
        <f t="shared" si="940"/>
        <v/>
      </c>
      <c r="EI32" t="str">
        <f t="shared" si="941"/>
        <v/>
      </c>
      <c r="EJ32" t="str">
        <f t="shared" si="942"/>
        <v/>
      </c>
      <c r="EK32" t="str">
        <f t="shared" si="943"/>
        <v/>
      </c>
      <c r="EL32" t="str">
        <f t="shared" si="944"/>
        <v/>
      </c>
      <c r="EU32" t="s">
        <v>119</v>
      </c>
      <c r="EV32" t="s">
        <v>119</v>
      </c>
      <c r="EW32" t="s">
        <v>119</v>
      </c>
      <c r="EX32" t="s">
        <v>119</v>
      </c>
      <c r="EY32" t="s">
        <v>119</v>
      </c>
      <c r="EZ32" t="s">
        <v>119</v>
      </c>
      <c r="FA32" t="s">
        <v>119</v>
      </c>
      <c r="FB32" t="s">
        <v>119</v>
      </c>
      <c r="FC32" t="s">
        <v>119</v>
      </c>
      <c r="FD32" t="s">
        <v>119</v>
      </c>
      <c r="FE32" t="s">
        <v>119</v>
      </c>
      <c r="FF32" t="s">
        <v>119</v>
      </c>
      <c r="FG32" t="s">
        <v>119</v>
      </c>
      <c r="GH32" t="str">
        <f t="shared" si="807"/>
        <v/>
      </c>
      <c r="GI32" t="str">
        <f t="shared" si="417"/>
        <v/>
      </c>
      <c r="GJ32" t="str">
        <f t="shared" si="418"/>
        <v/>
      </c>
      <c r="GK32" t="str">
        <f t="shared" si="419"/>
        <v/>
      </c>
      <c r="GL32" t="str">
        <f t="shared" si="420"/>
        <v/>
      </c>
      <c r="GM32" t="str">
        <f t="shared" si="421"/>
        <v/>
      </c>
      <c r="GN32" t="str">
        <f t="shared" si="422"/>
        <v/>
      </c>
      <c r="GO32" t="str">
        <f t="shared" si="423"/>
        <v/>
      </c>
      <c r="GP32" t="str">
        <f t="shared" si="424"/>
        <v/>
      </c>
      <c r="GQ32" t="str">
        <f t="shared" si="425"/>
        <v/>
      </c>
      <c r="GR32" t="str">
        <f t="shared" si="426"/>
        <v/>
      </c>
      <c r="GS32" t="str">
        <f t="shared" si="860"/>
        <v/>
      </c>
      <c r="GT32" t="str">
        <f t="shared" si="428"/>
        <v/>
      </c>
      <c r="HC32" t="str">
        <f t="shared" si="808"/>
        <v/>
      </c>
      <c r="HD32" t="str">
        <f t="shared" si="429"/>
        <v/>
      </c>
      <c r="HE32" t="str">
        <f t="shared" si="430"/>
        <v/>
      </c>
      <c r="HF32" t="str">
        <f t="shared" si="431"/>
        <v/>
      </c>
      <c r="HG32" t="str">
        <f t="shared" si="432"/>
        <v/>
      </c>
      <c r="HH32" t="str">
        <f t="shared" si="433"/>
        <v/>
      </c>
      <c r="HI32" t="str">
        <f t="shared" si="434"/>
        <v/>
      </c>
      <c r="HJ32" t="str">
        <f t="shared" si="435"/>
        <v/>
      </c>
      <c r="HK32" t="str">
        <f t="shared" si="436"/>
        <v/>
      </c>
      <c r="HL32" t="str">
        <f t="shared" si="437"/>
        <v/>
      </c>
      <c r="HM32" t="str">
        <f t="shared" si="438"/>
        <v/>
      </c>
      <c r="HN32" t="str">
        <f t="shared" si="439"/>
        <v/>
      </c>
      <c r="HO32" t="str">
        <f t="shared" si="440"/>
        <v/>
      </c>
      <c r="IQ32" t="str">
        <f t="shared" si="809"/>
        <v/>
      </c>
      <c r="IR32" t="str">
        <f t="shared" si="441"/>
        <v/>
      </c>
      <c r="IS32" t="str">
        <f t="shared" si="442"/>
        <v/>
      </c>
      <c r="IT32" t="str">
        <f t="shared" si="443"/>
        <v/>
      </c>
      <c r="IU32" t="str">
        <f t="shared" si="444"/>
        <v/>
      </c>
      <c r="IV32" t="str">
        <f t="shared" si="445"/>
        <v/>
      </c>
      <c r="IW32" t="str">
        <f t="shared" si="446"/>
        <v/>
      </c>
      <c r="IX32" t="str">
        <f t="shared" si="447"/>
        <v/>
      </c>
      <c r="IY32" t="str">
        <f t="shared" si="448"/>
        <v/>
      </c>
      <c r="IZ32" t="str">
        <f t="shared" si="449"/>
        <v/>
      </c>
      <c r="JA32" t="str">
        <f t="shared" si="450"/>
        <v/>
      </c>
      <c r="JB32" t="str">
        <f t="shared" si="861"/>
        <v/>
      </c>
      <c r="JC32" t="str">
        <f t="shared" si="451"/>
        <v/>
      </c>
      <c r="JL32" t="str">
        <f t="shared" si="810"/>
        <v/>
      </c>
      <c r="JM32" t="str">
        <f t="shared" si="452"/>
        <v/>
      </c>
      <c r="JN32" t="str">
        <f t="shared" si="453"/>
        <v/>
      </c>
      <c r="JO32" t="str">
        <f t="shared" si="454"/>
        <v/>
      </c>
      <c r="JP32" t="str">
        <f t="shared" si="455"/>
        <v/>
      </c>
      <c r="JQ32" t="str">
        <f t="shared" si="456"/>
        <v/>
      </c>
      <c r="JR32" t="str">
        <f t="shared" si="457"/>
        <v/>
      </c>
      <c r="JS32" t="str">
        <f t="shared" si="458"/>
        <v/>
      </c>
      <c r="JT32" t="str">
        <f t="shared" si="459"/>
        <v/>
      </c>
      <c r="JU32" t="str">
        <f t="shared" si="460"/>
        <v/>
      </c>
      <c r="JV32" t="str">
        <f t="shared" si="461"/>
        <v/>
      </c>
      <c r="JW32" t="str">
        <f t="shared" si="462"/>
        <v/>
      </c>
      <c r="JX32" t="str">
        <f t="shared" si="463"/>
        <v/>
      </c>
      <c r="KY32" t="str">
        <f t="shared" si="811"/>
        <v/>
      </c>
      <c r="KZ32" t="str">
        <f t="shared" si="464"/>
        <v/>
      </c>
      <c r="LA32" t="str">
        <f t="shared" si="465"/>
        <v/>
      </c>
      <c r="LB32" t="str">
        <f t="shared" si="466"/>
        <v/>
      </c>
      <c r="LC32" t="str">
        <f t="shared" si="467"/>
        <v/>
      </c>
      <c r="LD32" t="str">
        <f t="shared" si="468"/>
        <v/>
      </c>
      <c r="LE32" t="str">
        <f t="shared" si="469"/>
        <v/>
      </c>
      <c r="LF32" t="str">
        <f t="shared" si="470"/>
        <v/>
      </c>
      <c r="LG32" t="str">
        <f t="shared" si="471"/>
        <v/>
      </c>
      <c r="LH32" t="str">
        <f t="shared" si="472"/>
        <v/>
      </c>
      <c r="LI32" t="str">
        <f t="shared" si="473"/>
        <v/>
      </c>
      <c r="LJ32" t="str">
        <f t="shared" si="862"/>
        <v/>
      </c>
      <c r="LK32" t="str">
        <f t="shared" si="475"/>
        <v/>
      </c>
      <c r="LT32" t="str">
        <f t="shared" si="812"/>
        <v/>
      </c>
      <c r="LU32" t="str">
        <f t="shared" si="476"/>
        <v/>
      </c>
      <c r="LV32" t="str">
        <f t="shared" si="477"/>
        <v/>
      </c>
      <c r="LW32" t="str">
        <f t="shared" si="478"/>
        <v/>
      </c>
      <c r="LX32" t="str">
        <f t="shared" si="479"/>
        <v/>
      </c>
      <c r="LY32" t="str">
        <f t="shared" si="480"/>
        <v/>
      </c>
      <c r="LZ32" t="str">
        <f t="shared" si="481"/>
        <v/>
      </c>
      <c r="MA32" t="str">
        <f t="shared" si="482"/>
        <v/>
      </c>
      <c r="MB32" t="str">
        <f t="shared" si="483"/>
        <v/>
      </c>
      <c r="MC32" t="str">
        <f t="shared" si="484"/>
        <v/>
      </c>
      <c r="MD32" t="str">
        <f t="shared" si="485"/>
        <v/>
      </c>
      <c r="ME32" t="str">
        <f t="shared" si="486"/>
        <v/>
      </c>
      <c r="MF32" t="str">
        <f t="shared" si="487"/>
        <v/>
      </c>
      <c r="NG32" t="str">
        <f t="shared" si="813"/>
        <v/>
      </c>
      <c r="NH32" t="str">
        <f t="shared" si="488"/>
        <v/>
      </c>
      <c r="NI32" t="str">
        <f t="shared" si="489"/>
        <v/>
      </c>
      <c r="NJ32" t="str">
        <f t="shared" si="490"/>
        <v/>
      </c>
      <c r="NK32" t="str">
        <f t="shared" si="491"/>
        <v/>
      </c>
      <c r="NL32" t="str">
        <f t="shared" si="492"/>
        <v/>
      </c>
      <c r="NM32" t="str">
        <f t="shared" si="493"/>
        <v/>
      </c>
      <c r="NN32" t="str">
        <f t="shared" si="494"/>
        <v/>
      </c>
      <c r="NO32" t="str">
        <f t="shared" si="495"/>
        <v/>
      </c>
      <c r="NP32" t="str">
        <f t="shared" si="496"/>
        <v/>
      </c>
      <c r="NQ32" t="str">
        <f t="shared" si="497"/>
        <v/>
      </c>
      <c r="NR32" t="str">
        <f t="shared" si="863"/>
        <v/>
      </c>
      <c r="NS32" t="str">
        <f t="shared" si="499"/>
        <v/>
      </c>
      <c r="OB32" t="str">
        <f t="shared" si="814"/>
        <v/>
      </c>
      <c r="OC32" t="str">
        <f t="shared" si="500"/>
        <v/>
      </c>
      <c r="OD32" t="str">
        <f t="shared" si="501"/>
        <v/>
      </c>
      <c r="OE32" t="str">
        <f t="shared" si="502"/>
        <v/>
      </c>
      <c r="OF32" t="str">
        <f t="shared" si="503"/>
        <v/>
      </c>
      <c r="OG32" t="str">
        <f t="shared" si="504"/>
        <v/>
      </c>
      <c r="OH32" t="str">
        <f t="shared" si="505"/>
        <v/>
      </c>
      <c r="OI32" t="str">
        <f t="shared" si="506"/>
        <v/>
      </c>
      <c r="OJ32" t="str">
        <f t="shared" si="507"/>
        <v/>
      </c>
      <c r="OK32" t="str">
        <f t="shared" si="508"/>
        <v/>
      </c>
      <c r="OL32" t="str">
        <f t="shared" si="509"/>
        <v/>
      </c>
      <c r="OM32" t="str">
        <f t="shared" si="510"/>
        <v/>
      </c>
      <c r="ON32" t="str">
        <f t="shared" si="511"/>
        <v/>
      </c>
      <c r="PO32" t="str">
        <f t="shared" si="815"/>
        <v/>
      </c>
      <c r="PP32" t="str">
        <f t="shared" si="512"/>
        <v/>
      </c>
      <c r="PQ32" t="str">
        <f t="shared" si="513"/>
        <v/>
      </c>
      <c r="PR32" t="str">
        <f t="shared" si="514"/>
        <v/>
      </c>
      <c r="PS32" t="str">
        <f t="shared" si="515"/>
        <v/>
      </c>
      <c r="PT32" t="str">
        <f t="shared" si="516"/>
        <v/>
      </c>
      <c r="PU32" t="str">
        <f t="shared" si="517"/>
        <v/>
      </c>
      <c r="PV32" t="str">
        <f t="shared" si="816"/>
        <v/>
      </c>
      <c r="PW32" t="str">
        <f t="shared" si="518"/>
        <v/>
      </c>
      <c r="PX32" t="str">
        <f t="shared" si="519"/>
        <v/>
      </c>
      <c r="PY32" t="str">
        <f t="shared" si="520"/>
        <v/>
      </c>
      <c r="PZ32" t="str">
        <f t="shared" si="864"/>
        <v/>
      </c>
      <c r="QA32" t="str">
        <f t="shared" si="522"/>
        <v/>
      </c>
      <c r="QJ32" t="str">
        <f t="shared" si="817"/>
        <v/>
      </c>
      <c r="QK32" t="str">
        <f t="shared" si="523"/>
        <v/>
      </c>
      <c r="QL32" t="str">
        <f t="shared" si="524"/>
        <v/>
      </c>
      <c r="QM32" t="str">
        <f t="shared" si="525"/>
        <v/>
      </c>
      <c r="QN32" t="str">
        <f t="shared" si="526"/>
        <v/>
      </c>
      <c r="QO32" t="str">
        <f t="shared" si="527"/>
        <v/>
      </c>
      <c r="QP32" t="str">
        <f t="shared" si="528"/>
        <v/>
      </c>
      <c r="QQ32" t="str">
        <f t="shared" si="529"/>
        <v/>
      </c>
      <c r="QR32" t="str">
        <f t="shared" si="530"/>
        <v/>
      </c>
      <c r="QS32" t="str">
        <f t="shared" si="531"/>
        <v/>
      </c>
      <c r="QT32" t="str">
        <f t="shared" si="532"/>
        <v/>
      </c>
      <c r="QU32" t="str">
        <f t="shared" si="533"/>
        <v/>
      </c>
      <c r="QV32" t="str">
        <f t="shared" si="534"/>
        <v/>
      </c>
      <c r="RW32" t="str">
        <f t="shared" si="818"/>
        <v/>
      </c>
      <c r="RX32" t="str">
        <f t="shared" si="535"/>
        <v/>
      </c>
      <c r="RY32" t="str">
        <f t="shared" si="536"/>
        <v/>
      </c>
      <c r="RZ32" t="str">
        <f t="shared" si="537"/>
        <v/>
      </c>
      <c r="SA32" t="str">
        <f t="shared" si="538"/>
        <v/>
      </c>
      <c r="SB32" t="str">
        <f t="shared" si="539"/>
        <v/>
      </c>
      <c r="SC32" t="str">
        <f t="shared" si="540"/>
        <v/>
      </c>
      <c r="SD32" t="str">
        <f t="shared" si="541"/>
        <v/>
      </c>
      <c r="SE32" t="str">
        <f t="shared" si="542"/>
        <v/>
      </c>
      <c r="SF32" t="str">
        <f t="shared" si="543"/>
        <v/>
      </c>
      <c r="SG32" t="str">
        <f t="shared" si="544"/>
        <v/>
      </c>
      <c r="SH32" t="str">
        <f t="shared" si="865"/>
        <v/>
      </c>
      <c r="SI32" t="str">
        <f t="shared" si="546"/>
        <v/>
      </c>
      <c r="SR32" t="str">
        <f t="shared" si="819"/>
        <v/>
      </c>
      <c r="SS32" t="str">
        <f t="shared" si="547"/>
        <v/>
      </c>
      <c r="ST32" t="str">
        <f t="shared" si="548"/>
        <v/>
      </c>
      <c r="SU32" t="str">
        <f t="shared" si="549"/>
        <v/>
      </c>
      <c r="SV32" t="str">
        <f t="shared" si="550"/>
        <v/>
      </c>
      <c r="SW32" t="str">
        <f t="shared" si="551"/>
        <v/>
      </c>
      <c r="SX32" t="str">
        <f t="shared" si="552"/>
        <v/>
      </c>
      <c r="SY32" t="str">
        <f t="shared" si="553"/>
        <v/>
      </c>
      <c r="SZ32" t="str">
        <f t="shared" si="554"/>
        <v/>
      </c>
      <c r="TA32" t="str">
        <f t="shared" si="555"/>
        <v/>
      </c>
      <c r="TB32" t="str">
        <f t="shared" si="556"/>
        <v/>
      </c>
      <c r="TC32" t="str">
        <f t="shared" si="557"/>
        <v/>
      </c>
      <c r="TD32" t="str">
        <f t="shared" si="558"/>
        <v/>
      </c>
      <c r="UE32" t="str">
        <f t="shared" si="820"/>
        <v/>
      </c>
      <c r="UF32" t="str">
        <f t="shared" si="559"/>
        <v/>
      </c>
      <c r="UG32" t="str">
        <f t="shared" si="560"/>
        <v/>
      </c>
      <c r="UH32" t="str">
        <f t="shared" si="561"/>
        <v/>
      </c>
      <c r="UI32" t="str">
        <f t="shared" si="562"/>
        <v/>
      </c>
      <c r="UJ32" t="str">
        <f t="shared" si="563"/>
        <v/>
      </c>
      <c r="UK32" t="str">
        <f t="shared" si="564"/>
        <v/>
      </c>
      <c r="UL32" t="str">
        <f t="shared" si="565"/>
        <v/>
      </c>
      <c r="UM32" t="str">
        <f t="shared" si="566"/>
        <v/>
      </c>
      <c r="UN32" t="str">
        <f t="shared" si="567"/>
        <v/>
      </c>
      <c r="UO32" t="str">
        <f t="shared" si="568"/>
        <v/>
      </c>
      <c r="UP32" t="str">
        <f t="shared" si="866"/>
        <v/>
      </c>
      <c r="UQ32" t="str">
        <f t="shared" si="570"/>
        <v/>
      </c>
      <c r="UZ32" t="str">
        <f t="shared" si="821"/>
        <v/>
      </c>
      <c r="VA32" t="str">
        <f t="shared" si="571"/>
        <v/>
      </c>
      <c r="VB32" t="str">
        <f t="shared" si="572"/>
        <v/>
      </c>
      <c r="VC32" t="str">
        <f t="shared" si="573"/>
        <v/>
      </c>
      <c r="VD32" t="str">
        <f t="shared" si="574"/>
        <v/>
      </c>
      <c r="VE32" t="str">
        <f t="shared" si="575"/>
        <v/>
      </c>
      <c r="VF32" t="str">
        <f t="shared" si="576"/>
        <v/>
      </c>
      <c r="VG32" t="str">
        <f t="shared" si="577"/>
        <v/>
      </c>
      <c r="VH32" t="str">
        <f t="shared" si="578"/>
        <v/>
      </c>
      <c r="VI32" t="str">
        <f t="shared" si="579"/>
        <v/>
      </c>
      <c r="VJ32" t="str">
        <f t="shared" si="580"/>
        <v/>
      </c>
      <c r="VK32" t="str">
        <f t="shared" si="581"/>
        <v/>
      </c>
      <c r="VL32" t="str">
        <f t="shared" si="582"/>
        <v/>
      </c>
      <c r="WM32" t="str">
        <f t="shared" si="822"/>
        <v/>
      </c>
      <c r="WN32" t="str">
        <f t="shared" si="583"/>
        <v/>
      </c>
      <c r="WO32" t="str">
        <f t="shared" si="584"/>
        <v/>
      </c>
      <c r="WP32" t="str">
        <f t="shared" si="585"/>
        <v/>
      </c>
      <c r="WQ32" t="str">
        <f t="shared" si="586"/>
        <v/>
      </c>
      <c r="WR32" t="str">
        <f t="shared" si="587"/>
        <v/>
      </c>
      <c r="WS32" t="str">
        <f t="shared" si="588"/>
        <v/>
      </c>
      <c r="WT32" t="str">
        <f t="shared" si="589"/>
        <v/>
      </c>
      <c r="WU32" t="str">
        <f t="shared" si="590"/>
        <v/>
      </c>
      <c r="WV32" t="str">
        <f t="shared" si="591"/>
        <v/>
      </c>
      <c r="WW32" t="str">
        <f t="shared" si="592"/>
        <v/>
      </c>
      <c r="WX32" t="str">
        <f t="shared" si="867"/>
        <v/>
      </c>
      <c r="WY32" t="str">
        <f t="shared" si="594"/>
        <v/>
      </c>
      <c r="XH32" t="str">
        <f t="shared" si="823"/>
        <v/>
      </c>
      <c r="XI32" t="str">
        <f t="shared" si="595"/>
        <v/>
      </c>
      <c r="XJ32" t="str">
        <f t="shared" si="596"/>
        <v/>
      </c>
      <c r="XK32" t="str">
        <f t="shared" si="597"/>
        <v/>
      </c>
      <c r="XL32" t="str">
        <f t="shared" si="598"/>
        <v/>
      </c>
      <c r="XM32" t="str">
        <f t="shared" si="599"/>
        <v/>
      </c>
      <c r="XN32" t="str">
        <f t="shared" si="600"/>
        <v/>
      </c>
      <c r="XO32" t="str">
        <f t="shared" si="601"/>
        <v/>
      </c>
      <c r="XP32" t="str">
        <f t="shared" si="602"/>
        <v/>
      </c>
      <c r="XQ32" t="str">
        <f t="shared" si="603"/>
        <v/>
      </c>
      <c r="XR32" t="str">
        <f t="shared" si="604"/>
        <v/>
      </c>
      <c r="XS32" t="str">
        <f t="shared" si="605"/>
        <v/>
      </c>
      <c r="XT32" t="str">
        <f t="shared" si="606"/>
        <v/>
      </c>
      <c r="YV32" t="str">
        <f t="shared" si="824"/>
        <v/>
      </c>
      <c r="YW32" t="str">
        <f t="shared" si="607"/>
        <v/>
      </c>
      <c r="YX32"/>
      <c r="YY32" t="str">
        <f t="shared" si="609"/>
        <v/>
      </c>
      <c r="YZ32" t="str">
        <f t="shared" si="610"/>
        <v/>
      </c>
      <c r="ZA32" t="str">
        <f t="shared" si="611"/>
        <v/>
      </c>
      <c r="ZB32" t="str">
        <f t="shared" si="612"/>
        <v/>
      </c>
      <c r="ZC32" t="str">
        <f t="shared" si="613"/>
        <v/>
      </c>
      <c r="ZD32" t="str">
        <f t="shared" si="614"/>
        <v/>
      </c>
      <c r="ZE32" t="str">
        <f t="shared" si="615"/>
        <v/>
      </c>
      <c r="ZF32" t="str">
        <f t="shared" si="616"/>
        <v/>
      </c>
      <c r="ZG32" t="str">
        <f t="shared" si="868"/>
        <v/>
      </c>
      <c r="ZH32" t="str">
        <f t="shared" si="618"/>
        <v/>
      </c>
      <c r="ZQ32" t="str">
        <f t="shared" si="825"/>
        <v/>
      </c>
      <c r="ZR32" t="str">
        <f t="shared" si="619"/>
        <v/>
      </c>
      <c r="ZS32"/>
      <c r="ZT32" t="str">
        <f t="shared" si="621"/>
        <v/>
      </c>
      <c r="ZU32" t="str">
        <f t="shared" si="622"/>
        <v/>
      </c>
      <c r="ZV32" t="str">
        <f t="shared" si="623"/>
        <v/>
      </c>
      <c r="ZW32" t="str">
        <f t="shared" si="624"/>
        <v/>
      </c>
      <c r="ZX32" t="str">
        <f t="shared" si="625"/>
        <v/>
      </c>
      <c r="ZY32" t="str">
        <f t="shared" si="626"/>
        <v/>
      </c>
      <c r="ZZ32" t="str">
        <f t="shared" si="627"/>
        <v/>
      </c>
      <c r="AAA32" t="str">
        <f t="shared" si="628"/>
        <v/>
      </c>
      <c r="AAB32" t="str">
        <f t="shared" si="629"/>
        <v/>
      </c>
      <c r="AAC32" t="str">
        <f t="shared" si="630"/>
        <v/>
      </c>
      <c r="ABF32" t="str">
        <f t="shared" si="826"/>
        <v/>
      </c>
      <c r="ABG32" t="str">
        <f t="shared" si="631"/>
        <v/>
      </c>
      <c r="ABH32"/>
      <c r="ABI32" t="str">
        <f t="shared" si="633"/>
        <v/>
      </c>
      <c r="ABJ32" t="str">
        <f t="shared" si="634"/>
        <v/>
      </c>
      <c r="ABK32" t="str">
        <f t="shared" si="635"/>
        <v/>
      </c>
      <c r="ABL32" t="str">
        <f t="shared" si="636"/>
        <v/>
      </c>
      <c r="ABM32" t="str">
        <f t="shared" si="637"/>
        <v/>
      </c>
      <c r="ABN32" t="str">
        <f t="shared" si="638"/>
        <v/>
      </c>
      <c r="ABO32" t="str">
        <f t="shared" si="639"/>
        <v/>
      </c>
      <c r="ABP32" t="str">
        <f t="shared" si="640"/>
        <v/>
      </c>
      <c r="ABQ32" t="str">
        <f t="shared" si="869"/>
        <v/>
      </c>
      <c r="ABR32" t="str">
        <f t="shared" si="642"/>
        <v/>
      </c>
      <c r="ACA32" t="str">
        <f t="shared" si="827"/>
        <v/>
      </c>
      <c r="ACB32" t="str">
        <f t="shared" si="643"/>
        <v/>
      </c>
      <c r="ACC32"/>
      <c r="ACD32" t="str">
        <f t="shared" si="645"/>
        <v/>
      </c>
      <c r="ACE32" t="str">
        <f t="shared" si="646"/>
        <v/>
      </c>
      <c r="ACF32" t="str">
        <f t="shared" si="647"/>
        <v/>
      </c>
      <c r="ACG32" t="str">
        <f t="shared" si="648"/>
        <v/>
      </c>
      <c r="ACH32" t="str">
        <f t="shared" si="649"/>
        <v/>
      </c>
      <c r="ACI32" t="str">
        <f t="shared" si="650"/>
        <v/>
      </c>
      <c r="ACJ32" t="str">
        <f t="shared" si="651"/>
        <v/>
      </c>
      <c r="ACK32" t="str">
        <f t="shared" si="652"/>
        <v/>
      </c>
      <c r="ACL32" t="str">
        <f t="shared" si="653"/>
        <v/>
      </c>
      <c r="ACM32" t="str">
        <f t="shared" si="654"/>
        <v/>
      </c>
      <c r="ADO32"/>
      <c r="ADP32"/>
      <c r="ADQ32"/>
      <c r="ADR32"/>
      <c r="ADS32"/>
      <c r="ADT32" t="str">
        <f t="shared" si="659"/>
        <v/>
      </c>
      <c r="ADU32" t="str">
        <f t="shared" si="660"/>
        <v/>
      </c>
      <c r="ADV32" t="str">
        <f t="shared" si="661"/>
        <v/>
      </c>
      <c r="ADW32" t="str">
        <f t="shared" si="662"/>
        <v/>
      </c>
      <c r="ADX32" t="str">
        <f t="shared" si="663"/>
        <v/>
      </c>
      <c r="ADY32" t="str">
        <f t="shared" si="664"/>
        <v/>
      </c>
      <c r="ADZ32" t="str">
        <f t="shared" si="870"/>
        <v/>
      </c>
      <c r="AEA32" t="str">
        <f t="shared" si="666"/>
        <v/>
      </c>
      <c r="AEJ32"/>
      <c r="AEK32"/>
      <c r="AEL32"/>
      <c r="AEM32"/>
      <c r="AEN32" t="str">
        <f t="shared" si="670"/>
        <v/>
      </c>
      <c r="AEO32" t="str">
        <f t="shared" si="671"/>
        <v/>
      </c>
      <c r="AEP32" t="str">
        <f t="shared" si="672"/>
        <v/>
      </c>
      <c r="AEQ32" t="str">
        <f t="shared" si="673"/>
        <v/>
      </c>
      <c r="AER32" t="str">
        <f t="shared" si="674"/>
        <v/>
      </c>
      <c r="AES32" t="str">
        <f t="shared" si="675"/>
        <v/>
      </c>
      <c r="AET32" t="str">
        <f t="shared" si="676"/>
        <v/>
      </c>
      <c r="AEU32" t="str">
        <f t="shared" si="677"/>
        <v/>
      </c>
      <c r="AEV32" t="str">
        <f t="shared" si="678"/>
        <v/>
      </c>
      <c r="AFX32" t="str">
        <f t="shared" si="830"/>
        <v/>
      </c>
      <c r="AFY32"/>
      <c r="AFZ32" t="str">
        <f t="shared" si="912"/>
        <v/>
      </c>
      <c r="AGA32" t="str">
        <f t="shared" si="681"/>
        <v/>
      </c>
      <c r="AGB32" t="str">
        <f t="shared" si="682"/>
        <v/>
      </c>
      <c r="AGC32" t="str">
        <f t="shared" si="683"/>
        <v/>
      </c>
      <c r="AGD32" t="str">
        <f t="shared" si="684"/>
        <v/>
      </c>
      <c r="AGE32" t="str">
        <f t="shared" si="831"/>
        <v/>
      </c>
      <c r="AGF32" t="str">
        <f t="shared" si="685"/>
        <v/>
      </c>
      <c r="AGG32" t="str">
        <f t="shared" si="686"/>
        <v/>
      </c>
      <c r="AGH32" t="str">
        <f t="shared" si="687"/>
        <v/>
      </c>
      <c r="AGI32" t="str">
        <f t="shared" si="871"/>
        <v/>
      </c>
      <c r="AGJ32" t="str">
        <f t="shared" si="689"/>
        <v/>
      </c>
      <c r="AGS32" t="str">
        <f t="shared" si="832"/>
        <v/>
      </c>
      <c r="AGT32"/>
      <c r="AGU32"/>
      <c r="AGV32" t="str">
        <f t="shared" si="692"/>
        <v/>
      </c>
      <c r="AGW32" t="str">
        <f t="shared" si="693"/>
        <v/>
      </c>
      <c r="AGX32" t="str">
        <f t="shared" si="694"/>
        <v/>
      </c>
      <c r="AGY32" t="str">
        <f t="shared" si="695"/>
        <v/>
      </c>
      <c r="AGZ32" t="str">
        <f t="shared" si="696"/>
        <v/>
      </c>
      <c r="AHA32" t="str">
        <f t="shared" si="697"/>
        <v/>
      </c>
      <c r="AHB32" t="str">
        <f t="shared" si="698"/>
        <v/>
      </c>
      <c r="AHC32" t="str">
        <f t="shared" si="699"/>
        <v/>
      </c>
      <c r="AHD32" t="str">
        <f t="shared" si="700"/>
        <v/>
      </c>
      <c r="AHE32" t="str">
        <f t="shared" si="701"/>
        <v/>
      </c>
      <c r="AII32" t="str">
        <f t="shared" si="833"/>
        <v/>
      </c>
      <c r="AIJ32" t="str">
        <f t="shared" si="925"/>
        <v/>
      </c>
      <c r="AIK32"/>
      <c r="AIL32" t="str">
        <f t="shared" si="834"/>
        <v/>
      </c>
      <c r="AIM32" t="str">
        <f t="shared" si="704"/>
        <v/>
      </c>
      <c r="AIN32" t="str">
        <f t="shared" si="835"/>
        <v/>
      </c>
      <c r="AIO32" t="str">
        <f t="shared" si="836"/>
        <v/>
      </c>
      <c r="AIP32" t="str">
        <f t="shared" si="705"/>
        <v/>
      </c>
      <c r="AIQ32" t="str">
        <f t="shared" si="706"/>
        <v/>
      </c>
      <c r="AIR32" t="str">
        <f t="shared" si="707"/>
        <v/>
      </c>
      <c r="AIS32" t="str">
        <f t="shared" si="708"/>
        <v/>
      </c>
      <c r="AIT32" t="str">
        <f t="shared" si="872"/>
        <v/>
      </c>
      <c r="AIU32" t="str">
        <f t="shared" si="710"/>
        <v/>
      </c>
      <c r="AJD32" t="str">
        <f t="shared" si="837"/>
        <v/>
      </c>
      <c r="AJE32" t="str">
        <f t="shared" si="926"/>
        <v/>
      </c>
      <c r="AJF32"/>
      <c r="AJG32" t="str">
        <f t="shared" si="838"/>
        <v/>
      </c>
      <c r="AJH32" t="str">
        <f t="shared" si="713"/>
        <v/>
      </c>
      <c r="AJI32" t="str">
        <f t="shared" si="839"/>
        <v/>
      </c>
      <c r="AJJ32" t="str">
        <f t="shared" si="840"/>
        <v/>
      </c>
      <c r="AJK32" t="str">
        <f t="shared" si="714"/>
        <v/>
      </c>
      <c r="AJL32" t="str">
        <f t="shared" si="715"/>
        <v/>
      </c>
      <c r="AJM32" t="str">
        <f t="shared" si="716"/>
        <v/>
      </c>
      <c r="AJN32" t="str">
        <f t="shared" si="717"/>
        <v/>
      </c>
      <c r="AJO32" t="str">
        <f t="shared" si="718"/>
        <v/>
      </c>
      <c r="AJP32" t="str">
        <f t="shared" si="719"/>
        <v/>
      </c>
      <c r="AKS32" t="str">
        <f t="shared" si="841"/>
        <v/>
      </c>
      <c r="AKT32" t="str">
        <f t="shared" si="927"/>
        <v/>
      </c>
      <c r="AKU32" t="str">
        <f t="shared" si="915"/>
        <v>3.03.720_Flood defences</v>
      </c>
      <c r="AKV32" t="str">
        <f t="shared" si="842"/>
        <v/>
      </c>
      <c r="AKW32" t="str">
        <f t="shared" si="722"/>
        <v/>
      </c>
      <c r="AKX32" t="str">
        <f t="shared" si="723"/>
        <v/>
      </c>
      <c r="AKY32" t="str">
        <f t="shared" si="843"/>
        <v/>
      </c>
      <c r="AKZ32" t="str">
        <f t="shared" si="724"/>
        <v/>
      </c>
      <c r="ALA32" t="str">
        <f t="shared" si="725"/>
        <v/>
      </c>
      <c r="ALB32" t="str">
        <f t="shared" si="726"/>
        <v/>
      </c>
      <c r="ALC32" t="str">
        <f t="shared" si="727"/>
        <v/>
      </c>
      <c r="ALD32" t="str">
        <f t="shared" si="873"/>
        <v/>
      </c>
      <c r="ALE32" t="str">
        <f t="shared" si="729"/>
        <v/>
      </c>
      <c r="ALN32" t="str">
        <f t="shared" si="844"/>
        <v/>
      </c>
      <c r="ALO32" t="str">
        <f t="shared" si="928"/>
        <v/>
      </c>
      <c r="ALP32" t="str">
        <f t="shared" si="916"/>
        <v>5.03.720_Flood defences</v>
      </c>
      <c r="ALQ32" t="str">
        <f t="shared" si="845"/>
        <v/>
      </c>
      <c r="ALR32" t="str">
        <f t="shared" si="732"/>
        <v/>
      </c>
      <c r="ALS32" t="str">
        <f t="shared" si="733"/>
        <v/>
      </c>
      <c r="ALT32" t="str">
        <f t="shared" si="846"/>
        <v/>
      </c>
      <c r="ALU32" t="str">
        <f t="shared" si="734"/>
        <v/>
      </c>
      <c r="ALV32" t="str">
        <f t="shared" si="735"/>
        <v/>
      </c>
      <c r="ALW32" t="str">
        <f t="shared" si="736"/>
        <v/>
      </c>
      <c r="ALX32" t="str">
        <f t="shared" si="737"/>
        <v/>
      </c>
      <c r="ALY32" t="str">
        <f t="shared" si="738"/>
        <v/>
      </c>
      <c r="ALZ32" t="str">
        <f t="shared" si="739"/>
        <v/>
      </c>
      <c r="AMP32" s="6" t="s">
        <v>2581</v>
      </c>
      <c r="ANA32" t="str">
        <f t="shared" si="847"/>
        <v/>
      </c>
      <c r="ANB32" t="str">
        <f t="shared" si="929"/>
        <v/>
      </c>
      <c r="ANC32" t="str">
        <f t="shared" si="917"/>
        <v>3.03.720_Flood defences</v>
      </c>
      <c r="AND32" t="str">
        <f t="shared" si="848"/>
        <v/>
      </c>
      <c r="ANE32" t="str">
        <f t="shared" si="742"/>
        <v/>
      </c>
      <c r="ANF32" t="str">
        <f t="shared" si="743"/>
        <v/>
      </c>
      <c r="ANG32" t="str">
        <f t="shared" si="744"/>
        <v/>
      </c>
      <c r="ANH32" t="str">
        <f t="shared" si="745"/>
        <v/>
      </c>
      <c r="ANI32" t="str">
        <f t="shared" si="746"/>
        <v/>
      </c>
      <c r="ANJ32" t="str">
        <f t="shared" si="747"/>
        <v/>
      </c>
      <c r="ANK32" t="str">
        <f t="shared" si="748"/>
        <v/>
      </c>
      <c r="ANL32" t="str">
        <f t="shared" si="874"/>
        <v/>
      </c>
      <c r="ANM32" t="str">
        <f t="shared" si="750"/>
        <v/>
      </c>
      <c r="ANV32" t="str">
        <f t="shared" si="849"/>
        <v/>
      </c>
      <c r="ANW32" t="str">
        <f t="shared" si="930"/>
        <v/>
      </c>
      <c r="ANX32" t="str">
        <f t="shared" si="918"/>
        <v>5.03.720_Flood defences</v>
      </c>
      <c r="ANY32" t="str">
        <f t="shared" si="851"/>
        <v/>
      </c>
      <c r="ANZ32" t="str">
        <f t="shared" si="752"/>
        <v/>
      </c>
      <c r="AOA32" t="str">
        <f t="shared" si="753"/>
        <v/>
      </c>
      <c r="AOB32" t="str">
        <f t="shared" si="754"/>
        <v/>
      </c>
      <c r="AOC32" t="str">
        <f t="shared" si="755"/>
        <v/>
      </c>
      <c r="AOD32" t="str">
        <f t="shared" si="756"/>
        <v/>
      </c>
      <c r="AOE32" t="str">
        <f t="shared" si="757"/>
        <v/>
      </c>
      <c r="AOF32" t="str">
        <f t="shared" si="758"/>
        <v/>
      </c>
      <c r="AOG32" t="str">
        <f t="shared" si="759"/>
        <v/>
      </c>
      <c r="AOH32" t="str">
        <f t="shared" si="760"/>
        <v/>
      </c>
      <c r="AOY32" s="6" t="s">
        <v>2581</v>
      </c>
      <c r="APJ32" t="str">
        <f t="shared" si="852"/>
        <v/>
      </c>
      <c r="APK32" t="str">
        <f t="shared" si="931"/>
        <v/>
      </c>
      <c r="APL32" t="str">
        <f t="shared" si="919"/>
        <v>3.03.720_Flood defences</v>
      </c>
      <c r="APM32" t="str">
        <f t="shared" si="859"/>
        <v/>
      </c>
      <c r="APN32" t="str">
        <f t="shared" si="763"/>
        <v/>
      </c>
      <c r="APO32" t="str">
        <f t="shared" si="764"/>
        <v/>
      </c>
      <c r="APP32" t="str">
        <f t="shared" si="765"/>
        <v/>
      </c>
      <c r="APQ32" t="str">
        <f t="shared" si="766"/>
        <v/>
      </c>
      <c r="APR32" t="str">
        <f t="shared" si="767"/>
        <v/>
      </c>
      <c r="APS32" t="str">
        <f t="shared" si="768"/>
        <v/>
      </c>
      <c r="APT32" t="str">
        <f t="shared" si="769"/>
        <v/>
      </c>
      <c r="APU32" t="str">
        <f t="shared" si="875"/>
        <v/>
      </c>
      <c r="APV32" t="str">
        <f t="shared" si="771"/>
        <v/>
      </c>
      <c r="AQE32" t="str">
        <f t="shared" si="853"/>
        <v/>
      </c>
      <c r="AQF32" t="str">
        <f t="shared" si="932"/>
        <v/>
      </c>
      <c r="AQG32" t="str">
        <f t="shared" si="920"/>
        <v>5.03.720_Flood defences</v>
      </c>
      <c r="AQH32" t="str">
        <f t="shared" si="854"/>
        <v/>
      </c>
      <c r="AQI32" t="str">
        <f t="shared" si="774"/>
        <v/>
      </c>
      <c r="AQJ32" t="str">
        <f t="shared" si="775"/>
        <v/>
      </c>
      <c r="AQK32" t="str">
        <f t="shared" si="776"/>
        <v/>
      </c>
      <c r="AQL32" t="str">
        <f t="shared" si="777"/>
        <v/>
      </c>
      <c r="AQM32" t="str">
        <f t="shared" si="778"/>
        <v/>
      </c>
      <c r="AQN32" t="str">
        <f t="shared" si="779"/>
        <v/>
      </c>
      <c r="AQO32" t="str">
        <f t="shared" si="780"/>
        <v/>
      </c>
      <c r="AQP32" t="str">
        <f t="shared" si="781"/>
        <v/>
      </c>
      <c r="AQQ32" t="str">
        <f t="shared" si="782"/>
        <v/>
      </c>
      <c r="ART32" t="str">
        <f t="shared" si="855"/>
        <v/>
      </c>
      <c r="ARU32" t="str">
        <f t="shared" si="933"/>
        <v/>
      </c>
      <c r="ARV32"/>
      <c r="ARW32" t="str">
        <f t="shared" si="856"/>
        <v/>
      </c>
      <c r="ARX32" t="str">
        <f t="shared" si="785"/>
        <v/>
      </c>
      <c r="ARY32" t="str">
        <f t="shared" si="786"/>
        <v/>
      </c>
      <c r="ARZ32" t="str">
        <f t="shared" si="787"/>
        <v/>
      </c>
      <c r="ASA32" t="str">
        <f t="shared" si="788"/>
        <v/>
      </c>
      <c r="ASB32" t="str">
        <f t="shared" si="789"/>
        <v/>
      </c>
      <c r="ASC32" t="str">
        <f t="shared" si="790"/>
        <v/>
      </c>
      <c r="ASD32" t="str">
        <f t="shared" si="791"/>
        <v/>
      </c>
      <c r="ASE32" t="str">
        <f t="shared" si="876"/>
        <v/>
      </c>
      <c r="ASF32" t="str">
        <f t="shared" si="793"/>
        <v/>
      </c>
      <c r="ASO32" t="str">
        <f t="shared" si="857"/>
        <v/>
      </c>
      <c r="ASP32" t="str">
        <f t="shared" si="934"/>
        <v/>
      </c>
      <c r="ASQ32"/>
      <c r="ASR32" t="str">
        <f t="shared" si="858"/>
        <v/>
      </c>
      <c r="ASS32" t="str">
        <f t="shared" si="796"/>
        <v/>
      </c>
      <c r="AST32" t="str">
        <f t="shared" si="797"/>
        <v/>
      </c>
      <c r="ASU32" t="str">
        <f t="shared" si="798"/>
        <v/>
      </c>
      <c r="ASV32" t="str">
        <f t="shared" si="799"/>
        <v/>
      </c>
      <c r="ASW32" t="str">
        <f t="shared" si="800"/>
        <v/>
      </c>
      <c r="ASX32" t="str">
        <f t="shared" si="801"/>
        <v/>
      </c>
      <c r="ASY32" t="str">
        <f t="shared" si="802"/>
        <v/>
      </c>
      <c r="ASZ32" t="str">
        <f t="shared" si="803"/>
        <v/>
      </c>
      <c r="ATA32" t="str">
        <f t="shared" si="804"/>
        <v/>
      </c>
    </row>
    <row r="33" spans="62:1014 1026:1197" s="6" customFormat="1" x14ac:dyDescent="0.35">
      <c r="BJ33" s="6" t="s">
        <v>2582</v>
      </c>
      <c r="BU33" t="str">
        <f t="shared" si="805"/>
        <v/>
      </c>
      <c r="BV33" t="str">
        <f t="shared" si="923"/>
        <v/>
      </c>
      <c r="BW33" t="str">
        <f t="shared" si="909"/>
        <v>3.03.730_Navigational aids</v>
      </c>
      <c r="BX33" t="str">
        <f t="shared" si="889"/>
        <v/>
      </c>
      <c r="BY33" t="str">
        <f t="shared" si="890"/>
        <v/>
      </c>
      <c r="BZ33" t="str">
        <f t="shared" si="891"/>
        <v/>
      </c>
      <c r="CA33" t="str">
        <f t="shared" si="892"/>
        <v/>
      </c>
      <c r="CB33" t="str">
        <f t="shared" si="893"/>
        <v/>
      </c>
      <c r="CC33" t="str">
        <f t="shared" si="894"/>
        <v/>
      </c>
      <c r="CD33" t="str">
        <f t="shared" si="895"/>
        <v/>
      </c>
      <c r="CE33" t="str">
        <f t="shared" si="896"/>
        <v/>
      </c>
      <c r="CF33" t="str">
        <f t="shared" si="897"/>
        <v/>
      </c>
      <c r="CG33" t="str">
        <f t="shared" si="898"/>
        <v/>
      </c>
      <c r="CP33" t="str">
        <f t="shared" si="806"/>
        <v/>
      </c>
      <c r="CQ33" t="str">
        <f t="shared" si="924"/>
        <v/>
      </c>
      <c r="CR33" t="str">
        <f t="shared" si="910"/>
        <v>5.03.730_Navigational aids</v>
      </c>
      <c r="CS33" t="str">
        <f t="shared" si="899"/>
        <v/>
      </c>
      <c r="CT33" t="str">
        <f t="shared" si="900"/>
        <v/>
      </c>
      <c r="CU33" t="str">
        <f t="shared" si="901"/>
        <v/>
      </c>
      <c r="CV33" t="str">
        <f t="shared" si="902"/>
        <v/>
      </c>
      <c r="CW33" t="str">
        <f t="shared" si="903"/>
        <v/>
      </c>
      <c r="CX33" t="str">
        <f t="shared" si="904"/>
        <v/>
      </c>
      <c r="CY33" t="str">
        <f t="shared" si="905"/>
        <v/>
      </c>
      <c r="CZ33" t="str">
        <f t="shared" si="906"/>
        <v/>
      </c>
      <c r="DA33" t="str">
        <f t="shared" si="907"/>
        <v/>
      </c>
      <c r="DB33" t="str">
        <f t="shared" si="908"/>
        <v/>
      </c>
      <c r="DZ33"/>
      <c r="EA33"/>
      <c r="EB33"/>
      <c r="EC33" t="str">
        <f t="shared" si="935"/>
        <v/>
      </c>
      <c r="ED33" t="str">
        <f t="shared" si="936"/>
        <v/>
      </c>
      <c r="EE33" t="str">
        <f t="shared" si="937"/>
        <v/>
      </c>
      <c r="EF33" t="str">
        <f t="shared" si="938"/>
        <v/>
      </c>
      <c r="EG33" t="str">
        <f t="shared" si="939"/>
        <v/>
      </c>
      <c r="EH33" t="str">
        <f t="shared" si="940"/>
        <v/>
      </c>
      <c r="EI33" t="str">
        <f t="shared" si="941"/>
        <v/>
      </c>
      <c r="EJ33" t="str">
        <f t="shared" si="942"/>
        <v/>
      </c>
      <c r="EK33" t="str">
        <f t="shared" si="943"/>
        <v/>
      </c>
      <c r="EL33" t="str">
        <f t="shared" si="944"/>
        <v/>
      </c>
      <c r="EU33" t="s">
        <v>119</v>
      </c>
      <c r="EV33" t="s">
        <v>119</v>
      </c>
      <c r="EW33" t="s">
        <v>119</v>
      </c>
      <c r="EX33" t="s">
        <v>119</v>
      </c>
      <c r="EY33" t="s">
        <v>119</v>
      </c>
      <c r="EZ33" t="s">
        <v>119</v>
      </c>
      <c r="FA33" t="s">
        <v>119</v>
      </c>
      <c r="FB33" t="s">
        <v>119</v>
      </c>
      <c r="FC33" t="s">
        <v>119</v>
      </c>
      <c r="FD33" t="s">
        <v>119</v>
      </c>
      <c r="FE33" t="s">
        <v>119</v>
      </c>
      <c r="FF33" t="s">
        <v>119</v>
      </c>
      <c r="FG33" t="s">
        <v>119</v>
      </c>
      <c r="GH33" t="str">
        <f t="shared" si="807"/>
        <v/>
      </c>
      <c r="GI33" t="str">
        <f t="shared" si="417"/>
        <v/>
      </c>
      <c r="GJ33" t="str">
        <f t="shared" si="418"/>
        <v/>
      </c>
      <c r="GK33" t="str">
        <f t="shared" si="419"/>
        <v/>
      </c>
      <c r="GL33" t="str">
        <f t="shared" si="420"/>
        <v/>
      </c>
      <c r="GM33" t="str">
        <f t="shared" si="421"/>
        <v/>
      </c>
      <c r="GN33" t="str">
        <f t="shared" si="422"/>
        <v/>
      </c>
      <c r="GO33" t="str">
        <f t="shared" si="423"/>
        <v/>
      </c>
      <c r="GP33" t="str">
        <f t="shared" si="424"/>
        <v/>
      </c>
      <c r="GQ33" t="str">
        <f t="shared" si="425"/>
        <v/>
      </c>
      <c r="GR33" t="str">
        <f t="shared" si="426"/>
        <v/>
      </c>
      <c r="GS33" t="str">
        <f t="shared" si="860"/>
        <v/>
      </c>
      <c r="GT33" t="str">
        <f t="shared" si="428"/>
        <v/>
      </c>
      <c r="HC33" t="str">
        <f t="shared" si="808"/>
        <v/>
      </c>
      <c r="HD33" t="str">
        <f t="shared" si="429"/>
        <v/>
      </c>
      <c r="HE33" t="str">
        <f t="shared" si="430"/>
        <v/>
      </c>
      <c r="HF33" t="str">
        <f t="shared" si="431"/>
        <v/>
      </c>
      <c r="HG33" t="str">
        <f t="shared" si="432"/>
        <v/>
      </c>
      <c r="HH33" t="str">
        <f t="shared" si="433"/>
        <v/>
      </c>
      <c r="HI33" t="str">
        <f t="shared" si="434"/>
        <v/>
      </c>
      <c r="HJ33" t="str">
        <f t="shared" si="435"/>
        <v/>
      </c>
      <c r="HK33" t="str">
        <f t="shared" si="436"/>
        <v/>
      </c>
      <c r="HL33" t="str">
        <f t="shared" si="437"/>
        <v/>
      </c>
      <c r="HM33" t="str">
        <f t="shared" si="438"/>
        <v/>
      </c>
      <c r="HN33" t="str">
        <f t="shared" si="439"/>
        <v/>
      </c>
      <c r="HO33" t="str">
        <f t="shared" si="440"/>
        <v/>
      </c>
      <c r="IQ33" t="str">
        <f t="shared" si="809"/>
        <v/>
      </c>
      <c r="IR33" t="str">
        <f t="shared" si="441"/>
        <v/>
      </c>
      <c r="IS33" t="str">
        <f t="shared" si="442"/>
        <v/>
      </c>
      <c r="IT33" t="str">
        <f t="shared" si="443"/>
        <v/>
      </c>
      <c r="IU33" t="str">
        <f t="shared" si="444"/>
        <v/>
      </c>
      <c r="IV33" t="str">
        <f t="shared" si="445"/>
        <v/>
      </c>
      <c r="IW33" t="str">
        <f t="shared" si="446"/>
        <v/>
      </c>
      <c r="IX33" t="str">
        <f t="shared" si="447"/>
        <v/>
      </c>
      <c r="IY33" t="str">
        <f t="shared" si="448"/>
        <v/>
      </c>
      <c r="IZ33" t="str">
        <f t="shared" si="449"/>
        <v/>
      </c>
      <c r="JA33" t="str">
        <f t="shared" si="450"/>
        <v/>
      </c>
      <c r="JB33" t="str">
        <f t="shared" si="861"/>
        <v/>
      </c>
      <c r="JC33" t="str">
        <f t="shared" si="451"/>
        <v/>
      </c>
      <c r="JL33" t="str">
        <f t="shared" si="810"/>
        <v/>
      </c>
      <c r="JM33" t="str">
        <f t="shared" si="452"/>
        <v/>
      </c>
      <c r="JN33" t="str">
        <f t="shared" si="453"/>
        <v/>
      </c>
      <c r="JO33" t="str">
        <f t="shared" si="454"/>
        <v/>
      </c>
      <c r="JP33" t="str">
        <f t="shared" si="455"/>
        <v/>
      </c>
      <c r="JQ33" t="str">
        <f t="shared" si="456"/>
        <v/>
      </c>
      <c r="JR33" t="str">
        <f t="shared" si="457"/>
        <v/>
      </c>
      <c r="JS33" t="str">
        <f t="shared" si="458"/>
        <v/>
      </c>
      <c r="JT33" t="str">
        <f t="shared" si="459"/>
        <v/>
      </c>
      <c r="JU33" t="str">
        <f t="shared" si="460"/>
        <v/>
      </c>
      <c r="JV33" t="str">
        <f t="shared" si="461"/>
        <v/>
      </c>
      <c r="JW33" t="str">
        <f t="shared" si="462"/>
        <v/>
      </c>
      <c r="JX33" t="str">
        <f t="shared" si="463"/>
        <v/>
      </c>
      <c r="KY33" t="str">
        <f t="shared" si="811"/>
        <v/>
      </c>
      <c r="KZ33" t="str">
        <f t="shared" si="464"/>
        <v/>
      </c>
      <c r="LA33" t="str">
        <f t="shared" si="465"/>
        <v/>
      </c>
      <c r="LB33" t="str">
        <f t="shared" si="466"/>
        <v/>
      </c>
      <c r="LC33" t="str">
        <f t="shared" si="467"/>
        <v/>
      </c>
      <c r="LD33" t="str">
        <f t="shared" si="468"/>
        <v/>
      </c>
      <c r="LE33" t="str">
        <f t="shared" si="469"/>
        <v/>
      </c>
      <c r="LF33" t="str">
        <f t="shared" si="470"/>
        <v/>
      </c>
      <c r="LG33" t="str">
        <f t="shared" si="471"/>
        <v/>
      </c>
      <c r="LH33" t="str">
        <f t="shared" si="472"/>
        <v/>
      </c>
      <c r="LI33" t="str">
        <f t="shared" si="473"/>
        <v/>
      </c>
      <c r="LJ33" t="str">
        <f t="shared" si="862"/>
        <v/>
      </c>
      <c r="LK33" t="str">
        <f t="shared" si="475"/>
        <v/>
      </c>
      <c r="LT33" t="str">
        <f t="shared" si="812"/>
        <v/>
      </c>
      <c r="LU33" t="str">
        <f t="shared" si="476"/>
        <v/>
      </c>
      <c r="LV33" t="str">
        <f t="shared" si="477"/>
        <v/>
      </c>
      <c r="LW33" t="str">
        <f t="shared" si="478"/>
        <v/>
      </c>
      <c r="LX33" t="str">
        <f t="shared" si="479"/>
        <v/>
      </c>
      <c r="LY33" t="str">
        <f t="shared" si="480"/>
        <v/>
      </c>
      <c r="LZ33" t="str">
        <f t="shared" si="481"/>
        <v/>
      </c>
      <c r="MA33" t="str">
        <f t="shared" si="482"/>
        <v/>
      </c>
      <c r="MB33" t="str">
        <f t="shared" si="483"/>
        <v/>
      </c>
      <c r="MC33" t="str">
        <f t="shared" si="484"/>
        <v/>
      </c>
      <c r="MD33" t="str">
        <f t="shared" si="485"/>
        <v/>
      </c>
      <c r="ME33" t="str">
        <f t="shared" si="486"/>
        <v/>
      </c>
      <c r="MF33" t="str">
        <f t="shared" si="487"/>
        <v/>
      </c>
      <c r="NG33" t="str">
        <f t="shared" si="813"/>
        <v/>
      </c>
      <c r="NH33" t="str">
        <f t="shared" si="488"/>
        <v/>
      </c>
      <c r="NI33" t="str">
        <f t="shared" si="489"/>
        <v/>
      </c>
      <c r="NJ33" t="str">
        <f t="shared" si="490"/>
        <v/>
      </c>
      <c r="NK33" t="str">
        <f t="shared" si="491"/>
        <v/>
      </c>
      <c r="NL33" t="str">
        <f t="shared" si="492"/>
        <v/>
      </c>
      <c r="NM33" t="str">
        <f t="shared" si="493"/>
        <v/>
      </c>
      <c r="NN33" t="str">
        <f t="shared" si="494"/>
        <v/>
      </c>
      <c r="NO33" t="str">
        <f t="shared" si="495"/>
        <v/>
      </c>
      <c r="NP33" t="str">
        <f t="shared" si="496"/>
        <v/>
      </c>
      <c r="NQ33" t="str">
        <f t="shared" si="497"/>
        <v/>
      </c>
      <c r="NR33" t="str">
        <f t="shared" si="863"/>
        <v/>
      </c>
      <c r="NS33" t="str">
        <f t="shared" si="499"/>
        <v/>
      </c>
      <c r="OB33" t="str">
        <f t="shared" si="814"/>
        <v/>
      </c>
      <c r="OC33" t="str">
        <f t="shared" si="500"/>
        <v/>
      </c>
      <c r="OD33" t="str">
        <f t="shared" si="501"/>
        <v/>
      </c>
      <c r="OE33" t="str">
        <f t="shared" si="502"/>
        <v/>
      </c>
      <c r="OF33" t="str">
        <f t="shared" si="503"/>
        <v/>
      </c>
      <c r="OG33" t="str">
        <f t="shared" si="504"/>
        <v/>
      </c>
      <c r="OH33" t="str">
        <f t="shared" si="505"/>
        <v/>
      </c>
      <c r="OI33" t="str">
        <f t="shared" si="506"/>
        <v/>
      </c>
      <c r="OJ33" t="str">
        <f t="shared" si="507"/>
        <v/>
      </c>
      <c r="OK33" t="str">
        <f t="shared" si="508"/>
        <v/>
      </c>
      <c r="OL33" t="str">
        <f t="shared" si="509"/>
        <v/>
      </c>
      <c r="OM33" t="str">
        <f t="shared" si="510"/>
        <v/>
      </c>
      <c r="ON33" t="str">
        <f t="shared" si="511"/>
        <v/>
      </c>
      <c r="PO33" t="str">
        <f t="shared" si="815"/>
        <v/>
      </c>
      <c r="PP33" t="str">
        <f t="shared" si="512"/>
        <v/>
      </c>
      <c r="PQ33" t="str">
        <f t="shared" si="513"/>
        <v/>
      </c>
      <c r="PR33" t="str">
        <f t="shared" si="514"/>
        <v/>
      </c>
      <c r="PS33" t="str">
        <f t="shared" si="515"/>
        <v/>
      </c>
      <c r="PT33" t="str">
        <f t="shared" si="516"/>
        <v/>
      </c>
      <c r="PU33" t="str">
        <f t="shared" si="517"/>
        <v/>
      </c>
      <c r="PV33" t="str">
        <f t="shared" si="816"/>
        <v/>
      </c>
      <c r="PW33" t="str">
        <f t="shared" si="518"/>
        <v/>
      </c>
      <c r="PX33" t="str">
        <f t="shared" si="519"/>
        <v/>
      </c>
      <c r="PY33" t="str">
        <f t="shared" si="520"/>
        <v/>
      </c>
      <c r="PZ33" t="str">
        <f t="shared" si="864"/>
        <v/>
      </c>
      <c r="QA33" t="str">
        <f t="shared" si="522"/>
        <v/>
      </c>
      <c r="QJ33" t="str">
        <f t="shared" si="817"/>
        <v/>
      </c>
      <c r="QK33" t="str">
        <f t="shared" si="523"/>
        <v/>
      </c>
      <c r="QL33" t="str">
        <f t="shared" si="524"/>
        <v/>
      </c>
      <c r="QM33" t="str">
        <f t="shared" si="525"/>
        <v/>
      </c>
      <c r="QN33" t="str">
        <f t="shared" si="526"/>
        <v/>
      </c>
      <c r="QO33" t="str">
        <f t="shared" si="527"/>
        <v/>
      </c>
      <c r="QP33" t="str">
        <f t="shared" si="528"/>
        <v/>
      </c>
      <c r="QQ33" t="str">
        <f t="shared" si="529"/>
        <v/>
      </c>
      <c r="QR33" t="str">
        <f t="shared" si="530"/>
        <v/>
      </c>
      <c r="QS33" t="str">
        <f t="shared" si="531"/>
        <v/>
      </c>
      <c r="QT33" t="str">
        <f t="shared" si="532"/>
        <v/>
      </c>
      <c r="QU33" t="str">
        <f t="shared" si="533"/>
        <v/>
      </c>
      <c r="QV33" t="str">
        <f t="shared" si="534"/>
        <v/>
      </c>
      <c r="RW33" t="str">
        <f t="shared" si="818"/>
        <v/>
      </c>
      <c r="RX33" t="str">
        <f t="shared" si="535"/>
        <v/>
      </c>
      <c r="RY33" t="str">
        <f t="shared" si="536"/>
        <v/>
      </c>
      <c r="RZ33" t="str">
        <f t="shared" si="537"/>
        <v/>
      </c>
      <c r="SA33" t="str">
        <f t="shared" si="538"/>
        <v/>
      </c>
      <c r="SB33" t="str">
        <f t="shared" si="539"/>
        <v/>
      </c>
      <c r="SC33" t="str">
        <f t="shared" si="540"/>
        <v/>
      </c>
      <c r="SD33" t="str">
        <f t="shared" si="541"/>
        <v/>
      </c>
      <c r="SE33" t="str">
        <f t="shared" si="542"/>
        <v/>
      </c>
      <c r="SF33" t="str">
        <f t="shared" si="543"/>
        <v/>
      </c>
      <c r="SG33" t="str">
        <f t="shared" si="544"/>
        <v/>
      </c>
      <c r="SH33" t="str">
        <f t="shared" si="865"/>
        <v/>
      </c>
      <c r="SI33" t="str">
        <f t="shared" si="546"/>
        <v/>
      </c>
      <c r="SR33" t="str">
        <f t="shared" si="819"/>
        <v/>
      </c>
      <c r="SS33" t="str">
        <f t="shared" si="547"/>
        <v/>
      </c>
      <c r="ST33" t="str">
        <f t="shared" si="548"/>
        <v/>
      </c>
      <c r="SU33" t="str">
        <f t="shared" si="549"/>
        <v/>
      </c>
      <c r="SV33" t="str">
        <f t="shared" si="550"/>
        <v/>
      </c>
      <c r="SW33" t="str">
        <f t="shared" si="551"/>
        <v/>
      </c>
      <c r="SX33" t="str">
        <f t="shared" si="552"/>
        <v/>
      </c>
      <c r="SY33" t="str">
        <f t="shared" si="553"/>
        <v/>
      </c>
      <c r="SZ33" t="str">
        <f t="shared" si="554"/>
        <v/>
      </c>
      <c r="TA33" t="str">
        <f t="shared" si="555"/>
        <v/>
      </c>
      <c r="TB33" t="str">
        <f t="shared" si="556"/>
        <v/>
      </c>
      <c r="TC33" t="str">
        <f t="shared" si="557"/>
        <v/>
      </c>
      <c r="TD33" t="str">
        <f t="shared" si="558"/>
        <v/>
      </c>
      <c r="UE33" t="str">
        <f t="shared" si="820"/>
        <v/>
      </c>
      <c r="UF33" t="str">
        <f t="shared" si="559"/>
        <v/>
      </c>
      <c r="UG33" t="str">
        <f t="shared" si="560"/>
        <v/>
      </c>
      <c r="UH33" t="str">
        <f t="shared" si="561"/>
        <v/>
      </c>
      <c r="UI33" t="str">
        <f t="shared" si="562"/>
        <v/>
      </c>
      <c r="UJ33" t="str">
        <f t="shared" si="563"/>
        <v/>
      </c>
      <c r="UK33" t="str">
        <f t="shared" si="564"/>
        <v/>
      </c>
      <c r="UL33" t="str">
        <f t="shared" si="565"/>
        <v/>
      </c>
      <c r="UM33" t="str">
        <f t="shared" si="566"/>
        <v/>
      </c>
      <c r="UN33" t="str">
        <f t="shared" si="567"/>
        <v/>
      </c>
      <c r="UO33" t="str">
        <f t="shared" si="568"/>
        <v/>
      </c>
      <c r="UP33" t="str">
        <f t="shared" si="866"/>
        <v/>
      </c>
      <c r="UQ33" t="str">
        <f t="shared" si="570"/>
        <v/>
      </c>
      <c r="UZ33" t="str">
        <f t="shared" si="821"/>
        <v/>
      </c>
      <c r="VA33" t="str">
        <f t="shared" si="571"/>
        <v/>
      </c>
      <c r="VB33" t="str">
        <f t="shared" si="572"/>
        <v/>
      </c>
      <c r="VC33" t="str">
        <f t="shared" si="573"/>
        <v/>
      </c>
      <c r="VD33" t="str">
        <f t="shared" si="574"/>
        <v/>
      </c>
      <c r="VE33" t="str">
        <f t="shared" si="575"/>
        <v/>
      </c>
      <c r="VF33" t="str">
        <f t="shared" si="576"/>
        <v/>
      </c>
      <c r="VG33" t="str">
        <f t="shared" si="577"/>
        <v/>
      </c>
      <c r="VH33" t="str">
        <f t="shared" si="578"/>
        <v/>
      </c>
      <c r="VI33" t="str">
        <f t="shared" si="579"/>
        <v/>
      </c>
      <c r="VJ33" t="str">
        <f t="shared" si="580"/>
        <v/>
      </c>
      <c r="VK33" t="str">
        <f t="shared" si="581"/>
        <v/>
      </c>
      <c r="VL33" t="str">
        <f t="shared" si="582"/>
        <v/>
      </c>
      <c r="WM33" t="str">
        <f t="shared" si="822"/>
        <v/>
      </c>
      <c r="WN33" t="str">
        <f t="shared" si="583"/>
        <v/>
      </c>
      <c r="WO33" t="str">
        <f t="shared" si="584"/>
        <v/>
      </c>
      <c r="WP33" t="str">
        <f t="shared" si="585"/>
        <v/>
      </c>
      <c r="WQ33" t="str">
        <f t="shared" si="586"/>
        <v/>
      </c>
      <c r="WR33" t="str">
        <f t="shared" si="587"/>
        <v/>
      </c>
      <c r="WS33" t="str">
        <f t="shared" si="588"/>
        <v/>
      </c>
      <c r="WT33" t="str">
        <f t="shared" si="589"/>
        <v/>
      </c>
      <c r="WU33" t="str">
        <f t="shared" si="590"/>
        <v/>
      </c>
      <c r="WV33" t="str">
        <f t="shared" si="591"/>
        <v/>
      </c>
      <c r="WW33" t="str">
        <f t="shared" si="592"/>
        <v/>
      </c>
      <c r="WX33" t="str">
        <f t="shared" si="867"/>
        <v/>
      </c>
      <c r="WY33" t="str">
        <f t="shared" si="594"/>
        <v/>
      </c>
      <c r="XH33" t="str">
        <f t="shared" si="823"/>
        <v/>
      </c>
      <c r="XI33" t="str">
        <f t="shared" si="595"/>
        <v/>
      </c>
      <c r="XJ33" t="str">
        <f t="shared" si="596"/>
        <v/>
      </c>
      <c r="XK33" t="str">
        <f t="shared" si="597"/>
        <v/>
      </c>
      <c r="XL33" t="str">
        <f t="shared" si="598"/>
        <v/>
      </c>
      <c r="XM33" t="str">
        <f t="shared" si="599"/>
        <v/>
      </c>
      <c r="XN33" t="str">
        <f t="shared" si="600"/>
        <v/>
      </c>
      <c r="XO33" t="str">
        <f t="shared" si="601"/>
        <v/>
      </c>
      <c r="XP33" t="str">
        <f t="shared" si="602"/>
        <v/>
      </c>
      <c r="XQ33" t="str">
        <f t="shared" si="603"/>
        <v/>
      </c>
      <c r="XR33" t="str">
        <f t="shared" si="604"/>
        <v/>
      </c>
      <c r="XS33" t="str">
        <f t="shared" si="605"/>
        <v/>
      </c>
      <c r="XT33" t="str">
        <f t="shared" si="606"/>
        <v/>
      </c>
      <c r="YV33" t="str">
        <f t="shared" si="824"/>
        <v/>
      </c>
      <c r="YW33" t="str">
        <f t="shared" si="607"/>
        <v/>
      </c>
      <c r="YX33"/>
      <c r="YY33" t="str">
        <f t="shared" si="609"/>
        <v/>
      </c>
      <c r="YZ33" t="str">
        <f t="shared" si="610"/>
        <v/>
      </c>
      <c r="ZA33" t="str">
        <f t="shared" si="611"/>
        <v/>
      </c>
      <c r="ZB33" t="str">
        <f t="shared" si="612"/>
        <v/>
      </c>
      <c r="ZC33" t="str">
        <f t="shared" si="613"/>
        <v/>
      </c>
      <c r="ZD33" t="str">
        <f t="shared" si="614"/>
        <v/>
      </c>
      <c r="ZE33" t="str">
        <f t="shared" si="615"/>
        <v/>
      </c>
      <c r="ZF33" t="str">
        <f t="shared" si="616"/>
        <v/>
      </c>
      <c r="ZG33" t="str">
        <f t="shared" si="868"/>
        <v/>
      </c>
      <c r="ZH33" t="str">
        <f t="shared" si="618"/>
        <v/>
      </c>
      <c r="ZQ33" t="str">
        <f t="shared" si="825"/>
        <v/>
      </c>
      <c r="ZR33" t="str">
        <f t="shared" si="619"/>
        <v/>
      </c>
      <c r="ZS33"/>
      <c r="ZT33" t="str">
        <f t="shared" si="621"/>
        <v/>
      </c>
      <c r="ZU33" t="str">
        <f t="shared" si="622"/>
        <v/>
      </c>
      <c r="ZV33" t="str">
        <f t="shared" si="623"/>
        <v/>
      </c>
      <c r="ZW33" t="str">
        <f t="shared" si="624"/>
        <v/>
      </c>
      <c r="ZX33" t="str">
        <f t="shared" si="625"/>
        <v/>
      </c>
      <c r="ZY33" t="str">
        <f t="shared" si="626"/>
        <v/>
      </c>
      <c r="ZZ33" t="str">
        <f t="shared" si="627"/>
        <v/>
      </c>
      <c r="AAA33" t="str">
        <f t="shared" si="628"/>
        <v/>
      </c>
      <c r="AAB33" t="str">
        <f t="shared" si="629"/>
        <v/>
      </c>
      <c r="AAC33" t="str">
        <f t="shared" si="630"/>
        <v/>
      </c>
      <c r="ABF33" t="str">
        <f t="shared" si="826"/>
        <v/>
      </c>
      <c r="ABG33" t="str">
        <f t="shared" si="631"/>
        <v/>
      </c>
      <c r="ABH33"/>
      <c r="ABI33" t="str">
        <f t="shared" si="633"/>
        <v/>
      </c>
      <c r="ABJ33" t="str">
        <f t="shared" si="634"/>
        <v/>
      </c>
      <c r="ABK33" t="str">
        <f t="shared" si="635"/>
        <v/>
      </c>
      <c r="ABL33" t="str">
        <f t="shared" si="636"/>
        <v/>
      </c>
      <c r="ABM33" t="str">
        <f t="shared" si="637"/>
        <v/>
      </c>
      <c r="ABN33" t="str">
        <f t="shared" si="638"/>
        <v/>
      </c>
      <c r="ABO33" t="str">
        <f t="shared" si="639"/>
        <v/>
      </c>
      <c r="ABP33" t="str">
        <f t="shared" si="640"/>
        <v/>
      </c>
      <c r="ABQ33" t="str">
        <f t="shared" si="869"/>
        <v/>
      </c>
      <c r="ABR33" t="str">
        <f t="shared" si="642"/>
        <v/>
      </c>
      <c r="ACA33" t="str">
        <f t="shared" si="827"/>
        <v/>
      </c>
      <c r="ACB33" t="str">
        <f t="shared" si="643"/>
        <v/>
      </c>
      <c r="ACC33"/>
      <c r="ACD33" t="str">
        <f t="shared" si="645"/>
        <v/>
      </c>
      <c r="ACE33" t="str">
        <f t="shared" si="646"/>
        <v/>
      </c>
      <c r="ACF33" t="str">
        <f t="shared" si="647"/>
        <v/>
      </c>
      <c r="ACG33" t="str">
        <f t="shared" si="648"/>
        <v/>
      </c>
      <c r="ACH33" t="str">
        <f t="shared" si="649"/>
        <v/>
      </c>
      <c r="ACI33" t="str">
        <f t="shared" si="650"/>
        <v/>
      </c>
      <c r="ACJ33" t="str">
        <f t="shared" si="651"/>
        <v/>
      </c>
      <c r="ACK33" t="str">
        <f t="shared" si="652"/>
        <v/>
      </c>
      <c r="ACL33" t="str">
        <f t="shared" si="653"/>
        <v/>
      </c>
      <c r="ACM33" t="str">
        <f t="shared" si="654"/>
        <v/>
      </c>
      <c r="ADO33"/>
      <c r="ADP33"/>
      <c r="ADQ33"/>
      <c r="ADR33"/>
      <c r="ADS33"/>
      <c r="ADT33" t="str">
        <f t="shared" si="659"/>
        <v/>
      </c>
      <c r="ADU33" t="str">
        <f t="shared" si="660"/>
        <v/>
      </c>
      <c r="ADV33" t="str">
        <f t="shared" si="661"/>
        <v/>
      </c>
      <c r="ADW33" t="str">
        <f t="shared" si="662"/>
        <v/>
      </c>
      <c r="ADX33" t="str">
        <f t="shared" si="663"/>
        <v/>
      </c>
      <c r="ADY33" t="str">
        <f t="shared" si="664"/>
        <v/>
      </c>
      <c r="ADZ33" t="str">
        <f t="shared" si="870"/>
        <v/>
      </c>
      <c r="AEA33" t="str">
        <f t="shared" si="666"/>
        <v/>
      </c>
      <c r="AEJ33"/>
      <c r="AEK33"/>
      <c r="AEL33"/>
      <c r="AEM33"/>
      <c r="AEN33" t="str">
        <f t="shared" si="670"/>
        <v/>
      </c>
      <c r="AEO33" t="str">
        <f t="shared" si="671"/>
        <v/>
      </c>
      <c r="AEP33" t="str">
        <f t="shared" si="672"/>
        <v/>
      </c>
      <c r="AEQ33" t="str">
        <f t="shared" si="673"/>
        <v/>
      </c>
      <c r="AER33" t="str">
        <f t="shared" si="674"/>
        <v/>
      </c>
      <c r="AES33" t="str">
        <f t="shared" si="675"/>
        <v/>
      </c>
      <c r="AET33" t="str">
        <f t="shared" si="676"/>
        <v/>
      </c>
      <c r="AEU33" t="str">
        <f t="shared" si="677"/>
        <v/>
      </c>
      <c r="AEV33" t="str">
        <f t="shared" si="678"/>
        <v/>
      </c>
      <c r="AFX33" t="str">
        <f t="shared" si="830"/>
        <v/>
      </c>
      <c r="AFY33"/>
      <c r="AFZ33" t="str">
        <f t="shared" si="912"/>
        <v/>
      </c>
      <c r="AGA33" t="str">
        <f t="shared" si="681"/>
        <v/>
      </c>
      <c r="AGB33" t="str">
        <f t="shared" si="682"/>
        <v/>
      </c>
      <c r="AGC33" t="str">
        <f t="shared" si="683"/>
        <v/>
      </c>
      <c r="AGD33" t="str">
        <f t="shared" si="684"/>
        <v/>
      </c>
      <c r="AGE33" t="str">
        <f t="shared" si="831"/>
        <v/>
      </c>
      <c r="AGF33" t="str">
        <f t="shared" si="685"/>
        <v/>
      </c>
      <c r="AGG33" t="str">
        <f t="shared" si="686"/>
        <v/>
      </c>
      <c r="AGH33" t="str">
        <f t="shared" si="687"/>
        <v/>
      </c>
      <c r="AGI33" t="str">
        <f t="shared" si="871"/>
        <v/>
      </c>
      <c r="AGJ33" t="str">
        <f t="shared" si="689"/>
        <v/>
      </c>
      <c r="AGS33" t="str">
        <f t="shared" si="832"/>
        <v/>
      </c>
      <c r="AGT33"/>
      <c r="AGU33"/>
      <c r="AGV33" t="str">
        <f t="shared" si="692"/>
        <v/>
      </c>
      <c r="AGW33" t="str">
        <f t="shared" si="693"/>
        <v/>
      </c>
      <c r="AGX33" t="str">
        <f t="shared" si="694"/>
        <v/>
      </c>
      <c r="AGY33" t="str">
        <f t="shared" si="695"/>
        <v/>
      </c>
      <c r="AGZ33" t="str">
        <f t="shared" si="696"/>
        <v/>
      </c>
      <c r="AHA33" t="str">
        <f t="shared" si="697"/>
        <v/>
      </c>
      <c r="AHB33" t="str">
        <f t="shared" si="698"/>
        <v/>
      </c>
      <c r="AHC33" t="str">
        <f t="shared" si="699"/>
        <v/>
      </c>
      <c r="AHD33" t="str">
        <f t="shared" si="700"/>
        <v/>
      </c>
      <c r="AHE33" t="str">
        <f t="shared" si="701"/>
        <v/>
      </c>
      <c r="AII33" t="str">
        <f t="shared" si="833"/>
        <v/>
      </c>
      <c r="AIJ33" t="str">
        <f t="shared" si="925"/>
        <v/>
      </c>
      <c r="AIK33"/>
      <c r="AIL33" t="str">
        <f t="shared" si="834"/>
        <v/>
      </c>
      <c r="AIM33" t="str">
        <f t="shared" si="704"/>
        <v/>
      </c>
      <c r="AIN33" t="str">
        <f t="shared" si="835"/>
        <v/>
      </c>
      <c r="AIO33" t="str">
        <f t="shared" si="836"/>
        <v/>
      </c>
      <c r="AIP33" t="str">
        <f t="shared" si="705"/>
        <v/>
      </c>
      <c r="AIQ33" t="str">
        <f t="shared" si="706"/>
        <v/>
      </c>
      <c r="AIR33" t="str">
        <f t="shared" si="707"/>
        <v/>
      </c>
      <c r="AIS33" t="str">
        <f t="shared" si="708"/>
        <v/>
      </c>
      <c r="AIT33" t="str">
        <f t="shared" si="872"/>
        <v/>
      </c>
      <c r="AIU33" t="str">
        <f t="shared" si="710"/>
        <v/>
      </c>
      <c r="AJD33" t="str">
        <f t="shared" si="837"/>
        <v/>
      </c>
      <c r="AJE33" t="str">
        <f t="shared" si="926"/>
        <v/>
      </c>
      <c r="AJF33" t="str">
        <f>IF(ISBLANK(AHX31),"","5"&amp;MID(AHX31,2,999))</f>
        <v>5.03.730_Navigational aids</v>
      </c>
      <c r="AJG33" t="str">
        <f t="shared" si="838"/>
        <v/>
      </c>
      <c r="AJH33" t="str">
        <f t="shared" si="713"/>
        <v/>
      </c>
      <c r="AJI33" t="str">
        <f t="shared" si="839"/>
        <v/>
      </c>
      <c r="AJJ33" t="str">
        <f t="shared" si="840"/>
        <v/>
      </c>
      <c r="AJK33" t="str">
        <f t="shared" si="714"/>
        <v/>
      </c>
      <c r="AJL33" t="str">
        <f t="shared" si="715"/>
        <v/>
      </c>
      <c r="AJM33" t="str">
        <f t="shared" si="716"/>
        <v/>
      </c>
      <c r="AJN33" t="str">
        <f t="shared" si="717"/>
        <v/>
      </c>
      <c r="AJO33" t="str">
        <f t="shared" si="718"/>
        <v/>
      </c>
      <c r="AJP33" t="str">
        <f t="shared" si="719"/>
        <v/>
      </c>
      <c r="AKS33" t="str">
        <f t="shared" si="841"/>
        <v/>
      </c>
      <c r="AKT33" t="str">
        <f t="shared" si="927"/>
        <v/>
      </c>
      <c r="AKU33" t="str">
        <f t="shared" si="915"/>
        <v>3.03.730_Navigational aids</v>
      </c>
      <c r="AKV33" t="str">
        <f t="shared" si="842"/>
        <v/>
      </c>
      <c r="AKW33" t="str">
        <f t="shared" si="722"/>
        <v/>
      </c>
      <c r="AKX33" t="str">
        <f t="shared" si="723"/>
        <v/>
      </c>
      <c r="AKY33" t="str">
        <f t="shared" si="843"/>
        <v/>
      </c>
      <c r="AKZ33" t="str">
        <f t="shared" si="724"/>
        <v/>
      </c>
      <c r="ALA33" t="str">
        <f t="shared" si="725"/>
        <v/>
      </c>
      <c r="ALB33" t="str">
        <f t="shared" si="726"/>
        <v/>
      </c>
      <c r="ALC33" t="str">
        <f t="shared" si="727"/>
        <v/>
      </c>
      <c r="ALD33" t="str">
        <f t="shared" si="873"/>
        <v/>
      </c>
      <c r="ALE33" t="str">
        <f t="shared" si="729"/>
        <v/>
      </c>
      <c r="ALN33" t="str">
        <f t="shared" si="844"/>
        <v/>
      </c>
      <c r="ALO33" t="str">
        <f t="shared" si="928"/>
        <v/>
      </c>
      <c r="ALP33" t="str">
        <f t="shared" si="916"/>
        <v>5.03.730_Navigational aids</v>
      </c>
      <c r="ALQ33" t="str">
        <f t="shared" si="845"/>
        <v/>
      </c>
      <c r="ALR33" t="str">
        <f t="shared" si="732"/>
        <v/>
      </c>
      <c r="ALS33" t="str">
        <f t="shared" si="733"/>
        <v/>
      </c>
      <c r="ALT33" t="str">
        <f t="shared" si="846"/>
        <v/>
      </c>
      <c r="ALU33" t="str">
        <f t="shared" si="734"/>
        <v/>
      </c>
      <c r="ALV33" t="str">
        <f t="shared" si="735"/>
        <v/>
      </c>
      <c r="ALW33" t="str">
        <f t="shared" si="736"/>
        <v/>
      </c>
      <c r="ALX33" t="str">
        <f t="shared" si="737"/>
        <v/>
      </c>
      <c r="ALY33" t="str">
        <f t="shared" si="738"/>
        <v/>
      </c>
      <c r="ALZ33" t="str">
        <f t="shared" si="739"/>
        <v/>
      </c>
      <c r="ANA33" t="str">
        <f t="shared" si="847"/>
        <v/>
      </c>
      <c r="ANB33" t="str">
        <f t="shared" si="929"/>
        <v/>
      </c>
      <c r="ANC33" t="str">
        <f t="shared" si="917"/>
        <v>3.03.730_Navigational aids</v>
      </c>
      <c r="AND33" t="str">
        <f t="shared" si="848"/>
        <v/>
      </c>
      <c r="ANE33" t="str">
        <f t="shared" si="742"/>
        <v/>
      </c>
      <c r="ANF33" t="str">
        <f t="shared" si="743"/>
        <v/>
      </c>
      <c r="ANG33" t="str">
        <f t="shared" si="744"/>
        <v/>
      </c>
      <c r="ANH33" t="str">
        <f t="shared" si="745"/>
        <v/>
      </c>
      <c r="ANI33" t="str">
        <f t="shared" si="746"/>
        <v/>
      </c>
      <c r="ANJ33" t="str">
        <f t="shared" si="747"/>
        <v/>
      </c>
      <c r="ANK33" t="str">
        <f t="shared" si="748"/>
        <v/>
      </c>
      <c r="ANL33" t="str">
        <f t="shared" si="874"/>
        <v/>
      </c>
      <c r="ANM33" t="str">
        <f t="shared" si="750"/>
        <v/>
      </c>
      <c r="ANV33" t="str">
        <f t="shared" si="849"/>
        <v/>
      </c>
      <c r="ANW33" t="str">
        <f t="shared" si="930"/>
        <v/>
      </c>
      <c r="ANX33" t="str">
        <f t="shared" si="918"/>
        <v>5.03.730_Navigational aids</v>
      </c>
      <c r="ANY33" t="str">
        <f t="shared" si="851"/>
        <v/>
      </c>
      <c r="ANZ33" t="str">
        <f t="shared" si="752"/>
        <v/>
      </c>
      <c r="AOA33" t="str">
        <f t="shared" si="753"/>
        <v/>
      </c>
      <c r="AOB33" t="str">
        <f t="shared" si="754"/>
        <v/>
      </c>
      <c r="AOC33" t="str">
        <f t="shared" si="755"/>
        <v/>
      </c>
      <c r="AOD33" t="str">
        <f t="shared" si="756"/>
        <v/>
      </c>
      <c r="AOE33" t="str">
        <f t="shared" si="757"/>
        <v/>
      </c>
      <c r="AOF33" t="str">
        <f t="shared" si="758"/>
        <v/>
      </c>
      <c r="AOG33" t="str">
        <f t="shared" si="759"/>
        <v/>
      </c>
      <c r="AOH33" t="str">
        <f t="shared" si="760"/>
        <v/>
      </c>
      <c r="AOY33" s="6" t="s">
        <v>2582</v>
      </c>
      <c r="APJ33" t="str">
        <f t="shared" si="852"/>
        <v/>
      </c>
      <c r="APK33" t="str">
        <f t="shared" si="931"/>
        <v/>
      </c>
      <c r="APL33" t="str">
        <f t="shared" si="919"/>
        <v>3.03.730_Navigational aids</v>
      </c>
      <c r="APM33" t="str">
        <f t="shared" si="859"/>
        <v/>
      </c>
      <c r="APN33" t="str">
        <f t="shared" si="763"/>
        <v/>
      </c>
      <c r="APO33" t="str">
        <f t="shared" si="764"/>
        <v/>
      </c>
      <c r="APP33" t="str">
        <f t="shared" si="765"/>
        <v/>
      </c>
      <c r="APQ33" t="str">
        <f t="shared" si="766"/>
        <v/>
      </c>
      <c r="APR33" t="str">
        <f t="shared" si="767"/>
        <v/>
      </c>
      <c r="APS33" t="str">
        <f t="shared" si="768"/>
        <v/>
      </c>
      <c r="APT33" t="str">
        <f t="shared" si="769"/>
        <v/>
      </c>
      <c r="APU33" t="str">
        <f t="shared" si="875"/>
        <v/>
      </c>
      <c r="APV33" t="str">
        <f t="shared" si="771"/>
        <v/>
      </c>
      <c r="AQE33" t="str">
        <f t="shared" si="853"/>
        <v/>
      </c>
      <c r="AQF33" t="str">
        <f t="shared" si="932"/>
        <v/>
      </c>
      <c r="AQG33" t="str">
        <f t="shared" si="920"/>
        <v>5.03.730_Navigational aids</v>
      </c>
      <c r="AQH33" t="str">
        <f t="shared" si="854"/>
        <v/>
      </c>
      <c r="AQI33" t="str">
        <f t="shared" si="774"/>
        <v/>
      </c>
      <c r="AQJ33" t="str">
        <f t="shared" si="775"/>
        <v/>
      </c>
      <c r="AQK33" t="str">
        <f t="shared" si="776"/>
        <v/>
      </c>
      <c r="AQL33" t="str">
        <f t="shared" si="777"/>
        <v/>
      </c>
      <c r="AQM33" t="str">
        <f t="shared" si="778"/>
        <v/>
      </c>
      <c r="AQN33" t="str">
        <f t="shared" si="779"/>
        <v/>
      </c>
      <c r="AQO33" t="str">
        <f t="shared" si="780"/>
        <v/>
      </c>
      <c r="AQP33" t="str">
        <f t="shared" si="781"/>
        <v/>
      </c>
      <c r="AQQ33" t="str">
        <f t="shared" si="782"/>
        <v/>
      </c>
      <c r="ARJ33" s="6" t="s">
        <v>2538</v>
      </c>
      <c r="ART33" t="str">
        <f t="shared" si="855"/>
        <v/>
      </c>
      <c r="ARU33" t="str">
        <f t="shared" si="933"/>
        <v/>
      </c>
      <c r="ARV33"/>
      <c r="ARW33" t="str">
        <f t="shared" si="856"/>
        <v>3</v>
      </c>
      <c r="ARX33" t="str">
        <f t="shared" si="785"/>
        <v/>
      </c>
      <c r="ARY33" t="str">
        <f t="shared" si="786"/>
        <v/>
      </c>
      <c r="ARZ33" t="str">
        <f t="shared" si="787"/>
        <v/>
      </c>
      <c r="ASA33" t="str">
        <f t="shared" si="788"/>
        <v/>
      </c>
      <c r="ASB33" t="str">
        <f t="shared" si="789"/>
        <v/>
      </c>
      <c r="ASC33" t="str">
        <f t="shared" si="790"/>
        <v/>
      </c>
      <c r="ASD33" t="str">
        <f t="shared" si="791"/>
        <v/>
      </c>
      <c r="ASE33" t="str">
        <f t="shared" si="876"/>
        <v/>
      </c>
      <c r="ASF33" t="str">
        <f t="shared" si="793"/>
        <v/>
      </c>
      <c r="ASO33" t="str">
        <f t="shared" si="857"/>
        <v/>
      </c>
      <c r="ASP33" t="str">
        <f t="shared" si="934"/>
        <v/>
      </c>
      <c r="ASQ33"/>
      <c r="ASR33" t="str">
        <f t="shared" si="858"/>
        <v>5</v>
      </c>
      <c r="ASS33" t="str">
        <f t="shared" si="796"/>
        <v/>
      </c>
      <c r="AST33" t="str">
        <f t="shared" si="797"/>
        <v/>
      </c>
      <c r="ASU33" t="str">
        <f t="shared" si="798"/>
        <v/>
      </c>
      <c r="ASV33" t="str">
        <f t="shared" si="799"/>
        <v/>
      </c>
      <c r="ASW33" t="str">
        <f t="shared" si="800"/>
        <v/>
      </c>
      <c r="ASX33" t="str">
        <f t="shared" si="801"/>
        <v/>
      </c>
      <c r="ASY33" t="str">
        <f t="shared" si="802"/>
        <v/>
      </c>
      <c r="ASZ33" t="str">
        <f t="shared" si="803"/>
        <v/>
      </c>
      <c r="ATA33" t="str">
        <f t="shared" si="804"/>
        <v/>
      </c>
    </row>
    <row r="34" spans="62:1014 1026:1197" s="6" customFormat="1" x14ac:dyDescent="0.35">
      <c r="BJ34" s="6" t="s">
        <v>2583</v>
      </c>
      <c r="BU34" t="str">
        <f t="shared" si="805"/>
        <v/>
      </c>
      <c r="BV34" t="str">
        <f t="shared" si="923"/>
        <v/>
      </c>
      <c r="BW34" t="str">
        <f t="shared" si="909"/>
        <v>3.03.740_Dry docks structures</v>
      </c>
      <c r="BX34" t="str">
        <f t="shared" si="889"/>
        <v/>
      </c>
      <c r="BY34" t="str">
        <f t="shared" si="890"/>
        <v/>
      </c>
      <c r="BZ34" t="str">
        <f t="shared" si="891"/>
        <v/>
      </c>
      <c r="CA34" t="str">
        <f t="shared" si="892"/>
        <v/>
      </c>
      <c r="CB34" t="str">
        <f t="shared" si="893"/>
        <v/>
      </c>
      <c r="CC34" t="str">
        <f t="shared" si="894"/>
        <v/>
      </c>
      <c r="CD34" t="str">
        <f t="shared" si="895"/>
        <v/>
      </c>
      <c r="CE34" t="str">
        <f t="shared" si="896"/>
        <v/>
      </c>
      <c r="CF34" t="str">
        <f t="shared" si="897"/>
        <v/>
      </c>
      <c r="CG34" t="str">
        <f t="shared" si="898"/>
        <v/>
      </c>
      <c r="CP34" t="str">
        <f t="shared" si="806"/>
        <v/>
      </c>
      <c r="CQ34" t="str">
        <f t="shared" si="924"/>
        <v/>
      </c>
      <c r="CR34" t="str">
        <f t="shared" si="910"/>
        <v>5.03.740_Dry docks structures</v>
      </c>
      <c r="CS34" t="str">
        <f t="shared" si="899"/>
        <v/>
      </c>
      <c r="CT34" t="str">
        <f t="shared" si="900"/>
        <v/>
      </c>
      <c r="CU34" t="str">
        <f t="shared" si="901"/>
        <v/>
      </c>
      <c r="CV34" t="str">
        <f t="shared" si="902"/>
        <v/>
      </c>
      <c r="CW34" t="str">
        <f t="shared" si="903"/>
        <v/>
      </c>
      <c r="CX34" t="str">
        <f t="shared" si="904"/>
        <v/>
      </c>
      <c r="CY34" t="str">
        <f t="shared" si="905"/>
        <v/>
      </c>
      <c r="CZ34" t="str">
        <f t="shared" si="906"/>
        <v/>
      </c>
      <c r="DA34" t="str">
        <f t="shared" si="907"/>
        <v/>
      </c>
      <c r="DB34" t="str">
        <f t="shared" si="908"/>
        <v/>
      </c>
      <c r="DZ34"/>
      <c r="EA34"/>
      <c r="EB34"/>
      <c r="EC34" t="str">
        <f t="shared" si="935"/>
        <v/>
      </c>
      <c r="ED34" t="str">
        <f t="shared" si="936"/>
        <v/>
      </c>
      <c r="EE34" t="str">
        <f t="shared" si="937"/>
        <v/>
      </c>
      <c r="EF34" t="str">
        <f t="shared" si="938"/>
        <v/>
      </c>
      <c r="EG34" t="str">
        <f t="shared" si="939"/>
        <v/>
      </c>
      <c r="EH34" t="str">
        <f t="shared" si="940"/>
        <v/>
      </c>
      <c r="EI34" t="str">
        <f t="shared" si="941"/>
        <v/>
      </c>
      <c r="EJ34" t="str">
        <f t="shared" si="942"/>
        <v/>
      </c>
      <c r="EK34" t="str">
        <f t="shared" si="943"/>
        <v/>
      </c>
      <c r="EL34" t="str">
        <f t="shared" si="944"/>
        <v/>
      </c>
      <c r="EU34" t="s">
        <v>119</v>
      </c>
      <c r="EV34" t="s">
        <v>119</v>
      </c>
      <c r="EW34" t="s">
        <v>119</v>
      </c>
      <c r="EX34" t="s">
        <v>119</v>
      </c>
      <c r="EY34" t="s">
        <v>119</v>
      </c>
      <c r="EZ34" t="s">
        <v>119</v>
      </c>
      <c r="FA34" t="s">
        <v>119</v>
      </c>
      <c r="FB34" t="s">
        <v>119</v>
      </c>
      <c r="FC34" t="s">
        <v>119</v>
      </c>
      <c r="FD34" t="s">
        <v>119</v>
      </c>
      <c r="FE34" t="s">
        <v>119</v>
      </c>
      <c r="FF34" t="s">
        <v>119</v>
      </c>
      <c r="FG34" t="s">
        <v>119</v>
      </c>
      <c r="GH34" t="str">
        <f t="shared" si="807"/>
        <v/>
      </c>
      <c r="GI34" t="str">
        <f t="shared" si="417"/>
        <v/>
      </c>
      <c r="GJ34" t="str">
        <f t="shared" si="418"/>
        <v/>
      </c>
      <c r="GK34" t="str">
        <f t="shared" si="419"/>
        <v/>
      </c>
      <c r="GL34" t="str">
        <f t="shared" si="420"/>
        <v/>
      </c>
      <c r="GM34" t="str">
        <f t="shared" si="421"/>
        <v/>
      </c>
      <c r="GN34" t="str">
        <f t="shared" si="422"/>
        <v/>
      </c>
      <c r="GO34" t="str">
        <f t="shared" si="423"/>
        <v/>
      </c>
      <c r="GP34" t="str">
        <f t="shared" si="424"/>
        <v/>
      </c>
      <c r="GQ34" t="str">
        <f t="shared" si="425"/>
        <v/>
      </c>
      <c r="GR34" t="str">
        <f t="shared" si="426"/>
        <v/>
      </c>
      <c r="GS34" t="str">
        <f t="shared" si="860"/>
        <v/>
      </c>
      <c r="GT34" t="str">
        <f t="shared" si="428"/>
        <v/>
      </c>
      <c r="HC34" t="str">
        <f t="shared" si="808"/>
        <v/>
      </c>
      <c r="HD34" t="str">
        <f t="shared" si="429"/>
        <v/>
      </c>
      <c r="HE34" t="str">
        <f t="shared" si="430"/>
        <v/>
      </c>
      <c r="HF34" t="str">
        <f t="shared" si="431"/>
        <v/>
      </c>
      <c r="HG34" t="str">
        <f t="shared" si="432"/>
        <v/>
      </c>
      <c r="HH34" t="str">
        <f t="shared" si="433"/>
        <v/>
      </c>
      <c r="HI34" t="str">
        <f t="shared" si="434"/>
        <v/>
      </c>
      <c r="HJ34" t="str">
        <f t="shared" si="435"/>
        <v/>
      </c>
      <c r="HK34" t="str">
        <f t="shared" si="436"/>
        <v/>
      </c>
      <c r="HL34" t="str">
        <f t="shared" si="437"/>
        <v/>
      </c>
      <c r="HM34" t="str">
        <f t="shared" si="438"/>
        <v/>
      </c>
      <c r="HN34" t="str">
        <f t="shared" si="439"/>
        <v/>
      </c>
      <c r="HO34" t="str">
        <f t="shared" si="440"/>
        <v/>
      </c>
      <c r="IQ34" t="str">
        <f t="shared" si="809"/>
        <v/>
      </c>
      <c r="IR34" t="str">
        <f t="shared" si="441"/>
        <v/>
      </c>
      <c r="IS34" t="str">
        <f t="shared" si="442"/>
        <v/>
      </c>
      <c r="IT34" t="str">
        <f t="shared" si="443"/>
        <v/>
      </c>
      <c r="IU34" t="str">
        <f t="shared" si="444"/>
        <v/>
      </c>
      <c r="IV34" t="str">
        <f t="shared" si="445"/>
        <v/>
      </c>
      <c r="IW34" t="str">
        <f t="shared" si="446"/>
        <v/>
      </c>
      <c r="IX34" t="str">
        <f t="shared" si="447"/>
        <v/>
      </c>
      <c r="IY34" t="str">
        <f t="shared" si="448"/>
        <v/>
      </c>
      <c r="IZ34" t="str">
        <f t="shared" si="449"/>
        <v/>
      </c>
      <c r="JA34" t="str">
        <f t="shared" si="450"/>
        <v/>
      </c>
      <c r="JB34" t="str">
        <f t="shared" si="861"/>
        <v/>
      </c>
      <c r="JC34" t="str">
        <f t="shared" si="451"/>
        <v/>
      </c>
      <c r="JL34" t="str">
        <f t="shared" si="810"/>
        <v/>
      </c>
      <c r="JM34" t="str">
        <f t="shared" si="452"/>
        <v/>
      </c>
      <c r="JN34" t="str">
        <f t="shared" si="453"/>
        <v/>
      </c>
      <c r="JO34" t="str">
        <f t="shared" si="454"/>
        <v/>
      </c>
      <c r="JP34" t="str">
        <f t="shared" si="455"/>
        <v/>
      </c>
      <c r="JQ34" t="str">
        <f t="shared" si="456"/>
        <v/>
      </c>
      <c r="JR34" t="str">
        <f t="shared" si="457"/>
        <v/>
      </c>
      <c r="JS34" t="str">
        <f t="shared" si="458"/>
        <v/>
      </c>
      <c r="JT34" t="str">
        <f t="shared" si="459"/>
        <v/>
      </c>
      <c r="JU34" t="str">
        <f t="shared" si="460"/>
        <v/>
      </c>
      <c r="JV34" t="str">
        <f t="shared" si="461"/>
        <v/>
      </c>
      <c r="JW34" t="str">
        <f t="shared" si="462"/>
        <v/>
      </c>
      <c r="JX34" t="str">
        <f t="shared" si="463"/>
        <v/>
      </c>
      <c r="KY34" t="str">
        <f t="shared" si="811"/>
        <v/>
      </c>
      <c r="KZ34" t="str">
        <f t="shared" si="464"/>
        <v/>
      </c>
      <c r="LA34" t="str">
        <f t="shared" si="465"/>
        <v/>
      </c>
      <c r="LB34" t="str">
        <f t="shared" si="466"/>
        <v/>
      </c>
      <c r="LC34" t="str">
        <f t="shared" si="467"/>
        <v/>
      </c>
      <c r="LD34" t="str">
        <f t="shared" si="468"/>
        <v/>
      </c>
      <c r="LE34" t="str">
        <f t="shared" si="469"/>
        <v/>
      </c>
      <c r="LF34" t="str">
        <f t="shared" si="470"/>
        <v/>
      </c>
      <c r="LG34" t="str">
        <f t="shared" si="471"/>
        <v/>
      </c>
      <c r="LH34" t="str">
        <f t="shared" si="472"/>
        <v/>
      </c>
      <c r="LI34" t="str">
        <f t="shared" si="473"/>
        <v/>
      </c>
      <c r="LJ34" t="str">
        <f t="shared" si="862"/>
        <v/>
      </c>
      <c r="LK34" t="str">
        <f t="shared" si="475"/>
        <v/>
      </c>
      <c r="LT34" t="str">
        <f t="shared" si="812"/>
        <v/>
      </c>
      <c r="LU34" t="str">
        <f t="shared" si="476"/>
        <v/>
      </c>
      <c r="LV34" t="str">
        <f t="shared" si="477"/>
        <v/>
      </c>
      <c r="LW34" t="str">
        <f t="shared" si="478"/>
        <v/>
      </c>
      <c r="LX34" t="str">
        <f t="shared" si="479"/>
        <v/>
      </c>
      <c r="LY34" t="str">
        <f t="shared" si="480"/>
        <v/>
      </c>
      <c r="LZ34" t="str">
        <f t="shared" si="481"/>
        <v/>
      </c>
      <c r="MA34" t="str">
        <f t="shared" si="482"/>
        <v/>
      </c>
      <c r="MB34" t="str">
        <f t="shared" si="483"/>
        <v/>
      </c>
      <c r="MC34" t="str">
        <f t="shared" si="484"/>
        <v/>
      </c>
      <c r="MD34" t="str">
        <f t="shared" si="485"/>
        <v/>
      </c>
      <c r="ME34" t="str">
        <f t="shared" si="486"/>
        <v/>
      </c>
      <c r="MF34" t="str">
        <f t="shared" si="487"/>
        <v/>
      </c>
      <c r="NG34" t="str">
        <f t="shared" si="813"/>
        <v/>
      </c>
      <c r="NH34" t="str">
        <f t="shared" si="488"/>
        <v/>
      </c>
      <c r="NI34" t="str">
        <f t="shared" si="489"/>
        <v/>
      </c>
      <c r="NJ34" t="str">
        <f t="shared" si="490"/>
        <v/>
      </c>
      <c r="NK34" t="str">
        <f t="shared" si="491"/>
        <v/>
      </c>
      <c r="NL34" t="str">
        <f t="shared" si="492"/>
        <v/>
      </c>
      <c r="NM34" t="str">
        <f t="shared" si="493"/>
        <v/>
      </c>
      <c r="NN34" t="str">
        <f t="shared" si="494"/>
        <v/>
      </c>
      <c r="NO34" t="str">
        <f t="shared" si="495"/>
        <v/>
      </c>
      <c r="NP34" t="str">
        <f t="shared" si="496"/>
        <v/>
      </c>
      <c r="NQ34" t="str">
        <f t="shared" si="497"/>
        <v/>
      </c>
      <c r="NR34" t="str">
        <f t="shared" si="863"/>
        <v/>
      </c>
      <c r="NS34" t="str">
        <f t="shared" si="499"/>
        <v/>
      </c>
      <c r="OB34" t="str">
        <f t="shared" si="814"/>
        <v/>
      </c>
      <c r="OC34" t="str">
        <f t="shared" si="500"/>
        <v/>
      </c>
      <c r="OD34" t="str">
        <f t="shared" si="501"/>
        <v/>
      </c>
      <c r="OE34" t="str">
        <f t="shared" si="502"/>
        <v/>
      </c>
      <c r="OF34" t="str">
        <f t="shared" si="503"/>
        <v/>
      </c>
      <c r="OG34" t="str">
        <f t="shared" si="504"/>
        <v/>
      </c>
      <c r="OH34" t="str">
        <f t="shared" si="505"/>
        <v/>
      </c>
      <c r="OI34" t="str">
        <f t="shared" si="506"/>
        <v/>
      </c>
      <c r="OJ34" t="str">
        <f t="shared" si="507"/>
        <v/>
      </c>
      <c r="OK34" t="str">
        <f t="shared" si="508"/>
        <v/>
      </c>
      <c r="OL34" t="str">
        <f t="shared" si="509"/>
        <v/>
      </c>
      <c r="OM34" t="str">
        <f t="shared" si="510"/>
        <v/>
      </c>
      <c r="ON34" t="str">
        <f t="shared" si="511"/>
        <v/>
      </c>
      <c r="PO34" t="str">
        <f t="shared" si="815"/>
        <v/>
      </c>
      <c r="PP34" t="str">
        <f t="shared" si="512"/>
        <v/>
      </c>
      <c r="PQ34" t="str">
        <f t="shared" si="513"/>
        <v/>
      </c>
      <c r="PR34" t="str">
        <f t="shared" si="514"/>
        <v/>
      </c>
      <c r="PS34" t="str">
        <f t="shared" si="515"/>
        <v/>
      </c>
      <c r="PT34" t="str">
        <f t="shared" si="516"/>
        <v/>
      </c>
      <c r="PU34" t="str">
        <f t="shared" si="517"/>
        <v/>
      </c>
      <c r="PV34" t="str">
        <f t="shared" si="816"/>
        <v/>
      </c>
      <c r="PW34" t="str">
        <f t="shared" si="518"/>
        <v/>
      </c>
      <c r="PX34" t="str">
        <f t="shared" si="519"/>
        <v/>
      </c>
      <c r="PY34" t="str">
        <f t="shared" si="520"/>
        <v/>
      </c>
      <c r="PZ34" t="str">
        <f t="shared" si="864"/>
        <v/>
      </c>
      <c r="QA34" t="str">
        <f t="shared" si="522"/>
        <v/>
      </c>
      <c r="QJ34" t="str">
        <f t="shared" si="817"/>
        <v/>
      </c>
      <c r="QK34" t="str">
        <f t="shared" si="523"/>
        <v/>
      </c>
      <c r="QL34" t="str">
        <f t="shared" si="524"/>
        <v/>
      </c>
      <c r="QM34" t="str">
        <f t="shared" si="525"/>
        <v/>
      </c>
      <c r="QN34" t="str">
        <f t="shared" si="526"/>
        <v/>
      </c>
      <c r="QO34" t="str">
        <f t="shared" si="527"/>
        <v/>
      </c>
      <c r="QP34" t="str">
        <f t="shared" si="528"/>
        <v/>
      </c>
      <c r="QQ34" t="str">
        <f t="shared" si="529"/>
        <v/>
      </c>
      <c r="QR34" t="str">
        <f t="shared" si="530"/>
        <v/>
      </c>
      <c r="QS34" t="str">
        <f t="shared" si="531"/>
        <v/>
      </c>
      <c r="QT34" t="str">
        <f t="shared" si="532"/>
        <v/>
      </c>
      <c r="QU34" t="str">
        <f t="shared" si="533"/>
        <v/>
      </c>
      <c r="QV34" t="str">
        <f t="shared" si="534"/>
        <v/>
      </c>
      <c r="RW34" t="str">
        <f t="shared" si="818"/>
        <v/>
      </c>
      <c r="RX34" t="str">
        <f t="shared" si="535"/>
        <v/>
      </c>
      <c r="RY34" t="str">
        <f t="shared" si="536"/>
        <v/>
      </c>
      <c r="RZ34" t="str">
        <f t="shared" si="537"/>
        <v/>
      </c>
      <c r="SA34" t="str">
        <f t="shared" si="538"/>
        <v/>
      </c>
      <c r="SB34" t="str">
        <f t="shared" si="539"/>
        <v/>
      </c>
      <c r="SC34" t="str">
        <f t="shared" si="540"/>
        <v/>
      </c>
      <c r="SD34" t="str">
        <f t="shared" si="541"/>
        <v/>
      </c>
      <c r="SE34" t="str">
        <f t="shared" si="542"/>
        <v/>
      </c>
      <c r="SF34" t="str">
        <f t="shared" si="543"/>
        <v/>
      </c>
      <c r="SG34" t="str">
        <f t="shared" si="544"/>
        <v/>
      </c>
      <c r="SH34" t="str">
        <f t="shared" si="865"/>
        <v/>
      </c>
      <c r="SI34" t="str">
        <f t="shared" si="546"/>
        <v/>
      </c>
      <c r="SR34" t="str">
        <f t="shared" si="819"/>
        <v/>
      </c>
      <c r="SS34" t="str">
        <f t="shared" si="547"/>
        <v/>
      </c>
      <c r="ST34" t="str">
        <f t="shared" si="548"/>
        <v/>
      </c>
      <c r="SU34" t="str">
        <f t="shared" si="549"/>
        <v/>
      </c>
      <c r="SV34" t="str">
        <f t="shared" si="550"/>
        <v/>
      </c>
      <c r="SW34" t="str">
        <f t="shared" si="551"/>
        <v/>
      </c>
      <c r="SX34" t="str">
        <f t="shared" si="552"/>
        <v/>
      </c>
      <c r="SY34" t="str">
        <f t="shared" si="553"/>
        <v/>
      </c>
      <c r="SZ34" t="str">
        <f t="shared" si="554"/>
        <v/>
      </c>
      <c r="TA34" t="str">
        <f t="shared" si="555"/>
        <v/>
      </c>
      <c r="TB34" t="str">
        <f t="shared" si="556"/>
        <v/>
      </c>
      <c r="TC34" t="str">
        <f t="shared" si="557"/>
        <v/>
      </c>
      <c r="TD34" t="str">
        <f t="shared" si="558"/>
        <v/>
      </c>
      <c r="UE34" t="str">
        <f t="shared" si="820"/>
        <v/>
      </c>
      <c r="UF34" t="str">
        <f t="shared" si="559"/>
        <v/>
      </c>
      <c r="UG34" t="str">
        <f t="shared" si="560"/>
        <v/>
      </c>
      <c r="UH34" t="str">
        <f t="shared" si="561"/>
        <v/>
      </c>
      <c r="UI34" t="str">
        <f t="shared" si="562"/>
        <v/>
      </c>
      <c r="UJ34" t="str">
        <f t="shared" si="563"/>
        <v/>
      </c>
      <c r="UK34" t="str">
        <f t="shared" si="564"/>
        <v/>
      </c>
      <c r="UL34" t="str">
        <f t="shared" si="565"/>
        <v/>
      </c>
      <c r="UM34" t="str">
        <f t="shared" si="566"/>
        <v/>
      </c>
      <c r="UN34" t="str">
        <f t="shared" si="567"/>
        <v/>
      </c>
      <c r="UO34" t="str">
        <f t="shared" si="568"/>
        <v/>
      </c>
      <c r="UP34" t="str">
        <f t="shared" si="866"/>
        <v/>
      </c>
      <c r="UQ34" t="str">
        <f t="shared" si="570"/>
        <v/>
      </c>
      <c r="UZ34" t="str">
        <f t="shared" si="821"/>
        <v/>
      </c>
      <c r="VA34" t="str">
        <f t="shared" si="571"/>
        <v/>
      </c>
      <c r="VB34" t="str">
        <f t="shared" si="572"/>
        <v/>
      </c>
      <c r="VC34" t="str">
        <f t="shared" si="573"/>
        <v/>
      </c>
      <c r="VD34" t="str">
        <f t="shared" si="574"/>
        <v/>
      </c>
      <c r="VE34" t="str">
        <f t="shared" si="575"/>
        <v/>
      </c>
      <c r="VF34" t="str">
        <f t="shared" si="576"/>
        <v/>
      </c>
      <c r="VG34" t="str">
        <f t="shared" si="577"/>
        <v/>
      </c>
      <c r="VH34" t="str">
        <f t="shared" si="578"/>
        <v/>
      </c>
      <c r="VI34" t="str">
        <f t="shared" si="579"/>
        <v/>
      </c>
      <c r="VJ34" t="str">
        <f t="shared" si="580"/>
        <v/>
      </c>
      <c r="VK34" t="str">
        <f t="shared" si="581"/>
        <v/>
      </c>
      <c r="VL34" t="str">
        <f t="shared" si="582"/>
        <v/>
      </c>
      <c r="WM34" t="str">
        <f t="shared" si="822"/>
        <v/>
      </c>
      <c r="WN34" t="str">
        <f t="shared" si="583"/>
        <v/>
      </c>
      <c r="WO34" t="str">
        <f t="shared" si="584"/>
        <v/>
      </c>
      <c r="WP34" t="str">
        <f t="shared" si="585"/>
        <v/>
      </c>
      <c r="WQ34" t="str">
        <f t="shared" si="586"/>
        <v/>
      </c>
      <c r="WR34" t="str">
        <f t="shared" si="587"/>
        <v/>
      </c>
      <c r="WS34" t="str">
        <f t="shared" si="588"/>
        <v/>
      </c>
      <c r="WT34" t="str">
        <f t="shared" si="589"/>
        <v/>
      </c>
      <c r="WU34" t="str">
        <f t="shared" si="590"/>
        <v/>
      </c>
      <c r="WV34" t="str">
        <f t="shared" si="591"/>
        <v/>
      </c>
      <c r="WW34" t="str">
        <f t="shared" si="592"/>
        <v/>
      </c>
      <c r="WX34" t="str">
        <f t="shared" si="867"/>
        <v/>
      </c>
      <c r="WY34" t="str">
        <f t="shared" si="594"/>
        <v/>
      </c>
      <c r="XH34" t="str">
        <f t="shared" si="823"/>
        <v/>
      </c>
      <c r="XI34" t="str">
        <f t="shared" si="595"/>
        <v/>
      </c>
      <c r="XJ34" t="str">
        <f t="shared" si="596"/>
        <v/>
      </c>
      <c r="XK34" t="str">
        <f t="shared" si="597"/>
        <v/>
      </c>
      <c r="XL34" t="str">
        <f t="shared" si="598"/>
        <v/>
      </c>
      <c r="XM34" t="str">
        <f t="shared" si="599"/>
        <v/>
      </c>
      <c r="XN34" t="str">
        <f t="shared" si="600"/>
        <v/>
      </c>
      <c r="XO34" t="str">
        <f t="shared" si="601"/>
        <v/>
      </c>
      <c r="XP34" t="str">
        <f t="shared" si="602"/>
        <v/>
      </c>
      <c r="XQ34" t="str">
        <f t="shared" si="603"/>
        <v/>
      </c>
      <c r="XR34" t="str">
        <f t="shared" si="604"/>
        <v/>
      </c>
      <c r="XS34" t="str">
        <f t="shared" si="605"/>
        <v/>
      </c>
      <c r="XT34" t="str">
        <f t="shared" si="606"/>
        <v/>
      </c>
      <c r="YV34" t="str">
        <f t="shared" si="824"/>
        <v/>
      </c>
      <c r="YW34" t="str">
        <f t="shared" si="607"/>
        <v/>
      </c>
      <c r="YX34"/>
      <c r="YY34" t="str">
        <f t="shared" si="609"/>
        <v/>
      </c>
      <c r="YZ34" t="str">
        <f t="shared" si="610"/>
        <v/>
      </c>
      <c r="ZA34" t="str">
        <f t="shared" si="611"/>
        <v/>
      </c>
      <c r="ZB34" t="str">
        <f t="shared" si="612"/>
        <v/>
      </c>
      <c r="ZC34" t="str">
        <f t="shared" si="613"/>
        <v/>
      </c>
      <c r="ZD34" t="str">
        <f t="shared" si="614"/>
        <v/>
      </c>
      <c r="ZE34" t="str">
        <f t="shared" si="615"/>
        <v/>
      </c>
      <c r="ZF34" t="str">
        <f t="shared" si="616"/>
        <v/>
      </c>
      <c r="ZG34" t="str">
        <f t="shared" si="868"/>
        <v/>
      </c>
      <c r="ZH34" t="str">
        <f t="shared" si="618"/>
        <v/>
      </c>
      <c r="ZQ34" t="str">
        <f t="shared" si="825"/>
        <v/>
      </c>
      <c r="ZR34" t="str">
        <f t="shared" si="619"/>
        <v/>
      </c>
      <c r="ZS34"/>
      <c r="ZT34" t="str">
        <f t="shared" si="621"/>
        <v/>
      </c>
      <c r="ZU34" t="str">
        <f t="shared" si="622"/>
        <v/>
      </c>
      <c r="ZV34" t="str">
        <f t="shared" si="623"/>
        <v/>
      </c>
      <c r="ZW34" t="str">
        <f t="shared" si="624"/>
        <v/>
      </c>
      <c r="ZX34" t="str">
        <f t="shared" si="625"/>
        <v/>
      </c>
      <c r="ZY34" t="str">
        <f t="shared" si="626"/>
        <v/>
      </c>
      <c r="ZZ34" t="str">
        <f t="shared" si="627"/>
        <v/>
      </c>
      <c r="AAA34" t="str">
        <f t="shared" si="628"/>
        <v/>
      </c>
      <c r="AAB34" t="str">
        <f t="shared" si="629"/>
        <v/>
      </c>
      <c r="AAC34" t="str">
        <f t="shared" si="630"/>
        <v/>
      </c>
      <c r="ABF34" t="str">
        <f t="shared" si="826"/>
        <v/>
      </c>
      <c r="ABG34" t="str">
        <f t="shared" si="631"/>
        <v/>
      </c>
      <c r="ABH34"/>
      <c r="ABI34" t="str">
        <f t="shared" si="633"/>
        <v/>
      </c>
      <c r="ABJ34" t="str">
        <f t="shared" si="634"/>
        <v/>
      </c>
      <c r="ABK34" t="str">
        <f t="shared" si="635"/>
        <v/>
      </c>
      <c r="ABL34" t="str">
        <f t="shared" si="636"/>
        <v/>
      </c>
      <c r="ABM34" t="str">
        <f t="shared" si="637"/>
        <v/>
      </c>
      <c r="ABN34" t="str">
        <f t="shared" si="638"/>
        <v/>
      </c>
      <c r="ABO34" t="str">
        <f t="shared" si="639"/>
        <v/>
      </c>
      <c r="ABP34" t="str">
        <f t="shared" si="640"/>
        <v/>
      </c>
      <c r="ABQ34" t="str">
        <f t="shared" si="869"/>
        <v/>
      </c>
      <c r="ABR34" t="str">
        <f t="shared" si="642"/>
        <v/>
      </c>
      <c r="ACA34" t="str">
        <f t="shared" si="827"/>
        <v/>
      </c>
      <c r="ACB34" t="str">
        <f t="shared" si="643"/>
        <v/>
      </c>
      <c r="ACC34"/>
      <c r="ACD34" t="str">
        <f t="shared" si="645"/>
        <v/>
      </c>
      <c r="ACE34" t="str">
        <f t="shared" si="646"/>
        <v/>
      </c>
      <c r="ACF34" t="str">
        <f t="shared" si="647"/>
        <v/>
      </c>
      <c r="ACG34" t="str">
        <f t="shared" si="648"/>
        <v/>
      </c>
      <c r="ACH34" t="str">
        <f t="shared" si="649"/>
        <v/>
      </c>
      <c r="ACI34" t="str">
        <f t="shared" si="650"/>
        <v/>
      </c>
      <c r="ACJ34" t="str">
        <f t="shared" si="651"/>
        <v/>
      </c>
      <c r="ACK34" t="str">
        <f t="shared" si="652"/>
        <v/>
      </c>
      <c r="ACL34" t="str">
        <f t="shared" si="653"/>
        <v/>
      </c>
      <c r="ACM34" t="str">
        <f t="shared" si="654"/>
        <v/>
      </c>
      <c r="ADO34"/>
      <c r="ADP34"/>
      <c r="ADQ34"/>
      <c r="ADR34"/>
      <c r="ADS34"/>
      <c r="ADT34" t="str">
        <f t="shared" si="659"/>
        <v/>
      </c>
      <c r="ADU34" t="str">
        <f t="shared" si="660"/>
        <v/>
      </c>
      <c r="ADV34" t="str">
        <f t="shared" si="661"/>
        <v/>
      </c>
      <c r="ADW34" t="str">
        <f t="shared" si="662"/>
        <v/>
      </c>
      <c r="ADX34" t="str">
        <f t="shared" si="663"/>
        <v/>
      </c>
      <c r="ADY34" t="str">
        <f t="shared" si="664"/>
        <v/>
      </c>
      <c r="ADZ34" t="str">
        <f t="shared" si="870"/>
        <v/>
      </c>
      <c r="AEA34" t="str">
        <f t="shared" si="666"/>
        <v/>
      </c>
      <c r="AEJ34"/>
      <c r="AEK34"/>
      <c r="AEL34"/>
      <c r="AEM34"/>
      <c r="AEN34" t="str">
        <f t="shared" si="670"/>
        <v/>
      </c>
      <c r="AEO34" t="str">
        <f t="shared" si="671"/>
        <v/>
      </c>
      <c r="AEP34" t="str">
        <f t="shared" si="672"/>
        <v/>
      </c>
      <c r="AEQ34" t="str">
        <f t="shared" si="673"/>
        <v/>
      </c>
      <c r="AER34" t="str">
        <f t="shared" si="674"/>
        <v/>
      </c>
      <c r="AES34" t="str">
        <f t="shared" si="675"/>
        <v/>
      </c>
      <c r="AET34" t="str">
        <f t="shared" si="676"/>
        <v/>
      </c>
      <c r="AEU34" t="str">
        <f t="shared" si="677"/>
        <v/>
      </c>
      <c r="AEV34" t="str">
        <f t="shared" si="678"/>
        <v/>
      </c>
      <c r="AFX34" t="str">
        <f t="shared" si="830"/>
        <v/>
      </c>
      <c r="AFY34"/>
      <c r="AFZ34" t="str">
        <f t="shared" si="912"/>
        <v/>
      </c>
      <c r="AGA34" t="str">
        <f t="shared" si="681"/>
        <v/>
      </c>
      <c r="AGB34" t="str">
        <f t="shared" si="682"/>
        <v/>
      </c>
      <c r="AGC34" t="str">
        <f t="shared" si="683"/>
        <v/>
      </c>
      <c r="AGD34" t="str">
        <f t="shared" si="684"/>
        <v/>
      </c>
      <c r="AGE34" t="str">
        <f t="shared" si="831"/>
        <v/>
      </c>
      <c r="AGF34" t="str">
        <f t="shared" si="685"/>
        <v/>
      </c>
      <c r="AGG34" t="str">
        <f t="shared" si="686"/>
        <v/>
      </c>
      <c r="AGH34" t="str">
        <f t="shared" si="687"/>
        <v/>
      </c>
      <c r="AGI34" t="str">
        <f t="shared" si="871"/>
        <v/>
      </c>
      <c r="AGJ34" t="str">
        <f t="shared" si="689"/>
        <v/>
      </c>
      <c r="AGS34" t="str">
        <f t="shared" si="832"/>
        <v/>
      </c>
      <c r="AGT34"/>
      <c r="AGU34"/>
      <c r="AGV34" t="str">
        <f t="shared" si="692"/>
        <v/>
      </c>
      <c r="AGW34" t="str">
        <f t="shared" si="693"/>
        <v/>
      </c>
      <c r="AGX34" t="str">
        <f t="shared" si="694"/>
        <v/>
      </c>
      <c r="AGY34" t="str">
        <f t="shared" si="695"/>
        <v/>
      </c>
      <c r="AGZ34" t="str">
        <f t="shared" si="696"/>
        <v/>
      </c>
      <c r="AHA34" t="str">
        <f t="shared" si="697"/>
        <v/>
      </c>
      <c r="AHB34" t="str">
        <f t="shared" si="698"/>
        <v/>
      </c>
      <c r="AHC34" t="str">
        <f t="shared" si="699"/>
        <v/>
      </c>
      <c r="AHD34" t="str">
        <f t="shared" si="700"/>
        <v/>
      </c>
      <c r="AHE34" t="str">
        <f t="shared" si="701"/>
        <v/>
      </c>
      <c r="AII34" t="str">
        <f t="shared" si="833"/>
        <v/>
      </c>
      <c r="AIJ34" t="str">
        <f t="shared" si="925"/>
        <v/>
      </c>
      <c r="AIK34"/>
      <c r="AIL34" t="str">
        <f t="shared" si="834"/>
        <v/>
      </c>
      <c r="AIM34" t="str">
        <f t="shared" si="704"/>
        <v/>
      </c>
      <c r="AIN34" t="str">
        <f t="shared" si="835"/>
        <v/>
      </c>
      <c r="AIO34" t="str">
        <f t="shared" si="836"/>
        <v/>
      </c>
      <c r="AIP34" t="str">
        <f t="shared" si="705"/>
        <v/>
      </c>
      <c r="AIQ34" t="str">
        <f t="shared" si="706"/>
        <v/>
      </c>
      <c r="AIR34" t="str">
        <f t="shared" si="707"/>
        <v/>
      </c>
      <c r="AIS34" t="str">
        <f t="shared" si="708"/>
        <v/>
      </c>
      <c r="AIT34" t="str">
        <f t="shared" si="872"/>
        <v/>
      </c>
      <c r="AIU34" t="str">
        <f t="shared" si="710"/>
        <v/>
      </c>
      <c r="AJD34" t="str">
        <f t="shared" si="837"/>
        <v/>
      </c>
      <c r="AJE34" t="str">
        <f t="shared" si="926"/>
        <v/>
      </c>
      <c r="AJF34"/>
      <c r="AJG34" t="str">
        <f t="shared" si="838"/>
        <v/>
      </c>
      <c r="AJH34" t="str">
        <f t="shared" si="713"/>
        <v/>
      </c>
      <c r="AJI34" t="str">
        <f t="shared" si="839"/>
        <v/>
      </c>
      <c r="AJJ34" t="str">
        <f t="shared" si="840"/>
        <v/>
      </c>
      <c r="AJK34" t="str">
        <f t="shared" si="714"/>
        <v/>
      </c>
      <c r="AJL34" t="str">
        <f t="shared" si="715"/>
        <v/>
      </c>
      <c r="AJM34" t="str">
        <f t="shared" si="716"/>
        <v/>
      </c>
      <c r="AJN34" t="str">
        <f t="shared" si="717"/>
        <v/>
      </c>
      <c r="AJO34" t="str">
        <f t="shared" si="718"/>
        <v/>
      </c>
      <c r="AJP34" t="str">
        <f t="shared" si="719"/>
        <v/>
      </c>
      <c r="AKS34" t="str">
        <f t="shared" si="841"/>
        <v/>
      </c>
      <c r="AKT34" t="str">
        <f t="shared" si="927"/>
        <v/>
      </c>
      <c r="AKU34"/>
      <c r="AKV34" t="str">
        <f t="shared" si="842"/>
        <v/>
      </c>
      <c r="AKW34" t="str">
        <f t="shared" si="722"/>
        <v/>
      </c>
      <c r="AKX34" t="str">
        <f t="shared" si="723"/>
        <v/>
      </c>
      <c r="AKY34" t="str">
        <f t="shared" si="843"/>
        <v/>
      </c>
      <c r="AKZ34" t="str">
        <f t="shared" si="724"/>
        <v/>
      </c>
      <c r="ALA34" t="str">
        <f t="shared" si="725"/>
        <v/>
      </c>
      <c r="ALB34" t="str">
        <f t="shared" si="726"/>
        <v/>
      </c>
      <c r="ALC34" t="str">
        <f t="shared" si="727"/>
        <v/>
      </c>
      <c r="ALD34" t="str">
        <f t="shared" si="873"/>
        <v/>
      </c>
      <c r="ALE34" t="str">
        <f t="shared" si="729"/>
        <v/>
      </c>
      <c r="ALN34" t="str">
        <f t="shared" si="844"/>
        <v/>
      </c>
      <c r="ALO34" t="str">
        <f t="shared" si="928"/>
        <v/>
      </c>
      <c r="ALP34"/>
      <c r="ALQ34" t="str">
        <f t="shared" si="845"/>
        <v/>
      </c>
      <c r="ALR34" t="str">
        <f t="shared" si="732"/>
        <v/>
      </c>
      <c r="ALS34" t="str">
        <f t="shared" si="733"/>
        <v/>
      </c>
      <c r="ALT34" t="str">
        <f t="shared" si="846"/>
        <v/>
      </c>
      <c r="ALU34" t="str">
        <f t="shared" si="734"/>
        <v/>
      </c>
      <c r="ALV34" t="str">
        <f t="shared" si="735"/>
        <v/>
      </c>
      <c r="ALW34" t="str">
        <f t="shared" si="736"/>
        <v/>
      </c>
      <c r="ALX34" t="str">
        <f t="shared" si="737"/>
        <v/>
      </c>
      <c r="ALY34" t="str">
        <f t="shared" si="738"/>
        <v/>
      </c>
      <c r="ALZ34" t="str">
        <f t="shared" si="739"/>
        <v/>
      </c>
      <c r="ANA34" t="str">
        <f t="shared" si="847"/>
        <v/>
      </c>
      <c r="ANB34" t="str">
        <f t="shared" si="929"/>
        <v/>
      </c>
      <c r="ANC34" t="str">
        <f t="shared" si="917"/>
        <v>3.03.740_Dry docks structures</v>
      </c>
      <c r="AND34" t="str">
        <f t="shared" si="848"/>
        <v/>
      </c>
      <c r="ANE34" t="str">
        <f t="shared" si="742"/>
        <v/>
      </c>
      <c r="ANF34" t="str">
        <f t="shared" si="743"/>
        <v/>
      </c>
      <c r="ANG34" t="str">
        <f t="shared" si="744"/>
        <v/>
      </c>
      <c r="ANH34" t="str">
        <f t="shared" si="745"/>
        <v/>
      </c>
      <c r="ANI34" t="str">
        <f t="shared" si="746"/>
        <v/>
      </c>
      <c r="ANJ34" t="str">
        <f t="shared" si="747"/>
        <v/>
      </c>
      <c r="ANK34" t="str">
        <f t="shared" si="748"/>
        <v/>
      </c>
      <c r="ANL34" t="str">
        <f t="shared" si="874"/>
        <v/>
      </c>
      <c r="ANM34" t="str">
        <f t="shared" si="750"/>
        <v/>
      </c>
      <c r="ANV34" t="str">
        <f t="shared" si="849"/>
        <v/>
      </c>
      <c r="ANW34" t="str">
        <f t="shared" si="930"/>
        <v/>
      </c>
      <c r="ANX34" t="str">
        <f t="shared" si="918"/>
        <v>5.03.740_Dry docks structures</v>
      </c>
      <c r="ANY34" t="str">
        <f t="shared" si="851"/>
        <v/>
      </c>
      <c r="ANZ34" t="str">
        <f t="shared" si="752"/>
        <v/>
      </c>
      <c r="AOA34" t="str">
        <f t="shared" si="753"/>
        <v/>
      </c>
      <c r="AOB34" t="str">
        <f t="shared" si="754"/>
        <v/>
      </c>
      <c r="AOC34" t="str">
        <f t="shared" si="755"/>
        <v/>
      </c>
      <c r="AOD34" t="str">
        <f t="shared" si="756"/>
        <v/>
      </c>
      <c r="AOE34" t="str">
        <f t="shared" si="757"/>
        <v/>
      </c>
      <c r="AOF34" t="str">
        <f t="shared" si="758"/>
        <v/>
      </c>
      <c r="AOG34" t="str">
        <f t="shared" si="759"/>
        <v/>
      </c>
      <c r="AOH34" t="str">
        <f t="shared" si="760"/>
        <v/>
      </c>
      <c r="AOY34" s="6" t="s">
        <v>2583</v>
      </c>
      <c r="APJ34" t="str">
        <f t="shared" si="852"/>
        <v/>
      </c>
      <c r="APK34" t="str">
        <f t="shared" si="931"/>
        <v/>
      </c>
      <c r="APL34" t="str">
        <f t="shared" si="919"/>
        <v>3.03.740_Dry docks structures</v>
      </c>
      <c r="APM34" t="str">
        <f t="shared" si="859"/>
        <v/>
      </c>
      <c r="APN34" t="str">
        <f t="shared" si="763"/>
        <v/>
      </c>
      <c r="APO34" t="str">
        <f t="shared" si="764"/>
        <v/>
      </c>
      <c r="APP34" t="str">
        <f t="shared" si="765"/>
        <v/>
      </c>
      <c r="APQ34" t="str">
        <f t="shared" si="766"/>
        <v/>
      </c>
      <c r="APR34" t="str">
        <f t="shared" si="767"/>
        <v/>
      </c>
      <c r="APS34" t="str">
        <f t="shared" si="768"/>
        <v/>
      </c>
      <c r="APT34" t="str">
        <f t="shared" si="769"/>
        <v/>
      </c>
      <c r="APU34" t="str">
        <f t="shared" si="875"/>
        <v/>
      </c>
      <c r="APV34" t="str">
        <f t="shared" si="771"/>
        <v/>
      </c>
      <c r="AQE34" t="str">
        <f t="shared" si="853"/>
        <v/>
      </c>
      <c r="AQF34" t="str">
        <f t="shared" si="932"/>
        <v/>
      </c>
      <c r="AQG34" t="str">
        <f t="shared" si="920"/>
        <v>5.03.740_Dry docks structures</v>
      </c>
      <c r="AQH34" t="str">
        <f t="shared" si="854"/>
        <v/>
      </c>
      <c r="AQI34" t="str">
        <f t="shared" si="774"/>
        <v/>
      </c>
      <c r="AQJ34" t="str">
        <f t="shared" si="775"/>
        <v/>
      </c>
      <c r="AQK34" t="str">
        <f t="shared" si="776"/>
        <v/>
      </c>
      <c r="AQL34" t="str">
        <f t="shared" si="777"/>
        <v/>
      </c>
      <c r="AQM34" t="str">
        <f t="shared" si="778"/>
        <v/>
      </c>
      <c r="AQN34" t="str">
        <f t="shared" si="779"/>
        <v/>
      </c>
      <c r="AQO34" t="str">
        <f t="shared" si="780"/>
        <v/>
      </c>
      <c r="AQP34" t="str">
        <f t="shared" si="781"/>
        <v/>
      </c>
      <c r="AQQ34" t="str">
        <f t="shared" si="782"/>
        <v/>
      </c>
      <c r="ART34" t="str">
        <f t="shared" si="855"/>
        <v/>
      </c>
      <c r="ARU34" t="str">
        <f t="shared" si="933"/>
        <v/>
      </c>
      <c r="ARV34"/>
      <c r="ARW34" t="str">
        <f t="shared" si="856"/>
        <v/>
      </c>
      <c r="ARX34" t="str">
        <f t="shared" si="785"/>
        <v/>
      </c>
      <c r="ARY34" t="str">
        <f t="shared" si="786"/>
        <v/>
      </c>
      <c r="ARZ34" t="str">
        <f t="shared" si="787"/>
        <v/>
      </c>
      <c r="ASA34" t="str">
        <f t="shared" si="788"/>
        <v/>
      </c>
      <c r="ASB34" t="str">
        <f t="shared" si="789"/>
        <v/>
      </c>
      <c r="ASC34" t="str">
        <f t="shared" si="790"/>
        <v/>
      </c>
      <c r="ASD34" t="str">
        <f t="shared" si="791"/>
        <v/>
      </c>
      <c r="ASE34" t="str">
        <f t="shared" si="876"/>
        <v/>
      </c>
      <c r="ASF34" t="str">
        <f t="shared" si="793"/>
        <v/>
      </c>
      <c r="ASO34" t="str">
        <f t="shared" si="857"/>
        <v/>
      </c>
      <c r="ASP34" t="str">
        <f t="shared" si="934"/>
        <v/>
      </c>
      <c r="ASQ34"/>
      <c r="ASR34" t="str">
        <f t="shared" si="858"/>
        <v/>
      </c>
      <c r="ASS34" t="str">
        <f t="shared" si="796"/>
        <v/>
      </c>
      <c r="AST34" t="str">
        <f t="shared" si="797"/>
        <v/>
      </c>
      <c r="ASU34" t="str">
        <f t="shared" si="798"/>
        <v/>
      </c>
      <c r="ASV34" t="str">
        <f t="shared" si="799"/>
        <v/>
      </c>
      <c r="ASW34" t="str">
        <f t="shared" si="800"/>
        <v/>
      </c>
      <c r="ASX34" t="str">
        <f t="shared" si="801"/>
        <v/>
      </c>
      <c r="ASY34" t="str">
        <f t="shared" si="802"/>
        <v/>
      </c>
      <c r="ASZ34" t="str">
        <f t="shared" si="803"/>
        <v/>
      </c>
      <c r="ATA34" t="str">
        <f t="shared" si="804"/>
        <v/>
      </c>
    </row>
    <row r="35" spans="62:1014 1026:1197" s="6" customFormat="1" x14ac:dyDescent="0.35">
      <c r="BU35" t="str">
        <f t="shared" si="805"/>
        <v/>
      </c>
      <c r="BV35" t="str">
        <f t="shared" si="923"/>
        <v/>
      </c>
      <c r="BW35" t="str">
        <f t="shared" si="909"/>
        <v>3.03.750_Weirs</v>
      </c>
      <c r="BX35" t="str">
        <f t="shared" si="889"/>
        <v/>
      </c>
      <c r="BY35" t="str">
        <f t="shared" si="890"/>
        <v/>
      </c>
      <c r="BZ35" t="str">
        <f t="shared" si="891"/>
        <v/>
      </c>
      <c r="CA35" t="str">
        <f t="shared" si="892"/>
        <v/>
      </c>
      <c r="CB35" t="str">
        <f t="shared" si="893"/>
        <v/>
      </c>
      <c r="CC35" t="str">
        <f t="shared" si="894"/>
        <v/>
      </c>
      <c r="CD35" t="str">
        <f t="shared" si="895"/>
        <v/>
      </c>
      <c r="CE35" t="str">
        <f t="shared" si="896"/>
        <v/>
      </c>
      <c r="CF35" t="str">
        <f t="shared" si="897"/>
        <v/>
      </c>
      <c r="CG35" t="str">
        <f t="shared" si="898"/>
        <v/>
      </c>
      <c r="CP35" t="str">
        <f t="shared" si="806"/>
        <v/>
      </c>
      <c r="CQ35" t="str">
        <f t="shared" si="924"/>
        <v/>
      </c>
      <c r="CR35" t="str">
        <f t="shared" si="910"/>
        <v>5.03.750_Weirs</v>
      </c>
      <c r="CS35" t="str">
        <f t="shared" si="899"/>
        <v/>
      </c>
      <c r="CT35" t="str">
        <f t="shared" si="900"/>
        <v/>
      </c>
      <c r="CU35" t="str">
        <f t="shared" si="901"/>
        <v/>
      </c>
      <c r="CV35" t="str">
        <f t="shared" si="902"/>
        <v/>
      </c>
      <c r="CW35" t="str">
        <f t="shared" si="903"/>
        <v/>
      </c>
      <c r="CX35" t="str">
        <f t="shared" si="904"/>
        <v/>
      </c>
      <c r="CY35" t="str">
        <f t="shared" si="905"/>
        <v/>
      </c>
      <c r="CZ35" t="str">
        <f t="shared" si="906"/>
        <v/>
      </c>
      <c r="DA35" t="str">
        <f t="shared" si="907"/>
        <v/>
      </c>
      <c r="DB35" t="str">
        <f t="shared" si="908"/>
        <v/>
      </c>
      <c r="DZ35"/>
      <c r="EA35"/>
      <c r="EB35"/>
      <c r="EC35" t="str">
        <f t="shared" si="935"/>
        <v/>
      </c>
      <c r="ED35" t="str">
        <f t="shared" si="936"/>
        <v/>
      </c>
      <c r="EE35" t="str">
        <f t="shared" si="937"/>
        <v/>
      </c>
      <c r="EF35" t="str">
        <f t="shared" si="938"/>
        <v/>
      </c>
      <c r="EG35" t="str">
        <f t="shared" ref="EG35:EG52" si="945">IF(ISBLANK(DT35),"","3"&amp;MID(DT35,2,999))</f>
        <v/>
      </c>
      <c r="EU35" t="s">
        <v>119</v>
      </c>
      <c r="EV35" t="s">
        <v>119</v>
      </c>
      <c r="EW35" t="s">
        <v>119</v>
      </c>
      <c r="EX35" t="s">
        <v>119</v>
      </c>
      <c r="EY35" t="s">
        <v>119</v>
      </c>
      <c r="EZ35" t="s">
        <v>119</v>
      </c>
      <c r="FA35" t="s">
        <v>119</v>
      </c>
      <c r="FB35" t="s">
        <v>119</v>
      </c>
      <c r="FC35" t="s">
        <v>119</v>
      </c>
      <c r="FD35" t="s">
        <v>119</v>
      </c>
      <c r="FE35" t="s">
        <v>119</v>
      </c>
      <c r="FF35" t="s">
        <v>119</v>
      </c>
      <c r="FG35" t="s">
        <v>119</v>
      </c>
      <c r="GH35" t="str">
        <f t="shared" si="807"/>
        <v/>
      </c>
      <c r="GI35" t="str">
        <f t="shared" si="417"/>
        <v/>
      </c>
      <c r="GJ35" t="str">
        <f t="shared" si="418"/>
        <v/>
      </c>
      <c r="GK35" t="str">
        <f t="shared" si="419"/>
        <v/>
      </c>
      <c r="GL35" t="str">
        <f t="shared" si="420"/>
        <v/>
      </c>
      <c r="GM35" t="str">
        <f t="shared" si="421"/>
        <v/>
      </c>
      <c r="GN35" t="str">
        <f t="shared" si="422"/>
        <v/>
      </c>
      <c r="GO35" t="str">
        <f t="shared" si="423"/>
        <v/>
      </c>
      <c r="GP35" t="str">
        <f t="shared" si="424"/>
        <v/>
      </c>
      <c r="GQ35" t="str">
        <f t="shared" si="425"/>
        <v/>
      </c>
      <c r="GR35" t="str">
        <f t="shared" si="426"/>
        <v/>
      </c>
      <c r="GS35" t="str">
        <f t="shared" si="860"/>
        <v/>
      </c>
      <c r="GT35" t="str">
        <f t="shared" si="428"/>
        <v/>
      </c>
      <c r="HC35" t="str">
        <f t="shared" si="808"/>
        <v/>
      </c>
      <c r="HD35" t="str">
        <f t="shared" si="429"/>
        <v/>
      </c>
      <c r="HE35" t="str">
        <f t="shared" si="430"/>
        <v/>
      </c>
      <c r="HF35" t="str">
        <f t="shared" si="431"/>
        <v/>
      </c>
      <c r="HG35" t="str">
        <f t="shared" si="432"/>
        <v/>
      </c>
      <c r="HH35" t="str">
        <f t="shared" si="433"/>
        <v/>
      </c>
      <c r="HI35" t="str">
        <f t="shared" si="434"/>
        <v/>
      </c>
      <c r="HJ35" t="str">
        <f t="shared" si="435"/>
        <v/>
      </c>
      <c r="HK35" t="str">
        <f t="shared" si="436"/>
        <v/>
      </c>
      <c r="HL35" t="str">
        <f t="shared" si="437"/>
        <v/>
      </c>
      <c r="HM35" t="str">
        <f t="shared" si="438"/>
        <v/>
      </c>
      <c r="HN35" t="str">
        <f t="shared" si="439"/>
        <v/>
      </c>
      <c r="HO35" t="str">
        <f t="shared" si="440"/>
        <v/>
      </c>
      <c r="IQ35" t="str">
        <f t="shared" si="809"/>
        <v/>
      </c>
      <c r="IR35" t="str">
        <f t="shared" si="441"/>
        <v/>
      </c>
      <c r="IS35" t="str">
        <f t="shared" si="442"/>
        <v/>
      </c>
      <c r="IT35" t="str">
        <f t="shared" si="443"/>
        <v/>
      </c>
      <c r="IU35" t="str">
        <f t="shared" si="444"/>
        <v/>
      </c>
      <c r="IV35" t="str">
        <f t="shared" si="445"/>
        <v/>
      </c>
      <c r="IW35" t="str">
        <f t="shared" si="446"/>
        <v/>
      </c>
      <c r="IX35" t="str">
        <f t="shared" si="447"/>
        <v/>
      </c>
      <c r="IY35" t="str">
        <f t="shared" si="448"/>
        <v/>
      </c>
      <c r="IZ35" t="str">
        <f t="shared" si="449"/>
        <v/>
      </c>
      <c r="JA35" t="str">
        <f t="shared" si="450"/>
        <v/>
      </c>
      <c r="JB35" t="str">
        <f t="shared" si="861"/>
        <v/>
      </c>
      <c r="JC35" t="str">
        <f t="shared" si="451"/>
        <v/>
      </c>
      <c r="JL35" t="str">
        <f t="shared" si="810"/>
        <v/>
      </c>
      <c r="JM35" t="str">
        <f t="shared" si="452"/>
        <v/>
      </c>
      <c r="JN35" t="str">
        <f t="shared" si="453"/>
        <v/>
      </c>
      <c r="JO35" t="str">
        <f t="shared" si="454"/>
        <v/>
      </c>
      <c r="JP35" t="str">
        <f t="shared" si="455"/>
        <v/>
      </c>
      <c r="JQ35" t="str">
        <f t="shared" si="456"/>
        <v/>
      </c>
      <c r="JR35" t="str">
        <f t="shared" si="457"/>
        <v/>
      </c>
      <c r="JS35" t="str">
        <f t="shared" si="458"/>
        <v/>
      </c>
      <c r="JT35" t="str">
        <f t="shared" si="459"/>
        <v/>
      </c>
      <c r="JU35" t="str">
        <f t="shared" si="460"/>
        <v/>
      </c>
      <c r="JV35" t="str">
        <f t="shared" si="461"/>
        <v/>
      </c>
      <c r="JW35" t="str">
        <f t="shared" si="462"/>
        <v/>
      </c>
      <c r="JX35" t="str">
        <f t="shared" si="463"/>
        <v/>
      </c>
      <c r="KY35" t="str">
        <f t="shared" si="811"/>
        <v/>
      </c>
      <c r="KZ35" t="str">
        <f t="shared" si="464"/>
        <v/>
      </c>
      <c r="LA35" t="str">
        <f t="shared" si="465"/>
        <v/>
      </c>
      <c r="LB35" t="str">
        <f t="shared" si="466"/>
        <v/>
      </c>
      <c r="LC35" t="str">
        <f t="shared" si="467"/>
        <v/>
      </c>
      <c r="LD35" t="str">
        <f t="shared" si="468"/>
        <v/>
      </c>
      <c r="LE35" t="str">
        <f t="shared" si="469"/>
        <v/>
      </c>
      <c r="LF35" t="str">
        <f t="shared" si="470"/>
        <v/>
      </c>
      <c r="LG35" t="str">
        <f t="shared" si="471"/>
        <v/>
      </c>
      <c r="LH35" t="str">
        <f t="shared" si="472"/>
        <v/>
      </c>
      <c r="LI35" t="str">
        <f t="shared" si="473"/>
        <v/>
      </c>
      <c r="LJ35" t="str">
        <f t="shared" si="862"/>
        <v/>
      </c>
      <c r="LK35" t="str">
        <f t="shared" si="475"/>
        <v/>
      </c>
      <c r="LT35" t="str">
        <f t="shared" si="812"/>
        <v/>
      </c>
      <c r="LU35" t="str">
        <f t="shared" si="476"/>
        <v/>
      </c>
      <c r="LV35" t="str">
        <f t="shared" si="477"/>
        <v/>
      </c>
      <c r="LW35" t="str">
        <f t="shared" si="478"/>
        <v/>
      </c>
      <c r="LX35" t="str">
        <f t="shared" si="479"/>
        <v/>
      </c>
      <c r="LY35" t="str">
        <f t="shared" si="480"/>
        <v/>
      </c>
      <c r="LZ35" t="str">
        <f t="shared" si="481"/>
        <v/>
      </c>
      <c r="MA35" t="str">
        <f t="shared" si="482"/>
        <v/>
      </c>
      <c r="MB35" t="str">
        <f t="shared" si="483"/>
        <v/>
      </c>
      <c r="MC35" t="str">
        <f t="shared" si="484"/>
        <v/>
      </c>
      <c r="MD35" t="str">
        <f t="shared" si="485"/>
        <v/>
      </c>
      <c r="ME35" t="str">
        <f t="shared" si="486"/>
        <v/>
      </c>
      <c r="MF35" t="str">
        <f t="shared" si="487"/>
        <v/>
      </c>
      <c r="NG35" t="str">
        <f t="shared" si="813"/>
        <v/>
      </c>
      <c r="NH35" t="str">
        <f t="shared" si="488"/>
        <v/>
      </c>
      <c r="NI35" t="str">
        <f t="shared" si="489"/>
        <v/>
      </c>
      <c r="NJ35" t="str">
        <f t="shared" si="490"/>
        <v/>
      </c>
      <c r="NK35" t="str">
        <f t="shared" si="491"/>
        <v/>
      </c>
      <c r="NL35" t="str">
        <f t="shared" si="492"/>
        <v/>
      </c>
      <c r="NM35" t="str">
        <f t="shared" si="493"/>
        <v/>
      </c>
      <c r="NN35" t="str">
        <f t="shared" si="494"/>
        <v/>
      </c>
      <c r="NO35" t="str">
        <f t="shared" si="495"/>
        <v/>
      </c>
      <c r="NP35" t="str">
        <f t="shared" si="496"/>
        <v/>
      </c>
      <c r="NQ35" t="str">
        <f t="shared" si="497"/>
        <v/>
      </c>
      <c r="NR35" t="str">
        <f t="shared" si="863"/>
        <v/>
      </c>
      <c r="NS35" t="str">
        <f t="shared" si="499"/>
        <v/>
      </c>
      <c r="OB35" t="str">
        <f t="shared" si="814"/>
        <v/>
      </c>
      <c r="OC35" t="str">
        <f t="shared" si="500"/>
        <v/>
      </c>
      <c r="OD35" t="str">
        <f t="shared" si="501"/>
        <v/>
      </c>
      <c r="OE35" t="str">
        <f t="shared" si="502"/>
        <v/>
      </c>
      <c r="OF35" t="str">
        <f t="shared" si="503"/>
        <v/>
      </c>
      <c r="OG35" t="str">
        <f t="shared" si="504"/>
        <v/>
      </c>
      <c r="OH35" t="str">
        <f t="shared" si="505"/>
        <v/>
      </c>
      <c r="OI35" t="str">
        <f t="shared" si="506"/>
        <v/>
      </c>
      <c r="OJ35" t="str">
        <f t="shared" si="507"/>
        <v/>
      </c>
      <c r="OK35" t="str">
        <f t="shared" si="508"/>
        <v/>
      </c>
      <c r="OL35" t="str">
        <f t="shared" si="509"/>
        <v/>
      </c>
      <c r="OM35" t="str">
        <f t="shared" si="510"/>
        <v/>
      </c>
      <c r="ON35" t="str">
        <f t="shared" si="511"/>
        <v/>
      </c>
      <c r="PO35" t="str">
        <f t="shared" si="815"/>
        <v/>
      </c>
      <c r="PP35" t="str">
        <f t="shared" si="512"/>
        <v/>
      </c>
      <c r="PQ35" t="str">
        <f t="shared" si="513"/>
        <v/>
      </c>
      <c r="PR35" t="str">
        <f t="shared" si="514"/>
        <v/>
      </c>
      <c r="PS35" t="str">
        <f t="shared" si="515"/>
        <v/>
      </c>
      <c r="PT35" t="str">
        <f t="shared" si="516"/>
        <v/>
      </c>
      <c r="PU35" t="str">
        <f t="shared" si="517"/>
        <v/>
      </c>
      <c r="PV35" t="str">
        <f t="shared" si="816"/>
        <v/>
      </c>
      <c r="PW35" t="str">
        <f t="shared" si="518"/>
        <v/>
      </c>
      <c r="PX35" t="str">
        <f t="shared" si="519"/>
        <v/>
      </c>
      <c r="PY35" t="str">
        <f t="shared" si="520"/>
        <v/>
      </c>
      <c r="PZ35" t="str">
        <f t="shared" si="864"/>
        <v/>
      </c>
      <c r="QA35" t="str">
        <f t="shared" si="522"/>
        <v/>
      </c>
      <c r="QJ35" t="str">
        <f t="shared" si="817"/>
        <v/>
      </c>
      <c r="QK35" t="str">
        <f t="shared" si="523"/>
        <v/>
      </c>
      <c r="QL35" t="str">
        <f t="shared" si="524"/>
        <v/>
      </c>
      <c r="QM35" t="str">
        <f t="shared" si="525"/>
        <v/>
      </c>
      <c r="QN35" t="str">
        <f t="shared" si="526"/>
        <v/>
      </c>
      <c r="QO35" t="str">
        <f t="shared" si="527"/>
        <v/>
      </c>
      <c r="QP35" t="str">
        <f t="shared" si="528"/>
        <v/>
      </c>
      <c r="QQ35" t="str">
        <f t="shared" si="529"/>
        <v/>
      </c>
      <c r="QR35" t="str">
        <f t="shared" si="530"/>
        <v/>
      </c>
      <c r="QS35" t="str">
        <f t="shared" si="531"/>
        <v/>
      </c>
      <c r="QT35" t="str">
        <f t="shared" si="532"/>
        <v/>
      </c>
      <c r="QU35" t="str">
        <f t="shared" si="533"/>
        <v/>
      </c>
      <c r="QV35" t="str">
        <f t="shared" si="534"/>
        <v/>
      </c>
      <c r="RW35" t="str">
        <f t="shared" si="818"/>
        <v/>
      </c>
      <c r="RX35" t="str">
        <f t="shared" si="535"/>
        <v/>
      </c>
      <c r="RY35" t="str">
        <f t="shared" si="536"/>
        <v/>
      </c>
      <c r="RZ35" t="str">
        <f t="shared" si="537"/>
        <v/>
      </c>
      <c r="SA35" t="str">
        <f t="shared" si="538"/>
        <v/>
      </c>
      <c r="SB35" t="str">
        <f t="shared" si="539"/>
        <v/>
      </c>
      <c r="SC35" t="str">
        <f t="shared" si="540"/>
        <v/>
      </c>
      <c r="SD35" t="str">
        <f t="shared" si="541"/>
        <v/>
      </c>
      <c r="SE35" t="str">
        <f t="shared" si="542"/>
        <v/>
      </c>
      <c r="SF35" t="str">
        <f t="shared" si="543"/>
        <v/>
      </c>
      <c r="SG35" t="str">
        <f t="shared" si="544"/>
        <v/>
      </c>
      <c r="SH35" t="str">
        <f t="shared" si="865"/>
        <v/>
      </c>
      <c r="SI35" t="str">
        <f t="shared" si="546"/>
        <v/>
      </c>
      <c r="SR35" t="str">
        <f t="shared" si="819"/>
        <v/>
      </c>
      <c r="SS35" t="str">
        <f t="shared" si="547"/>
        <v/>
      </c>
      <c r="ST35" t="str">
        <f t="shared" si="548"/>
        <v/>
      </c>
      <c r="SU35" t="str">
        <f t="shared" si="549"/>
        <v/>
      </c>
      <c r="SV35" t="str">
        <f t="shared" si="550"/>
        <v/>
      </c>
      <c r="SW35" t="str">
        <f t="shared" si="551"/>
        <v/>
      </c>
      <c r="SX35" t="str">
        <f t="shared" si="552"/>
        <v/>
      </c>
      <c r="SY35" t="str">
        <f t="shared" si="553"/>
        <v/>
      </c>
      <c r="SZ35" t="str">
        <f t="shared" si="554"/>
        <v/>
      </c>
      <c r="TA35" t="str">
        <f t="shared" si="555"/>
        <v/>
      </c>
      <c r="TB35" t="str">
        <f t="shared" si="556"/>
        <v/>
      </c>
      <c r="TC35" t="str">
        <f t="shared" si="557"/>
        <v/>
      </c>
      <c r="TD35" t="str">
        <f t="shared" si="558"/>
        <v/>
      </c>
      <c r="UE35" t="str">
        <f t="shared" si="820"/>
        <v/>
      </c>
      <c r="UF35" t="str">
        <f t="shared" si="559"/>
        <v/>
      </c>
      <c r="UG35" t="str">
        <f t="shared" si="560"/>
        <v/>
      </c>
      <c r="UH35" t="str">
        <f t="shared" si="561"/>
        <v/>
      </c>
      <c r="UI35" t="str">
        <f t="shared" si="562"/>
        <v/>
      </c>
      <c r="UJ35" t="str">
        <f t="shared" si="563"/>
        <v/>
      </c>
      <c r="UK35" t="str">
        <f t="shared" si="564"/>
        <v/>
      </c>
      <c r="UL35" t="str">
        <f t="shared" si="565"/>
        <v/>
      </c>
      <c r="UM35" t="str">
        <f t="shared" si="566"/>
        <v/>
      </c>
      <c r="UN35" t="str">
        <f t="shared" si="567"/>
        <v/>
      </c>
      <c r="UO35" t="str">
        <f t="shared" si="568"/>
        <v/>
      </c>
      <c r="UP35" t="str">
        <f t="shared" si="866"/>
        <v/>
      </c>
      <c r="UQ35" t="str">
        <f t="shared" si="570"/>
        <v/>
      </c>
      <c r="UZ35" t="str">
        <f t="shared" si="821"/>
        <v/>
      </c>
      <c r="VA35" t="str">
        <f t="shared" si="571"/>
        <v/>
      </c>
      <c r="VB35" t="str">
        <f t="shared" si="572"/>
        <v/>
      </c>
      <c r="VC35" t="str">
        <f t="shared" si="573"/>
        <v/>
      </c>
      <c r="VD35" t="str">
        <f t="shared" si="574"/>
        <v/>
      </c>
      <c r="VE35" t="str">
        <f t="shared" si="575"/>
        <v/>
      </c>
      <c r="VF35" t="str">
        <f t="shared" si="576"/>
        <v/>
      </c>
      <c r="VG35" t="str">
        <f t="shared" si="577"/>
        <v/>
      </c>
      <c r="VH35" t="str">
        <f t="shared" si="578"/>
        <v/>
      </c>
      <c r="VI35" t="str">
        <f t="shared" si="579"/>
        <v/>
      </c>
      <c r="VJ35" t="str">
        <f t="shared" si="580"/>
        <v/>
      </c>
      <c r="VK35" t="str">
        <f t="shared" si="581"/>
        <v/>
      </c>
      <c r="VL35" t="str">
        <f t="shared" si="582"/>
        <v/>
      </c>
      <c r="WM35" t="str">
        <f t="shared" si="822"/>
        <v/>
      </c>
      <c r="WN35" t="str">
        <f t="shared" si="583"/>
        <v/>
      </c>
      <c r="WO35" t="str">
        <f t="shared" si="584"/>
        <v/>
      </c>
      <c r="WP35" t="str">
        <f t="shared" si="585"/>
        <v/>
      </c>
      <c r="WQ35" t="str">
        <f t="shared" si="586"/>
        <v/>
      </c>
      <c r="WR35" t="str">
        <f t="shared" si="587"/>
        <v/>
      </c>
      <c r="WS35" t="str">
        <f t="shared" si="588"/>
        <v/>
      </c>
      <c r="WT35" t="str">
        <f t="shared" si="589"/>
        <v/>
      </c>
      <c r="WU35" t="str">
        <f t="shared" si="590"/>
        <v/>
      </c>
      <c r="WV35" t="str">
        <f t="shared" si="591"/>
        <v/>
      </c>
      <c r="WW35" t="str">
        <f t="shared" si="592"/>
        <v/>
      </c>
      <c r="WX35" t="str">
        <f t="shared" si="867"/>
        <v/>
      </c>
      <c r="WY35" t="str">
        <f t="shared" si="594"/>
        <v/>
      </c>
      <c r="XH35" t="str">
        <f t="shared" si="823"/>
        <v/>
      </c>
      <c r="XI35" t="str">
        <f t="shared" si="595"/>
        <v/>
      </c>
      <c r="XJ35" t="str">
        <f t="shared" si="596"/>
        <v/>
      </c>
      <c r="XK35" t="str">
        <f t="shared" si="597"/>
        <v/>
      </c>
      <c r="XL35" t="str">
        <f t="shared" si="598"/>
        <v/>
      </c>
      <c r="XM35" t="str">
        <f t="shared" si="599"/>
        <v/>
      </c>
      <c r="XN35" t="str">
        <f t="shared" si="600"/>
        <v/>
      </c>
      <c r="XO35" t="str">
        <f t="shared" si="601"/>
        <v/>
      </c>
      <c r="XP35" t="str">
        <f t="shared" si="602"/>
        <v/>
      </c>
      <c r="XQ35" t="str">
        <f t="shared" si="603"/>
        <v/>
      </c>
      <c r="XR35" t="str">
        <f t="shared" si="604"/>
        <v/>
      </c>
      <c r="XS35" t="str">
        <f t="shared" si="605"/>
        <v/>
      </c>
      <c r="XT35" t="str">
        <f t="shared" si="606"/>
        <v/>
      </c>
      <c r="YV35" t="str">
        <f t="shared" si="824"/>
        <v/>
      </c>
      <c r="YW35" t="str">
        <f t="shared" si="607"/>
        <v/>
      </c>
      <c r="YX35"/>
      <c r="YY35" t="str">
        <f t="shared" si="609"/>
        <v/>
      </c>
      <c r="YZ35" t="str">
        <f t="shared" si="610"/>
        <v/>
      </c>
      <c r="ZA35" t="str">
        <f t="shared" si="611"/>
        <v/>
      </c>
      <c r="ZB35" t="str">
        <f t="shared" si="612"/>
        <v/>
      </c>
      <c r="ZC35" t="str">
        <f t="shared" si="613"/>
        <v/>
      </c>
      <c r="ZD35" t="str">
        <f t="shared" si="614"/>
        <v/>
      </c>
      <c r="ZE35" t="str">
        <f t="shared" si="615"/>
        <v/>
      </c>
      <c r="ZF35" t="str">
        <f t="shared" si="616"/>
        <v/>
      </c>
      <c r="ZG35" t="str">
        <f t="shared" si="868"/>
        <v/>
      </c>
      <c r="ZH35" t="str">
        <f t="shared" si="618"/>
        <v/>
      </c>
      <c r="ZQ35" t="str">
        <f t="shared" si="825"/>
        <v/>
      </c>
      <c r="ZR35" t="str">
        <f t="shared" si="619"/>
        <v/>
      </c>
      <c r="ZS35"/>
      <c r="ZT35" t="str">
        <f t="shared" si="621"/>
        <v/>
      </c>
      <c r="ZU35" t="str">
        <f t="shared" si="622"/>
        <v/>
      </c>
      <c r="ZV35" t="str">
        <f t="shared" si="623"/>
        <v/>
      </c>
      <c r="ZW35" t="str">
        <f t="shared" si="624"/>
        <v/>
      </c>
      <c r="ZX35" t="str">
        <f t="shared" si="625"/>
        <v/>
      </c>
      <c r="ZY35" t="str">
        <f t="shared" si="626"/>
        <v/>
      </c>
      <c r="ZZ35" t="str">
        <f t="shared" si="627"/>
        <v/>
      </c>
      <c r="AAA35" t="str">
        <f t="shared" si="628"/>
        <v/>
      </c>
      <c r="AAB35" t="str">
        <f t="shared" si="629"/>
        <v/>
      </c>
      <c r="AAC35" t="str">
        <f t="shared" si="630"/>
        <v/>
      </c>
      <c r="ABF35" t="str">
        <f t="shared" si="826"/>
        <v/>
      </c>
      <c r="ABG35" t="str">
        <f t="shared" si="631"/>
        <v/>
      </c>
      <c r="ABH35"/>
      <c r="ABI35" t="str">
        <f t="shared" si="633"/>
        <v/>
      </c>
      <c r="ABJ35" t="str">
        <f t="shared" si="634"/>
        <v/>
      </c>
      <c r="ABK35" t="str">
        <f t="shared" si="635"/>
        <v/>
      </c>
      <c r="ABL35" t="str">
        <f t="shared" si="636"/>
        <v/>
      </c>
      <c r="ABM35" t="str">
        <f t="shared" si="637"/>
        <v/>
      </c>
      <c r="ABN35" t="str">
        <f t="shared" si="638"/>
        <v/>
      </c>
      <c r="ABO35" t="str">
        <f t="shared" si="639"/>
        <v/>
      </c>
      <c r="ABP35" t="str">
        <f t="shared" si="640"/>
        <v/>
      </c>
      <c r="ABQ35" t="str">
        <f t="shared" si="869"/>
        <v/>
      </c>
      <c r="ABR35" t="str">
        <f t="shared" si="642"/>
        <v/>
      </c>
      <c r="ACA35" t="str">
        <f t="shared" si="827"/>
        <v/>
      </c>
      <c r="ACB35" t="str">
        <f t="shared" si="643"/>
        <v/>
      </c>
      <c r="ACC35"/>
      <c r="ACD35" t="str">
        <f t="shared" si="645"/>
        <v/>
      </c>
      <c r="ACE35" t="str">
        <f t="shared" si="646"/>
        <v/>
      </c>
      <c r="ACF35" t="str">
        <f t="shared" si="647"/>
        <v/>
      </c>
      <c r="ACG35" t="str">
        <f t="shared" si="648"/>
        <v/>
      </c>
      <c r="ACH35" t="str">
        <f t="shared" si="649"/>
        <v/>
      </c>
      <c r="ACI35" t="str">
        <f t="shared" si="650"/>
        <v/>
      </c>
      <c r="ACJ35" t="str">
        <f t="shared" si="651"/>
        <v/>
      </c>
      <c r="ACK35" t="str">
        <f t="shared" si="652"/>
        <v/>
      </c>
      <c r="ACL35" t="str">
        <f t="shared" si="653"/>
        <v/>
      </c>
      <c r="ACM35" t="str">
        <f t="shared" si="654"/>
        <v/>
      </c>
      <c r="ADO35"/>
      <c r="ADP35"/>
      <c r="ADQ35"/>
      <c r="ADR35"/>
      <c r="ADS35"/>
      <c r="ADT35" t="str">
        <f t="shared" si="659"/>
        <v/>
      </c>
      <c r="ADU35" t="str">
        <f t="shared" si="660"/>
        <v/>
      </c>
      <c r="ADV35" t="str">
        <f t="shared" si="661"/>
        <v/>
      </c>
      <c r="ADW35" t="str">
        <f t="shared" si="662"/>
        <v/>
      </c>
      <c r="ADX35" t="str">
        <f t="shared" si="663"/>
        <v/>
      </c>
      <c r="ADY35" t="str">
        <f t="shared" si="664"/>
        <v/>
      </c>
      <c r="ADZ35" t="str">
        <f t="shared" si="870"/>
        <v/>
      </c>
      <c r="AEA35" t="str">
        <f t="shared" si="666"/>
        <v/>
      </c>
      <c r="AEJ35"/>
      <c r="AEK35"/>
      <c r="AEL35"/>
      <c r="AEM35"/>
      <c r="AEN35" t="str">
        <f t="shared" si="670"/>
        <v/>
      </c>
      <c r="AEO35" t="str">
        <f t="shared" si="671"/>
        <v/>
      </c>
      <c r="AEP35" t="str">
        <f t="shared" si="672"/>
        <v/>
      </c>
      <c r="AEQ35" t="str">
        <f t="shared" si="673"/>
        <v/>
      </c>
      <c r="AER35" t="str">
        <f t="shared" si="674"/>
        <v/>
      </c>
      <c r="AES35" t="str">
        <f t="shared" si="675"/>
        <v/>
      </c>
      <c r="AET35" t="str">
        <f t="shared" si="676"/>
        <v/>
      </c>
      <c r="AEU35" t="str">
        <f t="shared" si="677"/>
        <v/>
      </c>
      <c r="AEV35" t="str">
        <f t="shared" si="678"/>
        <v/>
      </c>
      <c r="AFX35" t="str">
        <f t="shared" si="830"/>
        <v/>
      </c>
      <c r="AFY35"/>
      <c r="AFZ35"/>
      <c r="AGA35" t="str">
        <f t="shared" si="681"/>
        <v/>
      </c>
      <c r="AGB35" t="str">
        <f t="shared" si="682"/>
        <v/>
      </c>
      <c r="AGC35" t="str">
        <f t="shared" si="683"/>
        <v/>
      </c>
      <c r="AGD35" t="str">
        <f t="shared" si="684"/>
        <v/>
      </c>
      <c r="AGE35" t="str">
        <f t="shared" si="831"/>
        <v/>
      </c>
      <c r="AGF35" t="str">
        <f t="shared" si="685"/>
        <v/>
      </c>
      <c r="AGG35" t="str">
        <f t="shared" si="686"/>
        <v/>
      </c>
      <c r="AGH35" t="str">
        <f t="shared" si="687"/>
        <v/>
      </c>
      <c r="AGI35" t="str">
        <f t="shared" si="871"/>
        <v/>
      </c>
      <c r="AGJ35" t="str">
        <f t="shared" si="689"/>
        <v/>
      </c>
      <c r="AGS35" t="str">
        <f t="shared" si="832"/>
        <v/>
      </c>
      <c r="AGT35"/>
      <c r="AGU35"/>
      <c r="AGV35" t="str">
        <f t="shared" si="692"/>
        <v/>
      </c>
      <c r="AGW35" t="str">
        <f t="shared" si="693"/>
        <v/>
      </c>
      <c r="AGX35" t="str">
        <f t="shared" si="694"/>
        <v/>
      </c>
      <c r="AGY35" t="str">
        <f t="shared" si="695"/>
        <v/>
      </c>
      <c r="AGZ35" t="str">
        <f t="shared" si="696"/>
        <v/>
      </c>
      <c r="AHA35" t="str">
        <f t="shared" si="697"/>
        <v/>
      </c>
      <c r="AHB35" t="str">
        <f t="shared" si="698"/>
        <v/>
      </c>
      <c r="AHC35" t="str">
        <f t="shared" si="699"/>
        <v/>
      </c>
      <c r="AHD35" t="str">
        <f t="shared" si="700"/>
        <v/>
      </c>
      <c r="AHE35" t="str">
        <f t="shared" si="701"/>
        <v/>
      </c>
      <c r="AII35" t="str">
        <f t="shared" si="833"/>
        <v/>
      </c>
      <c r="AIJ35" t="str">
        <f t="shared" si="925"/>
        <v/>
      </c>
      <c r="AIK35"/>
      <c r="AIL35" t="str">
        <f t="shared" si="834"/>
        <v/>
      </c>
      <c r="AIM35" t="str">
        <f t="shared" si="704"/>
        <v/>
      </c>
      <c r="AIN35" t="str">
        <f t="shared" si="835"/>
        <v/>
      </c>
      <c r="AIO35" t="str">
        <f t="shared" si="836"/>
        <v/>
      </c>
      <c r="AIP35" t="str">
        <f t="shared" si="705"/>
        <v/>
      </c>
      <c r="AIQ35" t="str">
        <f t="shared" si="706"/>
        <v/>
      </c>
      <c r="AIR35" t="str">
        <f t="shared" si="707"/>
        <v/>
      </c>
      <c r="AIS35" t="str">
        <f t="shared" si="708"/>
        <v/>
      </c>
      <c r="AIT35" t="str">
        <f t="shared" si="872"/>
        <v/>
      </c>
      <c r="AIU35" t="str">
        <f t="shared" si="710"/>
        <v/>
      </c>
      <c r="AJD35" t="str">
        <f t="shared" si="837"/>
        <v/>
      </c>
      <c r="AJE35" t="str">
        <f t="shared" si="926"/>
        <v/>
      </c>
      <c r="AJF35"/>
      <c r="AJG35" t="str">
        <f t="shared" si="838"/>
        <v/>
      </c>
      <c r="AJH35" t="str">
        <f t="shared" si="713"/>
        <v/>
      </c>
      <c r="AJI35" t="str">
        <f t="shared" si="839"/>
        <v/>
      </c>
      <c r="AJJ35" t="str">
        <f t="shared" si="840"/>
        <v/>
      </c>
      <c r="AJK35" t="str">
        <f t="shared" si="714"/>
        <v/>
      </c>
      <c r="AJL35" t="str">
        <f t="shared" si="715"/>
        <v/>
      </c>
      <c r="AJM35" t="str">
        <f t="shared" si="716"/>
        <v/>
      </c>
      <c r="AJN35" t="str">
        <f t="shared" si="717"/>
        <v/>
      </c>
      <c r="AJO35" t="str">
        <f t="shared" si="718"/>
        <v/>
      </c>
      <c r="AJP35" t="str">
        <f t="shared" si="719"/>
        <v/>
      </c>
      <c r="AKS35" t="str">
        <f t="shared" si="841"/>
        <v/>
      </c>
      <c r="AKT35" t="str">
        <f t="shared" si="927"/>
        <v/>
      </c>
      <c r="AKU35"/>
      <c r="AKV35" t="str">
        <f t="shared" si="842"/>
        <v/>
      </c>
      <c r="AKW35" t="str">
        <f t="shared" si="722"/>
        <v/>
      </c>
      <c r="AKX35" t="str">
        <f t="shared" si="723"/>
        <v/>
      </c>
      <c r="AKY35" t="str">
        <f t="shared" si="843"/>
        <v/>
      </c>
      <c r="AKZ35" t="str">
        <f t="shared" si="724"/>
        <v/>
      </c>
      <c r="ALA35" t="str">
        <f t="shared" si="725"/>
        <v/>
      </c>
      <c r="ALB35" t="str">
        <f t="shared" si="726"/>
        <v/>
      </c>
      <c r="ALC35" t="str">
        <f t="shared" si="727"/>
        <v/>
      </c>
      <c r="ALD35" t="str">
        <f t="shared" si="873"/>
        <v/>
      </c>
      <c r="ALE35" t="str">
        <f t="shared" si="729"/>
        <v/>
      </c>
      <c r="ALN35" t="str">
        <f t="shared" si="844"/>
        <v/>
      </c>
      <c r="ALO35" t="str">
        <f t="shared" si="928"/>
        <v/>
      </c>
      <c r="ALP35"/>
      <c r="ALQ35" t="str">
        <f t="shared" si="845"/>
        <v/>
      </c>
      <c r="ALR35" t="str">
        <f t="shared" si="732"/>
        <v/>
      </c>
      <c r="ALS35" t="str">
        <f t="shared" si="733"/>
        <v/>
      </c>
      <c r="ALT35" t="str">
        <f t="shared" si="846"/>
        <v/>
      </c>
      <c r="ALU35" t="str">
        <f t="shared" si="734"/>
        <v/>
      </c>
      <c r="ALV35" t="str">
        <f t="shared" si="735"/>
        <v/>
      </c>
      <c r="ALW35" t="str">
        <f t="shared" si="736"/>
        <v/>
      </c>
      <c r="ALX35" t="str">
        <f t="shared" si="737"/>
        <v/>
      </c>
      <c r="ALY35" t="str">
        <f t="shared" si="738"/>
        <v/>
      </c>
      <c r="ALZ35" t="str">
        <f t="shared" si="739"/>
        <v/>
      </c>
      <c r="ANA35" t="str">
        <f t="shared" si="847"/>
        <v/>
      </c>
      <c r="ANB35" t="str">
        <f t="shared" si="929"/>
        <v/>
      </c>
      <c r="ANC35"/>
      <c r="AND35" t="str">
        <f t="shared" si="848"/>
        <v/>
      </c>
      <c r="ANE35" t="str">
        <f t="shared" si="742"/>
        <v/>
      </c>
      <c r="ANF35" t="str">
        <f t="shared" si="743"/>
        <v/>
      </c>
      <c r="ANG35" t="str">
        <f t="shared" si="744"/>
        <v/>
      </c>
      <c r="ANH35" t="str">
        <f t="shared" si="745"/>
        <v/>
      </c>
      <c r="ANI35" t="str">
        <f t="shared" si="746"/>
        <v/>
      </c>
      <c r="ANJ35" t="str">
        <f t="shared" si="747"/>
        <v/>
      </c>
      <c r="ANK35" t="str">
        <f t="shared" si="748"/>
        <v/>
      </c>
      <c r="ANL35" t="str">
        <f t="shared" si="874"/>
        <v/>
      </c>
      <c r="ANM35" t="str">
        <f t="shared" si="750"/>
        <v/>
      </c>
      <c r="ANV35" t="str">
        <f t="shared" si="849"/>
        <v/>
      </c>
      <c r="ANW35" t="str">
        <f t="shared" si="930"/>
        <v/>
      </c>
      <c r="ANX35"/>
      <c r="ANY35" t="str">
        <f t="shared" si="851"/>
        <v/>
      </c>
      <c r="ANZ35" t="str">
        <f t="shared" si="752"/>
        <v/>
      </c>
      <c r="AOA35" t="str">
        <f t="shared" si="753"/>
        <v/>
      </c>
      <c r="AOB35" t="str">
        <f t="shared" si="754"/>
        <v/>
      </c>
      <c r="AOC35" t="str">
        <f t="shared" si="755"/>
        <v/>
      </c>
      <c r="AOD35" t="str">
        <f t="shared" si="756"/>
        <v/>
      </c>
      <c r="AOE35" t="str">
        <f t="shared" si="757"/>
        <v/>
      </c>
      <c r="AOF35" t="str">
        <f t="shared" si="758"/>
        <v/>
      </c>
      <c r="AOG35" t="str">
        <f t="shared" si="759"/>
        <v/>
      </c>
      <c r="AOH35" t="str">
        <f t="shared" si="760"/>
        <v/>
      </c>
      <c r="APJ35" t="str">
        <f t="shared" si="852"/>
        <v/>
      </c>
      <c r="APK35" t="str">
        <f t="shared" si="931"/>
        <v/>
      </c>
      <c r="APL35" t="str">
        <f t="shared" si="919"/>
        <v>3.03.750_Weirs</v>
      </c>
      <c r="APM35" t="str">
        <f t="shared" si="859"/>
        <v/>
      </c>
      <c r="APN35" t="str">
        <f t="shared" si="763"/>
        <v/>
      </c>
      <c r="APO35" t="str">
        <f t="shared" si="764"/>
        <v/>
      </c>
      <c r="APP35" t="str">
        <f t="shared" si="765"/>
        <v/>
      </c>
      <c r="APQ35" t="str">
        <f t="shared" si="766"/>
        <v/>
      </c>
      <c r="APR35" t="str">
        <f t="shared" si="767"/>
        <v/>
      </c>
      <c r="APS35" t="str">
        <f t="shared" si="768"/>
        <v/>
      </c>
      <c r="APT35" t="str">
        <f t="shared" si="769"/>
        <v/>
      </c>
      <c r="APU35" t="str">
        <f t="shared" si="875"/>
        <v/>
      </c>
      <c r="APV35" t="str">
        <f t="shared" si="771"/>
        <v/>
      </c>
      <c r="AQE35" t="str">
        <f t="shared" si="853"/>
        <v/>
      </c>
      <c r="AQF35" t="str">
        <f t="shared" si="932"/>
        <v/>
      </c>
      <c r="AQG35" t="str">
        <f t="shared" si="920"/>
        <v>5.03.750_Weirs</v>
      </c>
      <c r="AQH35" t="str">
        <f t="shared" si="854"/>
        <v/>
      </c>
      <c r="AQI35" t="str">
        <f t="shared" si="774"/>
        <v/>
      </c>
      <c r="AQJ35" t="str">
        <f t="shared" si="775"/>
        <v/>
      </c>
      <c r="AQK35" t="str">
        <f t="shared" si="776"/>
        <v/>
      </c>
      <c r="AQL35" t="str">
        <f t="shared" si="777"/>
        <v/>
      </c>
      <c r="AQM35" t="str">
        <f t="shared" si="778"/>
        <v/>
      </c>
      <c r="AQN35" t="str">
        <f t="shared" si="779"/>
        <v/>
      </c>
      <c r="AQO35" t="str">
        <f t="shared" si="780"/>
        <v/>
      </c>
      <c r="AQP35" t="str">
        <f t="shared" si="781"/>
        <v/>
      </c>
      <c r="AQQ35" t="str">
        <f t="shared" si="782"/>
        <v/>
      </c>
      <c r="ART35" t="str">
        <f t="shared" si="855"/>
        <v/>
      </c>
      <c r="ARU35" t="str">
        <f t="shared" si="933"/>
        <v/>
      </c>
      <c r="ARV35"/>
      <c r="ARW35" t="str">
        <f t="shared" si="856"/>
        <v/>
      </c>
      <c r="ARX35" t="str">
        <f t="shared" si="785"/>
        <v/>
      </c>
      <c r="ARY35" t="str">
        <f t="shared" si="786"/>
        <v/>
      </c>
      <c r="ARZ35" t="str">
        <f t="shared" si="787"/>
        <v/>
      </c>
      <c r="ASA35" t="str">
        <f t="shared" si="788"/>
        <v/>
      </c>
      <c r="ASB35" t="str">
        <f t="shared" si="789"/>
        <v/>
      </c>
      <c r="ASC35" t="str">
        <f t="shared" si="790"/>
        <v/>
      </c>
      <c r="ASD35" t="str">
        <f t="shared" si="791"/>
        <v/>
      </c>
      <c r="ASE35" t="str">
        <f t="shared" si="876"/>
        <v/>
      </c>
      <c r="ASF35" t="str">
        <f t="shared" si="793"/>
        <v/>
      </c>
      <c r="ASO35" t="str">
        <f t="shared" si="857"/>
        <v/>
      </c>
      <c r="ASP35" t="str">
        <f t="shared" si="934"/>
        <v/>
      </c>
      <c r="ASQ35"/>
      <c r="ASR35" t="str">
        <f t="shared" si="858"/>
        <v/>
      </c>
      <c r="ASS35" t="str">
        <f t="shared" si="796"/>
        <v/>
      </c>
      <c r="AST35" t="str">
        <f t="shared" si="797"/>
        <v/>
      </c>
      <c r="ASU35" t="str">
        <f t="shared" si="798"/>
        <v/>
      </c>
      <c r="ASV35" t="str">
        <f t="shared" si="799"/>
        <v/>
      </c>
      <c r="ASW35" t="str">
        <f t="shared" si="800"/>
        <v/>
      </c>
      <c r="ASX35" t="str">
        <f t="shared" si="801"/>
        <v/>
      </c>
      <c r="ASY35" t="str">
        <f t="shared" si="802"/>
        <v/>
      </c>
      <c r="ASZ35" t="str">
        <f t="shared" si="803"/>
        <v/>
      </c>
      <c r="ATA35" t="str">
        <f t="shared" si="804"/>
        <v/>
      </c>
    </row>
    <row r="36" spans="62:1014 1026:1197" x14ac:dyDescent="0.35">
      <c r="BL36" s="6"/>
      <c r="BO36" s="6"/>
      <c r="BU36" t="str">
        <f t="shared" si="805"/>
        <v/>
      </c>
      <c r="BV36" t="str">
        <f t="shared" si="923"/>
        <v/>
      </c>
      <c r="BW36" t="str">
        <f t="shared" si="909"/>
        <v>3.03.760_Aqueducts</v>
      </c>
      <c r="BX36" t="str">
        <f t="shared" si="889"/>
        <v/>
      </c>
      <c r="BY36" t="str">
        <f t="shared" si="890"/>
        <v/>
      </c>
      <c r="BZ36" t="str">
        <f t="shared" si="891"/>
        <v/>
      </c>
      <c r="CA36" t="str">
        <f t="shared" si="892"/>
        <v/>
      </c>
      <c r="CB36" t="str">
        <f t="shared" si="893"/>
        <v/>
      </c>
      <c r="CC36" t="str">
        <f t="shared" si="894"/>
        <v/>
      </c>
      <c r="CD36" t="str">
        <f t="shared" si="895"/>
        <v/>
      </c>
      <c r="CE36" t="str">
        <f t="shared" si="896"/>
        <v/>
      </c>
      <c r="CF36" t="str">
        <f t="shared" si="897"/>
        <v/>
      </c>
      <c r="CG36" t="str">
        <f t="shared" si="898"/>
        <v/>
      </c>
      <c r="CP36" t="str">
        <f t="shared" si="806"/>
        <v/>
      </c>
      <c r="CQ36" t="str">
        <f t="shared" si="924"/>
        <v/>
      </c>
      <c r="CR36" t="str">
        <f t="shared" si="910"/>
        <v>5.03.760_Aqueducts</v>
      </c>
      <c r="CS36" t="str">
        <f t="shared" si="899"/>
        <v/>
      </c>
      <c r="CT36" t="str">
        <f t="shared" si="900"/>
        <v/>
      </c>
      <c r="CU36" t="str">
        <f t="shared" si="901"/>
        <v/>
      </c>
      <c r="CV36" t="str">
        <f t="shared" si="902"/>
        <v/>
      </c>
      <c r="CW36" t="str">
        <f t="shared" si="903"/>
        <v/>
      </c>
      <c r="CX36" t="str">
        <f t="shared" si="904"/>
        <v/>
      </c>
      <c r="CY36" t="str">
        <f t="shared" si="905"/>
        <v/>
      </c>
      <c r="CZ36" t="str">
        <f t="shared" si="906"/>
        <v/>
      </c>
      <c r="DA36" t="str">
        <f t="shared" si="907"/>
        <v/>
      </c>
      <c r="DB36" t="str">
        <f t="shared" si="908"/>
        <v/>
      </c>
      <c r="DQ36" s="6"/>
      <c r="DT36" s="6"/>
      <c r="EC36" t="str">
        <f t="shared" si="935"/>
        <v/>
      </c>
      <c r="ED36" t="str">
        <f t="shared" si="936"/>
        <v/>
      </c>
      <c r="EE36" t="str">
        <f t="shared" si="937"/>
        <v/>
      </c>
      <c r="EF36" t="str">
        <f t="shared" si="938"/>
        <v/>
      </c>
      <c r="EG36" t="str">
        <f t="shared" si="945"/>
        <v/>
      </c>
      <c r="EU36" t="s">
        <v>119</v>
      </c>
      <c r="EV36" t="s">
        <v>119</v>
      </c>
      <c r="EW36" t="s">
        <v>119</v>
      </c>
      <c r="EX36" t="s">
        <v>119</v>
      </c>
      <c r="EY36" t="s">
        <v>119</v>
      </c>
      <c r="EZ36" t="s">
        <v>119</v>
      </c>
      <c r="FA36" t="s">
        <v>119</v>
      </c>
      <c r="FB36" t="s">
        <v>119</v>
      </c>
      <c r="FC36" t="s">
        <v>119</v>
      </c>
      <c r="FD36" t="s">
        <v>119</v>
      </c>
      <c r="FE36" t="s">
        <v>119</v>
      </c>
      <c r="FF36" t="s">
        <v>119</v>
      </c>
      <c r="FG36" t="s">
        <v>119</v>
      </c>
      <c r="FS36" s="6"/>
      <c r="FW36" s="6"/>
      <c r="FY36" s="6"/>
      <c r="GB36" s="6"/>
      <c r="GH36" t="str">
        <f t="shared" si="807"/>
        <v/>
      </c>
      <c r="GI36" t="str">
        <f t="shared" si="417"/>
        <v/>
      </c>
      <c r="GJ36" t="str">
        <f t="shared" si="418"/>
        <v/>
      </c>
      <c r="GK36" t="str">
        <f t="shared" si="419"/>
        <v/>
      </c>
      <c r="GL36" t="str">
        <f t="shared" si="420"/>
        <v/>
      </c>
      <c r="GM36" t="str">
        <f t="shared" si="421"/>
        <v/>
      </c>
      <c r="GN36" t="str">
        <f t="shared" si="422"/>
        <v/>
      </c>
      <c r="GO36" t="str">
        <f t="shared" si="423"/>
        <v/>
      </c>
      <c r="GP36" t="str">
        <f t="shared" si="424"/>
        <v/>
      </c>
      <c r="GQ36" t="str">
        <f t="shared" si="425"/>
        <v/>
      </c>
      <c r="GR36" t="str">
        <f t="shared" si="426"/>
        <v/>
      </c>
      <c r="GS36" t="str">
        <f t="shared" si="860"/>
        <v/>
      </c>
      <c r="GT36" t="str">
        <f t="shared" si="428"/>
        <v/>
      </c>
      <c r="HC36" t="str">
        <f t="shared" si="808"/>
        <v/>
      </c>
      <c r="HD36" t="str">
        <f t="shared" si="429"/>
        <v/>
      </c>
      <c r="HE36" t="str">
        <f t="shared" si="430"/>
        <v/>
      </c>
      <c r="HF36" t="str">
        <f t="shared" si="431"/>
        <v/>
      </c>
      <c r="HG36" t="str">
        <f t="shared" si="432"/>
        <v/>
      </c>
      <c r="HH36" t="str">
        <f t="shared" si="433"/>
        <v/>
      </c>
      <c r="HI36" t="str">
        <f t="shared" si="434"/>
        <v/>
      </c>
      <c r="HJ36" t="str">
        <f t="shared" si="435"/>
        <v/>
      </c>
      <c r="HK36" t="str">
        <f t="shared" si="436"/>
        <v/>
      </c>
      <c r="HL36" t="str">
        <f t="shared" si="437"/>
        <v/>
      </c>
      <c r="HM36" t="str">
        <f t="shared" si="438"/>
        <v/>
      </c>
      <c r="HN36" t="str">
        <f t="shared" si="439"/>
        <v/>
      </c>
      <c r="HO36" t="str">
        <f t="shared" si="440"/>
        <v/>
      </c>
      <c r="IA36" s="6"/>
      <c r="IB36" s="6"/>
      <c r="IF36" s="6"/>
      <c r="IH36" s="6"/>
      <c r="IK36" s="6"/>
      <c r="IQ36" t="str">
        <f t="shared" si="809"/>
        <v/>
      </c>
      <c r="IR36" t="str">
        <f t="shared" si="441"/>
        <v/>
      </c>
      <c r="IS36" t="str">
        <f t="shared" si="442"/>
        <v/>
      </c>
      <c r="IT36" t="str">
        <f t="shared" si="443"/>
        <v/>
      </c>
      <c r="IU36" t="str">
        <f t="shared" si="444"/>
        <v/>
      </c>
      <c r="IV36" t="str">
        <f t="shared" si="445"/>
        <v/>
      </c>
      <c r="IW36" t="str">
        <f t="shared" si="446"/>
        <v/>
      </c>
      <c r="IX36" t="str">
        <f t="shared" si="447"/>
        <v/>
      </c>
      <c r="IY36" t="str">
        <f t="shared" si="448"/>
        <v/>
      </c>
      <c r="IZ36" t="str">
        <f t="shared" si="449"/>
        <v/>
      </c>
      <c r="JA36" t="str">
        <f t="shared" si="450"/>
        <v/>
      </c>
      <c r="JB36" t="str">
        <f t="shared" si="861"/>
        <v/>
      </c>
      <c r="JC36" t="str">
        <f t="shared" si="451"/>
        <v/>
      </c>
      <c r="JL36" t="str">
        <f t="shared" si="810"/>
        <v/>
      </c>
      <c r="JM36" t="str">
        <f t="shared" si="452"/>
        <v/>
      </c>
      <c r="JN36" t="str">
        <f t="shared" si="453"/>
        <v/>
      </c>
      <c r="JO36" t="str">
        <f t="shared" si="454"/>
        <v/>
      </c>
      <c r="JP36" t="str">
        <f t="shared" si="455"/>
        <v/>
      </c>
      <c r="JQ36" t="str">
        <f t="shared" si="456"/>
        <v/>
      </c>
      <c r="JR36" t="str">
        <f t="shared" si="457"/>
        <v/>
      </c>
      <c r="JS36" t="str">
        <f t="shared" si="458"/>
        <v/>
      </c>
      <c r="JT36" t="str">
        <f t="shared" si="459"/>
        <v/>
      </c>
      <c r="JU36" t="str">
        <f t="shared" si="460"/>
        <v/>
      </c>
      <c r="JV36" t="str">
        <f t="shared" si="461"/>
        <v/>
      </c>
      <c r="JW36" t="str">
        <f t="shared" si="462"/>
        <v/>
      </c>
      <c r="JX36" t="str">
        <f t="shared" si="463"/>
        <v/>
      </c>
      <c r="KJ36" s="6"/>
      <c r="KN36" s="6"/>
      <c r="KP36" s="6"/>
      <c r="KS36" s="6"/>
      <c r="KY36" t="str">
        <f t="shared" si="811"/>
        <v/>
      </c>
      <c r="KZ36" t="str">
        <f t="shared" si="464"/>
        <v/>
      </c>
      <c r="LA36" t="str">
        <f t="shared" si="465"/>
        <v/>
      </c>
      <c r="LB36" t="str">
        <f t="shared" si="466"/>
        <v/>
      </c>
      <c r="LC36" t="str">
        <f t="shared" si="467"/>
        <v/>
      </c>
      <c r="LD36" t="str">
        <f t="shared" si="468"/>
        <v/>
      </c>
      <c r="LE36" t="str">
        <f t="shared" si="469"/>
        <v/>
      </c>
      <c r="LF36" t="str">
        <f t="shared" si="470"/>
        <v/>
      </c>
      <c r="LG36" t="str">
        <f t="shared" si="471"/>
        <v/>
      </c>
      <c r="LH36" t="str">
        <f t="shared" si="472"/>
        <v/>
      </c>
      <c r="LI36" t="str">
        <f t="shared" si="473"/>
        <v/>
      </c>
      <c r="LJ36" t="str">
        <f t="shared" si="862"/>
        <v/>
      </c>
      <c r="LK36" t="str">
        <f t="shared" si="475"/>
        <v/>
      </c>
      <c r="LT36" t="str">
        <f t="shared" si="812"/>
        <v/>
      </c>
      <c r="LU36" t="str">
        <f t="shared" si="476"/>
        <v/>
      </c>
      <c r="LV36" t="str">
        <f t="shared" si="477"/>
        <v/>
      </c>
      <c r="LW36" t="str">
        <f t="shared" si="478"/>
        <v/>
      </c>
      <c r="LX36" t="str">
        <f t="shared" si="479"/>
        <v/>
      </c>
      <c r="LY36" t="str">
        <f t="shared" si="480"/>
        <v/>
      </c>
      <c r="LZ36" t="str">
        <f t="shared" si="481"/>
        <v/>
      </c>
      <c r="MA36" t="str">
        <f t="shared" si="482"/>
        <v/>
      </c>
      <c r="MB36" t="str">
        <f t="shared" si="483"/>
        <v/>
      </c>
      <c r="MC36" t="str">
        <f t="shared" si="484"/>
        <v/>
      </c>
      <c r="MD36" t="str">
        <f t="shared" si="485"/>
        <v/>
      </c>
      <c r="ME36" t="str">
        <f t="shared" si="486"/>
        <v/>
      </c>
      <c r="MF36" t="str">
        <f t="shared" si="487"/>
        <v/>
      </c>
      <c r="MR36" s="6"/>
      <c r="MV36" s="6"/>
      <c r="MX36" s="6"/>
      <c r="NA36" s="6"/>
      <c r="NG36" t="str">
        <f t="shared" si="813"/>
        <v/>
      </c>
      <c r="NH36" t="str">
        <f t="shared" si="488"/>
        <v/>
      </c>
      <c r="NI36" t="str">
        <f t="shared" si="489"/>
        <v/>
      </c>
      <c r="NJ36" t="str">
        <f t="shared" si="490"/>
        <v/>
      </c>
      <c r="NK36" t="str">
        <f t="shared" si="491"/>
        <v/>
      </c>
      <c r="NL36" t="str">
        <f t="shared" si="492"/>
        <v/>
      </c>
      <c r="NM36" t="str">
        <f t="shared" si="493"/>
        <v/>
      </c>
      <c r="NN36" t="str">
        <f t="shared" si="494"/>
        <v/>
      </c>
      <c r="NO36" t="str">
        <f t="shared" si="495"/>
        <v/>
      </c>
      <c r="NP36" t="str">
        <f t="shared" si="496"/>
        <v/>
      </c>
      <c r="NQ36" t="str">
        <f t="shared" si="497"/>
        <v/>
      </c>
      <c r="NR36" t="str">
        <f t="shared" si="863"/>
        <v/>
      </c>
      <c r="NS36" t="str">
        <f t="shared" si="499"/>
        <v/>
      </c>
      <c r="OB36" t="str">
        <f t="shared" si="814"/>
        <v/>
      </c>
      <c r="OC36" t="str">
        <f t="shared" si="500"/>
        <v/>
      </c>
      <c r="OD36" t="str">
        <f t="shared" si="501"/>
        <v/>
      </c>
      <c r="OE36" t="str">
        <f t="shared" si="502"/>
        <v/>
      </c>
      <c r="OF36" t="str">
        <f t="shared" si="503"/>
        <v/>
      </c>
      <c r="OG36" t="str">
        <f t="shared" si="504"/>
        <v/>
      </c>
      <c r="OH36" t="str">
        <f t="shared" si="505"/>
        <v/>
      </c>
      <c r="OI36" t="str">
        <f t="shared" si="506"/>
        <v/>
      </c>
      <c r="OJ36" t="str">
        <f t="shared" si="507"/>
        <v/>
      </c>
      <c r="OK36" t="str">
        <f t="shared" si="508"/>
        <v/>
      </c>
      <c r="OL36" t="str">
        <f t="shared" si="509"/>
        <v/>
      </c>
      <c r="OM36" t="str">
        <f t="shared" si="510"/>
        <v/>
      </c>
      <c r="ON36" t="str">
        <f t="shared" si="511"/>
        <v/>
      </c>
      <c r="OZ36" s="6"/>
      <c r="PD36" s="6"/>
      <c r="PF36" s="6"/>
      <c r="PI36" s="6"/>
      <c r="PO36" t="str">
        <f t="shared" si="815"/>
        <v/>
      </c>
      <c r="PP36" t="str">
        <f t="shared" si="512"/>
        <v/>
      </c>
      <c r="PQ36" t="str">
        <f t="shared" si="513"/>
        <v/>
      </c>
      <c r="PR36" t="str">
        <f t="shared" si="514"/>
        <v/>
      </c>
      <c r="PS36" t="str">
        <f t="shared" si="515"/>
        <v/>
      </c>
      <c r="PT36" t="str">
        <f t="shared" si="516"/>
        <v/>
      </c>
      <c r="PU36" t="str">
        <f t="shared" si="517"/>
        <v/>
      </c>
      <c r="PV36" t="str">
        <f t="shared" si="816"/>
        <v/>
      </c>
      <c r="PW36" t="str">
        <f t="shared" si="518"/>
        <v/>
      </c>
      <c r="PX36" t="str">
        <f t="shared" si="519"/>
        <v/>
      </c>
      <c r="PY36" t="str">
        <f t="shared" si="520"/>
        <v/>
      </c>
      <c r="PZ36" t="str">
        <f t="shared" si="864"/>
        <v/>
      </c>
      <c r="QA36" t="str">
        <f t="shared" si="522"/>
        <v/>
      </c>
      <c r="QJ36" t="str">
        <f t="shared" si="817"/>
        <v/>
      </c>
      <c r="QK36" t="str">
        <f t="shared" si="523"/>
        <v/>
      </c>
      <c r="QL36" t="str">
        <f t="shared" si="524"/>
        <v/>
      </c>
      <c r="QM36" t="str">
        <f t="shared" si="525"/>
        <v/>
      </c>
      <c r="QN36" t="str">
        <f t="shared" si="526"/>
        <v/>
      </c>
      <c r="QO36" t="str">
        <f t="shared" si="527"/>
        <v/>
      </c>
      <c r="QP36" t="str">
        <f t="shared" si="528"/>
        <v/>
      </c>
      <c r="QQ36" t="str">
        <f t="shared" si="529"/>
        <v/>
      </c>
      <c r="QR36" t="str">
        <f t="shared" si="530"/>
        <v/>
      </c>
      <c r="QS36" t="str">
        <f t="shared" si="531"/>
        <v/>
      </c>
      <c r="QT36" t="str">
        <f t="shared" si="532"/>
        <v/>
      </c>
      <c r="QU36" t="str">
        <f t="shared" si="533"/>
        <v/>
      </c>
      <c r="QV36" t="str">
        <f t="shared" si="534"/>
        <v/>
      </c>
      <c r="RH36" s="6"/>
      <c r="RL36" s="6"/>
      <c r="RN36" s="6"/>
      <c r="RQ36" s="6"/>
      <c r="RW36" t="str">
        <f t="shared" si="818"/>
        <v/>
      </c>
      <c r="RX36" t="str">
        <f t="shared" si="535"/>
        <v/>
      </c>
      <c r="RY36" t="str">
        <f t="shared" si="536"/>
        <v/>
      </c>
      <c r="RZ36" t="str">
        <f t="shared" si="537"/>
        <v/>
      </c>
      <c r="SA36" t="str">
        <f t="shared" si="538"/>
        <v/>
      </c>
      <c r="SB36" t="str">
        <f t="shared" si="539"/>
        <v/>
      </c>
      <c r="SC36" t="str">
        <f t="shared" si="540"/>
        <v/>
      </c>
      <c r="SD36" t="str">
        <f t="shared" si="541"/>
        <v/>
      </c>
      <c r="SE36" t="str">
        <f t="shared" si="542"/>
        <v/>
      </c>
      <c r="SF36" t="str">
        <f t="shared" si="543"/>
        <v/>
      </c>
      <c r="SG36" t="str">
        <f t="shared" si="544"/>
        <v/>
      </c>
      <c r="SH36" t="str">
        <f t="shared" si="865"/>
        <v/>
      </c>
      <c r="SI36" t="str">
        <f t="shared" si="546"/>
        <v/>
      </c>
      <c r="SR36" t="str">
        <f t="shared" si="819"/>
        <v/>
      </c>
      <c r="SS36" t="str">
        <f t="shared" si="547"/>
        <v/>
      </c>
      <c r="ST36" t="str">
        <f t="shared" si="548"/>
        <v/>
      </c>
      <c r="SU36" t="str">
        <f t="shared" si="549"/>
        <v/>
      </c>
      <c r="SV36" t="str">
        <f t="shared" si="550"/>
        <v/>
      </c>
      <c r="SW36" t="str">
        <f t="shared" si="551"/>
        <v/>
      </c>
      <c r="SX36" t="str">
        <f t="shared" si="552"/>
        <v/>
      </c>
      <c r="SY36" t="str">
        <f t="shared" si="553"/>
        <v/>
      </c>
      <c r="SZ36" t="str">
        <f t="shared" si="554"/>
        <v/>
      </c>
      <c r="TA36" t="str">
        <f t="shared" si="555"/>
        <v/>
      </c>
      <c r="TB36" t="str">
        <f t="shared" si="556"/>
        <v/>
      </c>
      <c r="TC36" t="str">
        <f t="shared" si="557"/>
        <v/>
      </c>
      <c r="TD36" t="str">
        <f t="shared" si="558"/>
        <v/>
      </c>
      <c r="TP36" s="6"/>
      <c r="TT36" s="6"/>
      <c r="TV36" s="6"/>
      <c r="TY36" s="6"/>
      <c r="UE36" t="str">
        <f t="shared" si="820"/>
        <v/>
      </c>
      <c r="UF36" t="str">
        <f t="shared" si="559"/>
        <v/>
      </c>
      <c r="UG36" t="str">
        <f t="shared" si="560"/>
        <v/>
      </c>
      <c r="UH36" t="str">
        <f t="shared" si="561"/>
        <v/>
      </c>
      <c r="UI36" t="str">
        <f t="shared" si="562"/>
        <v/>
      </c>
      <c r="UJ36" t="str">
        <f t="shared" si="563"/>
        <v/>
      </c>
      <c r="UK36" t="str">
        <f t="shared" si="564"/>
        <v/>
      </c>
      <c r="UL36" t="str">
        <f t="shared" si="565"/>
        <v/>
      </c>
      <c r="UM36" t="str">
        <f t="shared" si="566"/>
        <v/>
      </c>
      <c r="UN36" t="str">
        <f t="shared" si="567"/>
        <v/>
      </c>
      <c r="UO36" t="str">
        <f t="shared" si="568"/>
        <v/>
      </c>
      <c r="UP36" t="str">
        <f t="shared" si="866"/>
        <v/>
      </c>
      <c r="UQ36" t="str">
        <f t="shared" si="570"/>
        <v/>
      </c>
      <c r="UZ36" t="str">
        <f t="shared" si="821"/>
        <v/>
      </c>
      <c r="VA36" t="str">
        <f t="shared" si="571"/>
        <v/>
      </c>
      <c r="VB36" t="str">
        <f t="shared" si="572"/>
        <v/>
      </c>
      <c r="VC36" t="str">
        <f t="shared" si="573"/>
        <v/>
      </c>
      <c r="VD36" t="str">
        <f t="shared" si="574"/>
        <v/>
      </c>
      <c r="VE36" t="str">
        <f t="shared" si="575"/>
        <v/>
      </c>
      <c r="VF36" t="str">
        <f t="shared" si="576"/>
        <v/>
      </c>
      <c r="VG36" t="str">
        <f t="shared" si="577"/>
        <v/>
      </c>
      <c r="VH36" t="str">
        <f t="shared" si="578"/>
        <v/>
      </c>
      <c r="VI36" t="str">
        <f t="shared" si="579"/>
        <v/>
      </c>
      <c r="VJ36" t="str">
        <f t="shared" si="580"/>
        <v/>
      </c>
      <c r="VK36" t="str">
        <f t="shared" si="581"/>
        <v/>
      </c>
      <c r="VL36" t="str">
        <f t="shared" si="582"/>
        <v/>
      </c>
      <c r="VX36" s="6"/>
      <c r="WB36" s="6"/>
      <c r="WD36" s="6"/>
      <c r="WG36" s="6"/>
      <c r="WM36" t="str">
        <f t="shared" si="822"/>
        <v/>
      </c>
      <c r="WN36" t="str">
        <f t="shared" si="583"/>
        <v/>
      </c>
      <c r="WO36" t="str">
        <f t="shared" si="584"/>
        <v/>
      </c>
      <c r="WP36" t="str">
        <f t="shared" si="585"/>
        <v/>
      </c>
      <c r="WQ36" t="str">
        <f t="shared" si="586"/>
        <v/>
      </c>
      <c r="WR36" t="str">
        <f t="shared" si="587"/>
        <v/>
      </c>
      <c r="WS36" t="str">
        <f t="shared" si="588"/>
        <v/>
      </c>
      <c r="WT36" t="str">
        <f t="shared" si="589"/>
        <v/>
      </c>
      <c r="WU36" t="str">
        <f t="shared" si="590"/>
        <v/>
      </c>
      <c r="WV36" t="str">
        <f t="shared" si="591"/>
        <v/>
      </c>
      <c r="WW36" t="str">
        <f t="shared" si="592"/>
        <v/>
      </c>
      <c r="WX36" t="str">
        <f t="shared" si="867"/>
        <v/>
      </c>
      <c r="WY36" t="str">
        <f t="shared" si="594"/>
        <v/>
      </c>
      <c r="XH36" t="str">
        <f t="shared" si="823"/>
        <v/>
      </c>
      <c r="XI36" t="str">
        <f t="shared" si="595"/>
        <v/>
      </c>
      <c r="XJ36" t="str">
        <f t="shared" si="596"/>
        <v/>
      </c>
      <c r="XK36" t="str">
        <f t="shared" si="597"/>
        <v/>
      </c>
      <c r="XL36" t="str">
        <f t="shared" si="598"/>
        <v/>
      </c>
      <c r="XM36" t="str">
        <f t="shared" si="599"/>
        <v/>
      </c>
      <c r="XN36" t="str">
        <f t="shared" si="600"/>
        <v/>
      </c>
      <c r="XO36" t="str">
        <f t="shared" si="601"/>
        <v/>
      </c>
      <c r="XP36" t="str">
        <f t="shared" si="602"/>
        <v/>
      </c>
      <c r="XQ36" t="str">
        <f t="shared" si="603"/>
        <v/>
      </c>
      <c r="XR36" t="str">
        <f t="shared" si="604"/>
        <v/>
      </c>
      <c r="XS36" t="str">
        <f t="shared" si="605"/>
        <v/>
      </c>
      <c r="XT36" t="str">
        <f t="shared" si="606"/>
        <v/>
      </c>
      <c r="YG36" s="6"/>
      <c r="YM36" s="6"/>
      <c r="YP36" s="6"/>
      <c r="YV36" t="str">
        <f t="shared" si="824"/>
        <v/>
      </c>
      <c r="YW36" t="str">
        <f t="shared" si="607"/>
        <v/>
      </c>
      <c r="YY36" t="str">
        <f t="shared" si="609"/>
        <v/>
      </c>
      <c r="YZ36" t="str">
        <f t="shared" si="610"/>
        <v/>
      </c>
      <c r="ZA36" t="str">
        <f t="shared" si="611"/>
        <v/>
      </c>
      <c r="ZB36" t="str">
        <f t="shared" si="612"/>
        <v/>
      </c>
      <c r="ZC36" t="str">
        <f t="shared" si="613"/>
        <v/>
      </c>
      <c r="ZD36" t="str">
        <f t="shared" si="614"/>
        <v/>
      </c>
      <c r="ZE36" t="str">
        <f t="shared" si="615"/>
        <v/>
      </c>
      <c r="ZF36" t="str">
        <f t="shared" si="616"/>
        <v/>
      </c>
      <c r="ZG36" t="str">
        <f t="shared" si="868"/>
        <v/>
      </c>
      <c r="ZH36" t="str">
        <f t="shared" si="618"/>
        <v/>
      </c>
      <c r="ZQ36" t="str">
        <f t="shared" si="825"/>
        <v/>
      </c>
      <c r="ZR36" t="str">
        <f t="shared" si="619"/>
        <v/>
      </c>
      <c r="ZT36" t="str">
        <f t="shared" si="621"/>
        <v/>
      </c>
      <c r="ZU36" t="str">
        <f t="shared" si="622"/>
        <v/>
      </c>
      <c r="ZV36" t="str">
        <f t="shared" si="623"/>
        <v/>
      </c>
      <c r="ZW36" t="str">
        <f t="shared" si="624"/>
        <v/>
      </c>
      <c r="ZX36" t="str">
        <f t="shared" si="625"/>
        <v/>
      </c>
      <c r="ZY36" t="str">
        <f t="shared" si="626"/>
        <v/>
      </c>
      <c r="ZZ36" t="str">
        <f t="shared" si="627"/>
        <v/>
      </c>
      <c r="AAA36" t="str">
        <f t="shared" si="628"/>
        <v/>
      </c>
      <c r="AAB36" t="str">
        <f t="shared" si="629"/>
        <v/>
      </c>
      <c r="AAC36" t="str">
        <f t="shared" si="630"/>
        <v/>
      </c>
      <c r="AAQ36" s="6"/>
      <c r="AAW36" s="6"/>
      <c r="AAZ36" s="6"/>
      <c r="ABF36" t="str">
        <f t="shared" si="826"/>
        <v/>
      </c>
      <c r="ABG36" t="str">
        <f t="shared" si="631"/>
        <v/>
      </c>
      <c r="ABI36" t="str">
        <f t="shared" si="633"/>
        <v/>
      </c>
      <c r="ABJ36" t="str">
        <f t="shared" si="634"/>
        <v/>
      </c>
      <c r="ABK36" t="str">
        <f t="shared" si="635"/>
        <v/>
      </c>
      <c r="ABL36" t="str">
        <f t="shared" si="636"/>
        <v/>
      </c>
      <c r="ABM36" t="str">
        <f t="shared" si="637"/>
        <v/>
      </c>
      <c r="ABN36" t="str">
        <f t="shared" si="638"/>
        <v/>
      </c>
      <c r="ABO36" t="str">
        <f t="shared" si="639"/>
        <v/>
      </c>
      <c r="ABP36" t="str">
        <f t="shared" si="640"/>
        <v/>
      </c>
      <c r="ABQ36" t="str">
        <f t="shared" si="869"/>
        <v/>
      </c>
      <c r="ABR36" t="str">
        <f t="shared" si="642"/>
        <v/>
      </c>
      <c r="ACA36" t="str">
        <f t="shared" si="827"/>
        <v/>
      </c>
      <c r="ACB36" t="str">
        <f t="shared" si="643"/>
        <v/>
      </c>
      <c r="ACD36" t="str">
        <f t="shared" si="645"/>
        <v/>
      </c>
      <c r="ACE36" t="str">
        <f t="shared" si="646"/>
        <v/>
      </c>
      <c r="ACF36" t="str">
        <f t="shared" si="647"/>
        <v/>
      </c>
      <c r="ACG36" t="str">
        <f t="shared" si="648"/>
        <v/>
      </c>
      <c r="ACH36" t="str">
        <f t="shared" si="649"/>
        <v/>
      </c>
      <c r="ACI36" t="str">
        <f t="shared" si="650"/>
        <v/>
      </c>
      <c r="ACJ36" t="str">
        <f t="shared" si="651"/>
        <v/>
      </c>
      <c r="ACK36" t="str">
        <f t="shared" si="652"/>
        <v/>
      </c>
      <c r="ACL36" t="str">
        <f t="shared" si="653"/>
        <v/>
      </c>
      <c r="ACM36" t="str">
        <f t="shared" si="654"/>
        <v/>
      </c>
      <c r="ACZ36" s="6"/>
      <c r="ADF36" s="6"/>
      <c r="ADI36" s="6"/>
      <c r="ADU36" t="str">
        <f t="shared" si="660"/>
        <v/>
      </c>
      <c r="ADV36" t="str">
        <f t="shared" si="661"/>
        <v/>
      </c>
      <c r="ADW36" t="str">
        <f t="shared" si="662"/>
        <v/>
      </c>
      <c r="ADX36" t="str">
        <f t="shared" si="663"/>
        <v/>
      </c>
      <c r="ADY36" t="str">
        <f t="shared" si="664"/>
        <v/>
      </c>
      <c r="ADZ36" t="str">
        <f t="shared" si="870"/>
        <v/>
      </c>
      <c r="AEA36" t="str">
        <f t="shared" si="666"/>
        <v/>
      </c>
      <c r="AEN36" t="str">
        <f t="shared" si="670"/>
        <v/>
      </c>
      <c r="AEO36" t="str">
        <f t="shared" si="671"/>
        <v/>
      </c>
      <c r="AEP36" t="str">
        <f t="shared" si="672"/>
        <v/>
      </c>
      <c r="AEQ36" t="str">
        <f t="shared" si="673"/>
        <v/>
      </c>
      <c r="AER36" t="str">
        <f t="shared" si="674"/>
        <v/>
      </c>
      <c r="AES36" t="str">
        <f t="shared" si="675"/>
        <v/>
      </c>
      <c r="AET36" t="str">
        <f t="shared" si="676"/>
        <v/>
      </c>
      <c r="AEU36" t="str">
        <f t="shared" si="677"/>
        <v/>
      </c>
      <c r="AEV36" t="str">
        <f t="shared" si="678"/>
        <v/>
      </c>
      <c r="AFI36" s="6"/>
      <c r="AFO36" s="6"/>
      <c r="AFR36" s="6"/>
      <c r="AFX36" t="str">
        <f t="shared" si="830"/>
        <v/>
      </c>
      <c r="AFY36" t="str">
        <f t="shared" ref="AFY36:AFY63" si="946">IF(ISBLANK(AFL36),"","3"&amp;MID(AFL36,2,999))</f>
        <v/>
      </c>
      <c r="AGA36" t="str">
        <f t="shared" si="681"/>
        <v/>
      </c>
      <c r="AGB36" t="str">
        <f t="shared" si="682"/>
        <v/>
      </c>
      <c r="AGC36" t="str">
        <f t="shared" si="683"/>
        <v/>
      </c>
      <c r="AGD36" t="str">
        <f t="shared" si="684"/>
        <v/>
      </c>
      <c r="AGE36" t="str">
        <f t="shared" si="831"/>
        <v/>
      </c>
      <c r="AGF36" t="str">
        <f t="shared" si="685"/>
        <v/>
      </c>
      <c r="AGG36" t="str">
        <f t="shared" si="686"/>
        <v/>
      </c>
      <c r="AGH36" t="str">
        <f t="shared" si="687"/>
        <v/>
      </c>
      <c r="AGI36" t="str">
        <f t="shared" si="871"/>
        <v/>
      </c>
      <c r="AGJ36" t="str">
        <f t="shared" si="689"/>
        <v/>
      </c>
      <c r="AGS36" t="str">
        <f t="shared" si="832"/>
        <v/>
      </c>
      <c r="AGV36" t="str">
        <f t="shared" si="692"/>
        <v/>
      </c>
      <c r="AGW36" t="str">
        <f t="shared" si="693"/>
        <v/>
      </c>
      <c r="AGX36" t="str">
        <f t="shared" si="694"/>
        <v/>
      </c>
      <c r="AGY36" t="str">
        <f t="shared" si="695"/>
        <v/>
      </c>
      <c r="AGZ36" t="str">
        <f t="shared" si="696"/>
        <v/>
      </c>
      <c r="AHA36" t="str">
        <f t="shared" si="697"/>
        <v/>
      </c>
      <c r="AHB36" t="str">
        <f t="shared" si="698"/>
        <v/>
      </c>
      <c r="AHC36" t="str">
        <f t="shared" si="699"/>
        <v/>
      </c>
      <c r="AHD36" t="str">
        <f t="shared" si="700"/>
        <v/>
      </c>
      <c r="AHE36" t="str">
        <f t="shared" si="701"/>
        <v/>
      </c>
      <c r="AHT36" s="6"/>
      <c r="AHZ36" s="6"/>
      <c r="AIC36" s="6"/>
      <c r="AII36" t="str">
        <f t="shared" si="833"/>
        <v/>
      </c>
      <c r="AIJ36" t="str">
        <f t="shared" si="925"/>
        <v/>
      </c>
      <c r="AIL36" t="str">
        <f t="shared" si="834"/>
        <v/>
      </c>
      <c r="AIM36" t="str">
        <f t="shared" si="704"/>
        <v/>
      </c>
      <c r="AIN36" t="str">
        <f t="shared" si="835"/>
        <v/>
      </c>
      <c r="AIO36" t="str">
        <f t="shared" si="836"/>
        <v/>
      </c>
      <c r="AIP36" t="str">
        <f t="shared" si="705"/>
        <v/>
      </c>
      <c r="AIQ36" t="str">
        <f t="shared" si="706"/>
        <v/>
      </c>
      <c r="AIR36" t="str">
        <f t="shared" si="707"/>
        <v/>
      </c>
      <c r="AIS36" t="str">
        <f t="shared" si="708"/>
        <v/>
      </c>
      <c r="AIT36" t="str">
        <f t="shared" si="872"/>
        <v/>
      </c>
      <c r="AIU36" t="str">
        <f t="shared" si="710"/>
        <v/>
      </c>
      <c r="AJD36" t="str">
        <f t="shared" si="837"/>
        <v/>
      </c>
      <c r="AJE36" t="str">
        <f t="shared" si="926"/>
        <v/>
      </c>
      <c r="AJG36" t="str">
        <f t="shared" si="838"/>
        <v/>
      </c>
      <c r="AJH36" t="str">
        <f t="shared" si="713"/>
        <v/>
      </c>
      <c r="AJI36" t="str">
        <f t="shared" si="839"/>
        <v/>
      </c>
      <c r="AJJ36" t="str">
        <f t="shared" si="840"/>
        <v/>
      </c>
      <c r="AJK36" t="str">
        <f t="shared" si="714"/>
        <v/>
      </c>
      <c r="AJL36" t="str">
        <f t="shared" si="715"/>
        <v/>
      </c>
      <c r="AJM36" t="str">
        <f t="shared" si="716"/>
        <v/>
      </c>
      <c r="AJN36" t="str">
        <f t="shared" si="717"/>
        <v/>
      </c>
      <c r="AJO36" t="str">
        <f t="shared" si="718"/>
        <v/>
      </c>
      <c r="AJP36" t="str">
        <f t="shared" si="719"/>
        <v/>
      </c>
      <c r="AKD36" s="6"/>
      <c r="AKJ36" s="6"/>
      <c r="AKM36" s="6"/>
      <c r="AKS36" t="str">
        <f t="shared" si="841"/>
        <v/>
      </c>
      <c r="AKT36" t="str">
        <f t="shared" si="927"/>
        <v/>
      </c>
      <c r="AKV36" t="str">
        <f t="shared" si="842"/>
        <v/>
      </c>
      <c r="AKW36" t="str">
        <f t="shared" si="722"/>
        <v/>
      </c>
      <c r="AKX36" t="str">
        <f t="shared" si="723"/>
        <v/>
      </c>
      <c r="AKY36" t="str">
        <f t="shared" si="843"/>
        <v/>
      </c>
      <c r="AKZ36" t="str">
        <f t="shared" si="724"/>
        <v/>
      </c>
      <c r="ALA36" t="str">
        <f t="shared" si="725"/>
        <v/>
      </c>
      <c r="ALB36" t="str">
        <f t="shared" si="726"/>
        <v/>
      </c>
      <c r="ALC36" t="str">
        <f t="shared" si="727"/>
        <v/>
      </c>
      <c r="ALD36" t="str">
        <f t="shared" si="873"/>
        <v/>
      </c>
      <c r="ALE36" t="str">
        <f t="shared" si="729"/>
        <v/>
      </c>
      <c r="ALN36" t="str">
        <f t="shared" si="844"/>
        <v/>
      </c>
      <c r="ALO36" t="str">
        <f t="shared" si="928"/>
        <v/>
      </c>
      <c r="ALQ36" t="str">
        <f t="shared" si="845"/>
        <v/>
      </c>
      <c r="ALR36" t="str">
        <f t="shared" si="732"/>
        <v/>
      </c>
      <c r="ALS36" t="str">
        <f t="shared" si="733"/>
        <v/>
      </c>
      <c r="ALT36" t="str">
        <f t="shared" si="846"/>
        <v/>
      </c>
      <c r="ALU36" t="str">
        <f t="shared" si="734"/>
        <v/>
      </c>
      <c r="ALV36" t="str">
        <f t="shared" si="735"/>
        <v/>
      </c>
      <c r="ALW36" t="str">
        <f t="shared" si="736"/>
        <v/>
      </c>
      <c r="ALX36" t="str">
        <f t="shared" si="737"/>
        <v/>
      </c>
      <c r="ALY36" t="str">
        <f t="shared" si="738"/>
        <v/>
      </c>
      <c r="ALZ36" t="str">
        <f t="shared" si="739"/>
        <v/>
      </c>
      <c r="AML36" s="6"/>
      <c r="AMR36" s="6"/>
      <c r="AMU36" s="6"/>
      <c r="ANA36" t="str">
        <f t="shared" si="847"/>
        <v/>
      </c>
      <c r="ANB36" t="str">
        <f t="shared" si="929"/>
        <v/>
      </c>
      <c r="AND36" t="str">
        <f t="shared" si="848"/>
        <v/>
      </c>
      <c r="ANE36" t="str">
        <f t="shared" si="742"/>
        <v/>
      </c>
      <c r="ANF36" t="str">
        <f t="shared" si="743"/>
        <v/>
      </c>
      <c r="ANG36" t="str">
        <f t="shared" si="744"/>
        <v/>
      </c>
      <c r="ANH36" t="str">
        <f t="shared" si="745"/>
        <v/>
      </c>
      <c r="ANI36" t="str">
        <f t="shared" si="746"/>
        <v/>
      </c>
      <c r="ANJ36" t="str">
        <f t="shared" si="747"/>
        <v/>
      </c>
      <c r="ANK36" t="str">
        <f t="shared" si="748"/>
        <v/>
      </c>
      <c r="ANL36" t="str">
        <f t="shared" si="874"/>
        <v/>
      </c>
      <c r="ANM36" t="str">
        <f t="shared" si="750"/>
        <v/>
      </c>
      <c r="ANV36" t="str">
        <f t="shared" si="849"/>
        <v/>
      </c>
      <c r="ANW36" t="str">
        <f t="shared" si="930"/>
        <v/>
      </c>
      <c r="ANY36" t="str">
        <f t="shared" si="851"/>
        <v/>
      </c>
      <c r="ANZ36" t="str">
        <f t="shared" si="752"/>
        <v/>
      </c>
      <c r="AOA36" t="str">
        <f t="shared" si="753"/>
        <v/>
      </c>
      <c r="AOB36" t="str">
        <f t="shared" si="754"/>
        <v/>
      </c>
      <c r="AOC36" t="str">
        <f t="shared" si="755"/>
        <v/>
      </c>
      <c r="AOD36" t="str">
        <f t="shared" si="756"/>
        <v/>
      </c>
      <c r="AOE36" t="str">
        <f t="shared" si="757"/>
        <v/>
      </c>
      <c r="AOF36" t="str">
        <f t="shared" si="758"/>
        <v/>
      </c>
      <c r="AOG36" t="str">
        <f t="shared" si="759"/>
        <v/>
      </c>
      <c r="AOH36" t="str">
        <f t="shared" si="760"/>
        <v/>
      </c>
      <c r="AOU36" s="6"/>
      <c r="APA36" s="6"/>
      <c r="APD36" s="6"/>
      <c r="APJ36" t="str">
        <f t="shared" si="852"/>
        <v/>
      </c>
      <c r="APK36" t="str">
        <f t="shared" si="931"/>
        <v/>
      </c>
      <c r="APL36" t="str">
        <f t="shared" si="919"/>
        <v>3.03.760_Aqueducts</v>
      </c>
      <c r="APM36" t="str">
        <f t="shared" si="859"/>
        <v/>
      </c>
      <c r="APN36" t="str">
        <f t="shared" si="763"/>
        <v/>
      </c>
      <c r="APO36" t="str">
        <f t="shared" si="764"/>
        <v/>
      </c>
      <c r="APP36" t="str">
        <f t="shared" si="765"/>
        <v/>
      </c>
      <c r="APQ36" t="str">
        <f t="shared" si="766"/>
        <v/>
      </c>
      <c r="APR36" t="str">
        <f t="shared" si="767"/>
        <v/>
      </c>
      <c r="APS36" t="str">
        <f t="shared" si="768"/>
        <v/>
      </c>
      <c r="APT36" t="str">
        <f t="shared" si="769"/>
        <v/>
      </c>
      <c r="APU36" t="str">
        <f t="shared" si="875"/>
        <v/>
      </c>
      <c r="APV36" t="str">
        <f t="shared" si="771"/>
        <v/>
      </c>
      <c r="AQE36" t="str">
        <f t="shared" si="853"/>
        <v/>
      </c>
      <c r="AQF36" t="str">
        <f t="shared" si="932"/>
        <v/>
      </c>
      <c r="AQG36" t="str">
        <f t="shared" si="920"/>
        <v>5.03.760_Aqueducts</v>
      </c>
      <c r="AQH36" t="str">
        <f t="shared" si="854"/>
        <v/>
      </c>
      <c r="AQI36" t="str">
        <f t="shared" si="774"/>
        <v/>
      </c>
      <c r="AQJ36" t="str">
        <f t="shared" si="775"/>
        <v/>
      </c>
      <c r="AQK36" t="str">
        <f t="shared" si="776"/>
        <v/>
      </c>
      <c r="AQL36" t="str">
        <f t="shared" si="777"/>
        <v/>
      </c>
      <c r="AQM36" t="str">
        <f t="shared" si="778"/>
        <v/>
      </c>
      <c r="AQN36" t="str">
        <f t="shared" si="779"/>
        <v/>
      </c>
      <c r="AQO36" t="str">
        <f t="shared" si="780"/>
        <v/>
      </c>
      <c r="AQP36" t="str">
        <f t="shared" si="781"/>
        <v/>
      </c>
      <c r="AQQ36" t="str">
        <f t="shared" si="782"/>
        <v/>
      </c>
      <c r="ARE36" s="6"/>
      <c r="ARK36" s="6"/>
      <c r="ARN36" s="6"/>
      <c r="ART36" t="str">
        <f t="shared" si="855"/>
        <v/>
      </c>
      <c r="ARU36" t="str">
        <f t="shared" si="933"/>
        <v/>
      </c>
      <c r="ARW36" t="str">
        <f t="shared" si="856"/>
        <v/>
      </c>
      <c r="ARX36" t="str">
        <f t="shared" si="785"/>
        <v/>
      </c>
      <c r="ARY36" t="str">
        <f t="shared" si="786"/>
        <v/>
      </c>
      <c r="ARZ36" t="str">
        <f t="shared" si="787"/>
        <v/>
      </c>
      <c r="ASA36" t="str">
        <f t="shared" si="788"/>
        <v/>
      </c>
      <c r="ASB36" t="str">
        <f t="shared" si="789"/>
        <v/>
      </c>
      <c r="ASC36" t="str">
        <f t="shared" si="790"/>
        <v/>
      </c>
      <c r="ASD36" t="str">
        <f t="shared" si="791"/>
        <v/>
      </c>
      <c r="ASE36" t="str">
        <f t="shared" si="876"/>
        <v/>
      </c>
      <c r="ASF36" t="str">
        <f t="shared" si="793"/>
        <v/>
      </c>
      <c r="ASO36" t="str">
        <f t="shared" si="857"/>
        <v/>
      </c>
      <c r="ASP36" t="str">
        <f t="shared" si="934"/>
        <v/>
      </c>
      <c r="ASR36" t="str">
        <f t="shared" si="858"/>
        <v/>
      </c>
      <c r="ASS36" t="str">
        <f t="shared" si="796"/>
        <v/>
      </c>
      <c r="AST36" t="str">
        <f t="shared" si="797"/>
        <v/>
      </c>
      <c r="ASU36" t="str">
        <f t="shared" si="798"/>
        <v/>
      </c>
      <c r="ASV36" t="str">
        <f t="shared" si="799"/>
        <v/>
      </c>
      <c r="ASW36" t="str">
        <f t="shared" si="800"/>
        <v/>
      </c>
      <c r="ASX36" t="str">
        <f t="shared" si="801"/>
        <v/>
      </c>
      <c r="ASY36" t="str">
        <f t="shared" si="802"/>
        <v/>
      </c>
      <c r="ASZ36" t="str">
        <f t="shared" si="803"/>
        <v/>
      </c>
      <c r="ATA36" t="str">
        <f t="shared" si="804"/>
        <v/>
      </c>
    </row>
    <row r="37" spans="62:1014 1026:1197" x14ac:dyDescent="0.35">
      <c r="BL37" s="6"/>
      <c r="BO37" s="6"/>
      <c r="BU37" t="str">
        <f t="shared" si="805"/>
        <v/>
      </c>
      <c r="BV37" t="str">
        <f t="shared" si="923"/>
        <v/>
      </c>
      <c r="BW37" t="str">
        <f t="shared" ref="BW37:BW67" si="947">IF(ISBLANK(BJ37),"","3"&amp;MID(BJ37,2,999))</f>
        <v/>
      </c>
      <c r="BX37" t="str">
        <f t="shared" si="889"/>
        <v/>
      </c>
      <c r="BY37" t="str">
        <f t="shared" si="890"/>
        <v/>
      </c>
      <c r="BZ37" t="str">
        <f t="shared" si="891"/>
        <v/>
      </c>
      <c r="CA37" t="str">
        <f t="shared" si="892"/>
        <v/>
      </c>
      <c r="CB37" t="str">
        <f t="shared" si="893"/>
        <v/>
      </c>
      <c r="CC37" t="str">
        <f t="shared" si="894"/>
        <v/>
      </c>
      <c r="CD37" t="str">
        <f t="shared" si="895"/>
        <v/>
      </c>
      <c r="CE37" t="str">
        <f t="shared" si="896"/>
        <v/>
      </c>
      <c r="CF37" t="str">
        <f t="shared" si="897"/>
        <v/>
      </c>
      <c r="CG37" t="str">
        <f t="shared" si="898"/>
        <v/>
      </c>
      <c r="CP37" t="str">
        <f t="shared" si="806"/>
        <v/>
      </c>
      <c r="CQ37" t="str">
        <f t="shared" si="924"/>
        <v/>
      </c>
      <c r="CR37" t="str">
        <f t="shared" ref="CR37:CR56" si="948">IF(ISBLANK(BJ37),"","5"&amp;MID(BJ37,2,999))</f>
        <v/>
      </c>
      <c r="CS37" t="str">
        <f t="shared" si="899"/>
        <v/>
      </c>
      <c r="CT37" t="str">
        <f t="shared" si="900"/>
        <v/>
      </c>
      <c r="CU37" t="str">
        <f t="shared" si="901"/>
        <v/>
      </c>
      <c r="CV37" t="str">
        <f t="shared" si="902"/>
        <v/>
      </c>
      <c r="CW37" t="str">
        <f t="shared" si="903"/>
        <v/>
      </c>
      <c r="CX37" t="str">
        <f t="shared" si="904"/>
        <v/>
      </c>
      <c r="CY37" t="str">
        <f t="shared" si="905"/>
        <v/>
      </c>
      <c r="CZ37" t="str">
        <f t="shared" si="906"/>
        <v/>
      </c>
      <c r="DA37" t="str">
        <f t="shared" si="907"/>
        <v/>
      </c>
      <c r="DB37" t="str">
        <f t="shared" si="908"/>
        <v/>
      </c>
      <c r="DQ37" s="6"/>
      <c r="DT37" s="6"/>
      <c r="EC37" t="str">
        <f t="shared" si="935"/>
        <v/>
      </c>
      <c r="ED37" t="str">
        <f t="shared" si="936"/>
        <v/>
      </c>
      <c r="EE37" t="str">
        <f t="shared" si="937"/>
        <v/>
      </c>
      <c r="EF37" t="str">
        <f t="shared" si="938"/>
        <v/>
      </c>
      <c r="EG37" t="str">
        <f t="shared" si="945"/>
        <v/>
      </c>
      <c r="EU37" t="s">
        <v>119</v>
      </c>
      <c r="EV37" t="s">
        <v>119</v>
      </c>
      <c r="EW37" t="s">
        <v>119</v>
      </c>
      <c r="EX37" t="s">
        <v>119</v>
      </c>
      <c r="EY37" t="s">
        <v>119</v>
      </c>
      <c r="EZ37" t="s">
        <v>119</v>
      </c>
      <c r="FA37" t="s">
        <v>119</v>
      </c>
      <c r="FB37" t="s">
        <v>119</v>
      </c>
      <c r="FC37" t="s">
        <v>119</v>
      </c>
      <c r="FD37" t="s">
        <v>119</v>
      </c>
      <c r="FE37" t="s">
        <v>119</v>
      </c>
      <c r="FF37" t="s">
        <v>119</v>
      </c>
      <c r="FG37" t="s">
        <v>119</v>
      </c>
      <c r="FS37" s="6"/>
      <c r="FY37" s="6"/>
      <c r="GB37" s="6"/>
      <c r="GH37" t="str">
        <f t="shared" si="807"/>
        <v/>
      </c>
      <c r="GI37" t="str">
        <f t="shared" si="417"/>
        <v/>
      </c>
      <c r="GJ37" t="str">
        <f t="shared" si="418"/>
        <v/>
      </c>
      <c r="GK37" t="str">
        <f t="shared" si="419"/>
        <v/>
      </c>
      <c r="GL37" t="str">
        <f t="shared" si="420"/>
        <v/>
      </c>
      <c r="GM37" t="str">
        <f t="shared" si="421"/>
        <v/>
      </c>
      <c r="GN37" t="str">
        <f t="shared" si="422"/>
        <v/>
      </c>
      <c r="GO37" t="str">
        <f t="shared" si="423"/>
        <v/>
      </c>
      <c r="GP37" t="str">
        <f t="shared" si="424"/>
        <v/>
      </c>
      <c r="GQ37" t="str">
        <f t="shared" si="425"/>
        <v/>
      </c>
      <c r="GR37" t="str">
        <f t="shared" si="426"/>
        <v/>
      </c>
      <c r="GS37" t="str">
        <f t="shared" si="860"/>
        <v/>
      </c>
      <c r="GT37" t="str">
        <f t="shared" si="428"/>
        <v/>
      </c>
      <c r="HC37" t="str">
        <f t="shared" si="808"/>
        <v/>
      </c>
      <c r="HD37" t="str">
        <f t="shared" si="429"/>
        <v/>
      </c>
      <c r="HE37" t="str">
        <f t="shared" si="430"/>
        <v/>
      </c>
      <c r="HF37" t="str">
        <f t="shared" si="431"/>
        <v/>
      </c>
      <c r="HG37" t="str">
        <f t="shared" si="432"/>
        <v/>
      </c>
      <c r="HH37" t="str">
        <f t="shared" si="433"/>
        <v/>
      </c>
      <c r="HI37" t="str">
        <f t="shared" si="434"/>
        <v/>
      </c>
      <c r="HJ37" t="str">
        <f t="shared" si="435"/>
        <v/>
      </c>
      <c r="HK37" t="str">
        <f t="shared" si="436"/>
        <v/>
      </c>
      <c r="HL37" t="str">
        <f t="shared" si="437"/>
        <v/>
      </c>
      <c r="HM37" t="str">
        <f t="shared" si="438"/>
        <v/>
      </c>
      <c r="HN37" t="str">
        <f t="shared" si="439"/>
        <v/>
      </c>
      <c r="HO37" t="str">
        <f t="shared" si="440"/>
        <v/>
      </c>
      <c r="IA37" s="6"/>
      <c r="IB37" s="6"/>
      <c r="IH37" s="6"/>
      <c r="IK37" s="6"/>
      <c r="IQ37" t="str">
        <f t="shared" si="809"/>
        <v/>
      </c>
      <c r="IR37" t="str">
        <f t="shared" si="441"/>
        <v/>
      </c>
      <c r="IS37" t="str">
        <f t="shared" si="442"/>
        <v/>
      </c>
      <c r="IT37" t="str">
        <f t="shared" si="443"/>
        <v/>
      </c>
      <c r="IU37" t="str">
        <f t="shared" si="444"/>
        <v/>
      </c>
      <c r="IV37" t="str">
        <f t="shared" si="445"/>
        <v/>
      </c>
      <c r="IW37" t="str">
        <f t="shared" si="446"/>
        <v/>
      </c>
      <c r="IX37" t="str">
        <f t="shared" si="447"/>
        <v/>
      </c>
      <c r="IY37" t="str">
        <f t="shared" si="448"/>
        <v/>
      </c>
      <c r="IZ37" t="str">
        <f t="shared" si="449"/>
        <v/>
      </c>
      <c r="JA37" t="str">
        <f t="shared" si="450"/>
        <v/>
      </c>
      <c r="JB37" t="str">
        <f t="shared" si="861"/>
        <v/>
      </c>
      <c r="JC37" t="str">
        <f t="shared" si="451"/>
        <v/>
      </c>
      <c r="JL37" t="str">
        <f t="shared" si="810"/>
        <v/>
      </c>
      <c r="JM37" t="str">
        <f t="shared" si="452"/>
        <v/>
      </c>
      <c r="JN37" t="str">
        <f t="shared" si="453"/>
        <v/>
      </c>
      <c r="JO37" t="str">
        <f t="shared" si="454"/>
        <v/>
      </c>
      <c r="JP37" t="str">
        <f t="shared" si="455"/>
        <v/>
      </c>
      <c r="JQ37" t="str">
        <f t="shared" si="456"/>
        <v/>
      </c>
      <c r="JR37" t="str">
        <f t="shared" si="457"/>
        <v/>
      </c>
      <c r="JS37" t="str">
        <f t="shared" si="458"/>
        <v/>
      </c>
      <c r="JT37" t="str">
        <f t="shared" si="459"/>
        <v/>
      </c>
      <c r="JU37" t="str">
        <f t="shared" si="460"/>
        <v/>
      </c>
      <c r="JV37" t="str">
        <f t="shared" si="461"/>
        <v/>
      </c>
      <c r="JW37" t="str">
        <f t="shared" si="462"/>
        <v/>
      </c>
      <c r="JX37" t="str">
        <f t="shared" si="463"/>
        <v/>
      </c>
      <c r="KJ37" s="6"/>
      <c r="KP37" s="6"/>
      <c r="KS37" s="6"/>
      <c r="KY37" t="str">
        <f t="shared" si="811"/>
        <v/>
      </c>
      <c r="KZ37" t="str">
        <f t="shared" si="464"/>
        <v/>
      </c>
      <c r="LA37" t="str">
        <f t="shared" si="465"/>
        <v/>
      </c>
      <c r="LB37" t="str">
        <f t="shared" si="466"/>
        <v/>
      </c>
      <c r="LC37" t="str">
        <f t="shared" si="467"/>
        <v/>
      </c>
      <c r="LD37" t="str">
        <f t="shared" si="468"/>
        <v/>
      </c>
      <c r="LE37" t="str">
        <f t="shared" si="469"/>
        <v/>
      </c>
      <c r="LF37" t="str">
        <f t="shared" si="470"/>
        <v/>
      </c>
      <c r="LG37" t="str">
        <f t="shared" si="471"/>
        <v/>
      </c>
      <c r="LH37" t="str">
        <f t="shared" si="472"/>
        <v/>
      </c>
      <c r="LI37" t="str">
        <f t="shared" si="473"/>
        <v/>
      </c>
      <c r="LJ37" t="str">
        <f t="shared" si="862"/>
        <v/>
      </c>
      <c r="LK37" t="str">
        <f t="shared" si="475"/>
        <v/>
      </c>
      <c r="LT37" t="str">
        <f t="shared" si="812"/>
        <v/>
      </c>
      <c r="LU37" t="str">
        <f t="shared" si="476"/>
        <v/>
      </c>
      <c r="LV37" t="str">
        <f t="shared" si="477"/>
        <v/>
      </c>
      <c r="LW37" t="str">
        <f t="shared" si="478"/>
        <v/>
      </c>
      <c r="LX37" t="str">
        <f t="shared" si="479"/>
        <v/>
      </c>
      <c r="LY37" t="str">
        <f t="shared" si="480"/>
        <v/>
      </c>
      <c r="LZ37" t="str">
        <f t="shared" si="481"/>
        <v/>
      </c>
      <c r="MA37" t="str">
        <f t="shared" si="482"/>
        <v/>
      </c>
      <c r="MB37" t="str">
        <f t="shared" si="483"/>
        <v/>
      </c>
      <c r="MC37" t="str">
        <f t="shared" si="484"/>
        <v/>
      </c>
      <c r="MD37" t="str">
        <f t="shared" si="485"/>
        <v/>
      </c>
      <c r="ME37" t="str">
        <f t="shared" si="486"/>
        <v/>
      </c>
      <c r="MF37" t="str">
        <f t="shared" si="487"/>
        <v/>
      </c>
      <c r="MR37" s="6"/>
      <c r="MX37" s="6"/>
      <c r="NA37" s="6"/>
      <c r="NG37" t="str">
        <f t="shared" si="813"/>
        <v/>
      </c>
      <c r="NH37" t="str">
        <f t="shared" si="488"/>
        <v/>
      </c>
      <c r="NI37" t="str">
        <f t="shared" si="489"/>
        <v/>
      </c>
      <c r="NJ37" t="str">
        <f t="shared" si="490"/>
        <v/>
      </c>
      <c r="NK37" t="str">
        <f t="shared" si="491"/>
        <v/>
      </c>
      <c r="NL37" t="str">
        <f t="shared" si="492"/>
        <v/>
      </c>
      <c r="NM37" t="str">
        <f t="shared" si="493"/>
        <v/>
      </c>
      <c r="NN37" t="str">
        <f t="shared" si="494"/>
        <v/>
      </c>
      <c r="NO37" t="str">
        <f t="shared" si="495"/>
        <v/>
      </c>
      <c r="NP37" t="str">
        <f t="shared" si="496"/>
        <v/>
      </c>
      <c r="NQ37" t="str">
        <f t="shared" si="497"/>
        <v/>
      </c>
      <c r="NR37" t="str">
        <f t="shared" si="863"/>
        <v/>
      </c>
      <c r="NS37" t="str">
        <f t="shared" si="499"/>
        <v/>
      </c>
      <c r="OB37" t="str">
        <f t="shared" si="814"/>
        <v/>
      </c>
      <c r="OC37" t="str">
        <f t="shared" si="500"/>
        <v/>
      </c>
      <c r="OD37" t="str">
        <f t="shared" si="501"/>
        <v/>
      </c>
      <c r="OE37" t="str">
        <f t="shared" si="502"/>
        <v/>
      </c>
      <c r="OF37" t="str">
        <f t="shared" si="503"/>
        <v/>
      </c>
      <c r="OG37" t="str">
        <f t="shared" si="504"/>
        <v/>
      </c>
      <c r="OH37" t="str">
        <f t="shared" si="505"/>
        <v/>
      </c>
      <c r="OI37" t="str">
        <f t="shared" si="506"/>
        <v/>
      </c>
      <c r="OJ37" t="str">
        <f t="shared" si="507"/>
        <v/>
      </c>
      <c r="OK37" t="str">
        <f t="shared" si="508"/>
        <v/>
      </c>
      <c r="OL37" t="str">
        <f t="shared" si="509"/>
        <v/>
      </c>
      <c r="OM37" t="str">
        <f t="shared" si="510"/>
        <v/>
      </c>
      <c r="ON37" t="str">
        <f t="shared" si="511"/>
        <v/>
      </c>
      <c r="OZ37" s="6"/>
      <c r="PF37" s="6"/>
      <c r="PI37" s="6"/>
      <c r="PO37" t="str">
        <f t="shared" si="815"/>
        <v/>
      </c>
      <c r="PP37" t="str">
        <f t="shared" si="512"/>
        <v/>
      </c>
      <c r="PQ37" t="str">
        <f t="shared" si="513"/>
        <v/>
      </c>
      <c r="PR37" t="str">
        <f t="shared" si="514"/>
        <v/>
      </c>
      <c r="PS37" t="str">
        <f t="shared" si="515"/>
        <v/>
      </c>
      <c r="PT37" t="str">
        <f t="shared" si="516"/>
        <v/>
      </c>
      <c r="PU37" t="str">
        <f t="shared" si="517"/>
        <v/>
      </c>
      <c r="PV37" t="str">
        <f t="shared" si="816"/>
        <v/>
      </c>
      <c r="PW37" t="str">
        <f t="shared" si="518"/>
        <v/>
      </c>
      <c r="PX37" t="str">
        <f t="shared" si="519"/>
        <v/>
      </c>
      <c r="PY37" t="str">
        <f t="shared" si="520"/>
        <v/>
      </c>
      <c r="PZ37" t="str">
        <f t="shared" si="864"/>
        <v/>
      </c>
      <c r="QA37" t="str">
        <f t="shared" si="522"/>
        <v/>
      </c>
      <c r="QJ37" t="str">
        <f t="shared" si="817"/>
        <v/>
      </c>
      <c r="QK37" t="str">
        <f t="shared" si="523"/>
        <v/>
      </c>
      <c r="QL37" t="str">
        <f t="shared" si="524"/>
        <v/>
      </c>
      <c r="QM37" t="str">
        <f t="shared" si="525"/>
        <v/>
      </c>
      <c r="QN37" t="str">
        <f t="shared" si="526"/>
        <v/>
      </c>
      <c r="QO37" t="str">
        <f t="shared" si="527"/>
        <v/>
      </c>
      <c r="QP37" t="str">
        <f t="shared" si="528"/>
        <v/>
      </c>
      <c r="QQ37" t="str">
        <f t="shared" si="529"/>
        <v/>
      </c>
      <c r="QR37" t="str">
        <f t="shared" si="530"/>
        <v/>
      </c>
      <c r="QS37" t="str">
        <f t="shared" si="531"/>
        <v/>
      </c>
      <c r="QT37" t="str">
        <f t="shared" si="532"/>
        <v/>
      </c>
      <c r="QU37" t="str">
        <f t="shared" si="533"/>
        <v/>
      </c>
      <c r="QV37" t="str">
        <f t="shared" si="534"/>
        <v/>
      </c>
      <c r="RH37" s="6"/>
      <c r="RN37" s="6"/>
      <c r="RQ37" s="6"/>
      <c r="RW37" t="str">
        <f t="shared" si="818"/>
        <v/>
      </c>
      <c r="RX37" t="str">
        <f t="shared" si="535"/>
        <v/>
      </c>
      <c r="RY37" t="str">
        <f t="shared" si="536"/>
        <v/>
      </c>
      <c r="RZ37" t="str">
        <f t="shared" si="537"/>
        <v/>
      </c>
      <c r="SA37" t="str">
        <f t="shared" si="538"/>
        <v/>
      </c>
      <c r="SB37" t="str">
        <f t="shared" si="539"/>
        <v/>
      </c>
      <c r="SC37" t="str">
        <f t="shared" si="540"/>
        <v/>
      </c>
      <c r="SD37" t="str">
        <f t="shared" si="541"/>
        <v/>
      </c>
      <c r="SE37" t="str">
        <f t="shared" si="542"/>
        <v/>
      </c>
      <c r="SF37" t="str">
        <f t="shared" si="543"/>
        <v/>
      </c>
      <c r="SG37" t="str">
        <f t="shared" si="544"/>
        <v/>
      </c>
      <c r="SH37" t="str">
        <f t="shared" si="865"/>
        <v/>
      </c>
      <c r="SI37" t="str">
        <f t="shared" si="546"/>
        <v/>
      </c>
      <c r="SR37" t="str">
        <f t="shared" si="819"/>
        <v/>
      </c>
      <c r="SS37" t="str">
        <f t="shared" si="547"/>
        <v/>
      </c>
      <c r="ST37" t="str">
        <f t="shared" si="548"/>
        <v/>
      </c>
      <c r="SU37" t="str">
        <f t="shared" si="549"/>
        <v/>
      </c>
      <c r="SV37" t="str">
        <f t="shared" si="550"/>
        <v/>
      </c>
      <c r="SW37" t="str">
        <f t="shared" si="551"/>
        <v/>
      </c>
      <c r="SX37" t="str">
        <f t="shared" si="552"/>
        <v/>
      </c>
      <c r="SY37" t="str">
        <f t="shared" si="553"/>
        <v/>
      </c>
      <c r="SZ37" t="str">
        <f t="shared" si="554"/>
        <v/>
      </c>
      <c r="TA37" t="str">
        <f t="shared" si="555"/>
        <v/>
      </c>
      <c r="TB37" t="str">
        <f t="shared" si="556"/>
        <v/>
      </c>
      <c r="TC37" t="str">
        <f t="shared" si="557"/>
        <v/>
      </c>
      <c r="TD37" t="str">
        <f t="shared" si="558"/>
        <v/>
      </c>
      <c r="TP37" s="6"/>
      <c r="TV37" s="6"/>
      <c r="TY37" s="6"/>
      <c r="UE37" t="str">
        <f t="shared" si="820"/>
        <v/>
      </c>
      <c r="UF37" t="str">
        <f t="shared" si="559"/>
        <v/>
      </c>
      <c r="UG37" t="str">
        <f t="shared" si="560"/>
        <v/>
      </c>
      <c r="UH37" t="str">
        <f t="shared" si="561"/>
        <v/>
      </c>
      <c r="UI37" t="str">
        <f t="shared" si="562"/>
        <v/>
      </c>
      <c r="UJ37" t="str">
        <f t="shared" si="563"/>
        <v/>
      </c>
      <c r="UK37" t="str">
        <f t="shared" si="564"/>
        <v/>
      </c>
      <c r="UL37" t="str">
        <f t="shared" si="565"/>
        <v/>
      </c>
      <c r="UM37" t="str">
        <f t="shared" si="566"/>
        <v/>
      </c>
      <c r="UN37" t="str">
        <f t="shared" si="567"/>
        <v/>
      </c>
      <c r="UO37" t="str">
        <f t="shared" si="568"/>
        <v/>
      </c>
      <c r="UP37" t="str">
        <f t="shared" si="866"/>
        <v/>
      </c>
      <c r="UQ37" t="str">
        <f t="shared" si="570"/>
        <v/>
      </c>
      <c r="UZ37" t="str">
        <f t="shared" si="821"/>
        <v/>
      </c>
      <c r="VA37" t="str">
        <f t="shared" si="571"/>
        <v/>
      </c>
      <c r="VB37" t="str">
        <f t="shared" si="572"/>
        <v/>
      </c>
      <c r="VC37" t="str">
        <f t="shared" si="573"/>
        <v/>
      </c>
      <c r="VD37" t="str">
        <f t="shared" si="574"/>
        <v/>
      </c>
      <c r="VE37" t="str">
        <f t="shared" si="575"/>
        <v/>
      </c>
      <c r="VF37" t="str">
        <f t="shared" si="576"/>
        <v/>
      </c>
      <c r="VG37" t="str">
        <f t="shared" si="577"/>
        <v/>
      </c>
      <c r="VH37" t="str">
        <f t="shared" si="578"/>
        <v/>
      </c>
      <c r="VI37" t="str">
        <f t="shared" si="579"/>
        <v/>
      </c>
      <c r="VJ37" t="str">
        <f t="shared" si="580"/>
        <v/>
      </c>
      <c r="VK37" t="str">
        <f t="shared" si="581"/>
        <v/>
      </c>
      <c r="VL37" t="str">
        <f t="shared" si="582"/>
        <v/>
      </c>
      <c r="VX37" s="6"/>
      <c r="WD37" s="6"/>
      <c r="WG37" s="6"/>
      <c r="WM37" t="str">
        <f t="shared" si="822"/>
        <v/>
      </c>
      <c r="WN37" t="str">
        <f t="shared" si="583"/>
        <v/>
      </c>
      <c r="WO37" t="str">
        <f t="shared" si="584"/>
        <v/>
      </c>
      <c r="WP37" t="str">
        <f t="shared" si="585"/>
        <v/>
      </c>
      <c r="WQ37" t="str">
        <f t="shared" si="586"/>
        <v/>
      </c>
      <c r="WR37" t="str">
        <f t="shared" si="587"/>
        <v/>
      </c>
      <c r="WS37" t="str">
        <f t="shared" si="588"/>
        <v/>
      </c>
      <c r="WT37" t="str">
        <f t="shared" si="589"/>
        <v/>
      </c>
      <c r="WU37" t="str">
        <f t="shared" si="590"/>
        <v/>
      </c>
      <c r="WV37" t="str">
        <f t="shared" si="591"/>
        <v/>
      </c>
      <c r="WW37" t="str">
        <f t="shared" si="592"/>
        <v/>
      </c>
      <c r="WX37" t="str">
        <f t="shared" si="867"/>
        <v/>
      </c>
      <c r="WY37" t="str">
        <f t="shared" si="594"/>
        <v/>
      </c>
      <c r="XH37" t="str">
        <f t="shared" si="823"/>
        <v/>
      </c>
      <c r="XI37" t="str">
        <f t="shared" si="595"/>
        <v/>
      </c>
      <c r="XJ37" t="str">
        <f t="shared" si="596"/>
        <v/>
      </c>
      <c r="XK37" t="str">
        <f t="shared" si="597"/>
        <v/>
      </c>
      <c r="XL37" t="str">
        <f t="shared" si="598"/>
        <v/>
      </c>
      <c r="XM37" t="str">
        <f t="shared" si="599"/>
        <v/>
      </c>
      <c r="XN37" t="str">
        <f t="shared" si="600"/>
        <v/>
      </c>
      <c r="XO37" t="str">
        <f t="shared" si="601"/>
        <v/>
      </c>
      <c r="XP37" t="str">
        <f t="shared" si="602"/>
        <v/>
      </c>
      <c r="XQ37" t="str">
        <f t="shared" si="603"/>
        <v/>
      </c>
      <c r="XR37" t="str">
        <f t="shared" si="604"/>
        <v/>
      </c>
      <c r="XS37" t="str">
        <f t="shared" si="605"/>
        <v/>
      </c>
      <c r="XT37" t="str">
        <f t="shared" si="606"/>
        <v/>
      </c>
      <c r="YG37" s="6"/>
      <c r="YM37" s="6"/>
      <c r="YP37" s="6"/>
      <c r="YV37" t="str">
        <f t="shared" si="824"/>
        <v/>
      </c>
      <c r="YW37" t="str">
        <f t="shared" si="607"/>
        <v/>
      </c>
      <c r="YY37" t="str">
        <f t="shared" si="609"/>
        <v/>
      </c>
      <c r="YZ37" t="str">
        <f t="shared" si="610"/>
        <v/>
      </c>
      <c r="ZA37" t="str">
        <f t="shared" si="611"/>
        <v/>
      </c>
      <c r="ZB37" t="str">
        <f t="shared" si="612"/>
        <v/>
      </c>
      <c r="ZC37" t="str">
        <f t="shared" si="613"/>
        <v/>
      </c>
      <c r="ZD37" t="str">
        <f t="shared" si="614"/>
        <v/>
      </c>
      <c r="ZE37" t="str">
        <f t="shared" si="615"/>
        <v/>
      </c>
      <c r="ZF37" t="str">
        <f t="shared" si="616"/>
        <v/>
      </c>
      <c r="ZG37" t="str">
        <f t="shared" si="868"/>
        <v/>
      </c>
      <c r="ZH37" t="str">
        <f t="shared" si="618"/>
        <v/>
      </c>
      <c r="ZQ37" t="str">
        <f t="shared" si="825"/>
        <v/>
      </c>
      <c r="ZR37" t="str">
        <f t="shared" si="619"/>
        <v/>
      </c>
      <c r="ZT37" t="str">
        <f t="shared" si="621"/>
        <v/>
      </c>
      <c r="ZU37" t="str">
        <f t="shared" si="622"/>
        <v/>
      </c>
      <c r="ZV37" t="str">
        <f t="shared" si="623"/>
        <v/>
      </c>
      <c r="ZW37" t="str">
        <f t="shared" si="624"/>
        <v/>
      </c>
      <c r="ZX37" t="str">
        <f t="shared" si="625"/>
        <v/>
      </c>
      <c r="ZY37" t="str">
        <f t="shared" si="626"/>
        <v/>
      </c>
      <c r="ZZ37" t="str">
        <f t="shared" si="627"/>
        <v/>
      </c>
      <c r="AAA37" t="str">
        <f t="shared" si="628"/>
        <v/>
      </c>
      <c r="AAB37" t="str">
        <f t="shared" si="629"/>
        <v/>
      </c>
      <c r="AAC37" t="str">
        <f t="shared" si="630"/>
        <v/>
      </c>
      <c r="AAQ37" s="6"/>
      <c r="AAW37" s="6"/>
      <c r="AAZ37" s="6"/>
      <c r="ABF37" t="str">
        <f t="shared" si="826"/>
        <v/>
      </c>
      <c r="ABG37" t="str">
        <f t="shared" si="631"/>
        <v/>
      </c>
      <c r="ABI37" t="str">
        <f t="shared" si="633"/>
        <v/>
      </c>
      <c r="ABJ37" t="str">
        <f t="shared" si="634"/>
        <v/>
      </c>
      <c r="ABK37" t="str">
        <f t="shared" si="635"/>
        <v/>
      </c>
      <c r="ABL37" t="str">
        <f t="shared" si="636"/>
        <v/>
      </c>
      <c r="ABM37" t="str">
        <f t="shared" si="637"/>
        <v/>
      </c>
      <c r="ABN37" t="str">
        <f t="shared" si="638"/>
        <v/>
      </c>
      <c r="ABO37" t="str">
        <f t="shared" si="639"/>
        <v/>
      </c>
      <c r="ABP37" t="str">
        <f t="shared" si="640"/>
        <v/>
      </c>
      <c r="ABQ37" t="str">
        <f t="shared" si="869"/>
        <v/>
      </c>
      <c r="ABR37" t="str">
        <f t="shared" si="642"/>
        <v/>
      </c>
      <c r="ACA37" t="str">
        <f t="shared" si="827"/>
        <v/>
      </c>
      <c r="ACB37" t="str">
        <f t="shared" si="643"/>
        <v/>
      </c>
      <c r="ACD37" t="str">
        <f t="shared" si="645"/>
        <v/>
      </c>
      <c r="ACE37" t="str">
        <f t="shared" si="646"/>
        <v/>
      </c>
      <c r="ACF37" t="str">
        <f t="shared" si="647"/>
        <v/>
      </c>
      <c r="ACG37" t="str">
        <f t="shared" si="648"/>
        <v/>
      </c>
      <c r="ACH37" t="str">
        <f t="shared" si="649"/>
        <v/>
      </c>
      <c r="ACI37" t="str">
        <f t="shared" si="650"/>
        <v/>
      </c>
      <c r="ACJ37" t="str">
        <f t="shared" si="651"/>
        <v/>
      </c>
      <c r="ACK37" t="str">
        <f t="shared" si="652"/>
        <v/>
      </c>
      <c r="ACL37" t="str">
        <f t="shared" si="653"/>
        <v/>
      </c>
      <c r="ACM37" t="str">
        <f t="shared" si="654"/>
        <v/>
      </c>
      <c r="ACZ37" s="6"/>
      <c r="ADF37" s="6"/>
      <c r="ADI37" s="6"/>
      <c r="ADU37" t="str">
        <f t="shared" si="660"/>
        <v/>
      </c>
      <c r="ADV37" t="str">
        <f t="shared" si="661"/>
        <v/>
      </c>
      <c r="ADW37" t="str">
        <f t="shared" si="662"/>
        <v/>
      </c>
      <c r="ADX37" t="str">
        <f t="shared" si="663"/>
        <v/>
      </c>
      <c r="ADY37" t="str">
        <f t="shared" si="664"/>
        <v/>
      </c>
      <c r="ADZ37" t="str">
        <f t="shared" si="870"/>
        <v/>
      </c>
      <c r="AEA37" t="str">
        <f t="shared" si="666"/>
        <v/>
      </c>
      <c r="AEN37" t="str">
        <f t="shared" si="670"/>
        <v/>
      </c>
      <c r="AEO37" t="str">
        <f t="shared" si="671"/>
        <v/>
      </c>
      <c r="AEP37" t="str">
        <f t="shared" si="672"/>
        <v/>
      </c>
      <c r="AEQ37" t="str">
        <f t="shared" si="673"/>
        <v/>
      </c>
      <c r="AER37" t="str">
        <f t="shared" si="674"/>
        <v/>
      </c>
      <c r="AES37" t="str">
        <f t="shared" si="675"/>
        <v/>
      </c>
      <c r="AET37" t="str">
        <f t="shared" si="676"/>
        <v/>
      </c>
      <c r="AEU37" t="str">
        <f t="shared" si="677"/>
        <v/>
      </c>
      <c r="AEV37" t="str">
        <f t="shared" si="678"/>
        <v/>
      </c>
      <c r="AFI37" s="6"/>
      <c r="AFO37" s="6"/>
      <c r="AFR37" s="6"/>
      <c r="AFX37" t="str">
        <f t="shared" si="830"/>
        <v/>
      </c>
      <c r="AFY37" t="str">
        <f t="shared" si="946"/>
        <v/>
      </c>
      <c r="AGA37" t="str">
        <f t="shared" si="681"/>
        <v/>
      </c>
      <c r="AGB37" t="str">
        <f t="shared" si="682"/>
        <v/>
      </c>
      <c r="AGC37" t="str">
        <f t="shared" si="683"/>
        <v/>
      </c>
      <c r="AGD37" t="str">
        <f t="shared" si="684"/>
        <v/>
      </c>
      <c r="AGE37" t="str">
        <f t="shared" si="831"/>
        <v/>
      </c>
      <c r="AGF37" t="str">
        <f t="shared" si="685"/>
        <v/>
      </c>
      <c r="AGG37" t="str">
        <f t="shared" si="686"/>
        <v/>
      </c>
      <c r="AGH37" t="str">
        <f t="shared" si="687"/>
        <v/>
      </c>
      <c r="AGI37" t="str">
        <f t="shared" si="871"/>
        <v/>
      </c>
      <c r="AGJ37" t="str">
        <f t="shared" si="689"/>
        <v/>
      </c>
      <c r="AGS37" t="str">
        <f t="shared" si="832"/>
        <v/>
      </c>
      <c r="AGV37" t="str">
        <f t="shared" si="692"/>
        <v/>
      </c>
      <c r="AGW37" t="str">
        <f t="shared" si="693"/>
        <v/>
      </c>
      <c r="AGX37" t="str">
        <f t="shared" si="694"/>
        <v/>
      </c>
      <c r="AGY37" t="str">
        <f t="shared" si="695"/>
        <v/>
      </c>
      <c r="AGZ37" t="str">
        <f t="shared" si="696"/>
        <v/>
      </c>
      <c r="AHA37" t="str">
        <f t="shared" si="697"/>
        <v/>
      </c>
      <c r="AHB37" t="str">
        <f t="shared" si="698"/>
        <v/>
      </c>
      <c r="AHC37" t="str">
        <f t="shared" si="699"/>
        <v/>
      </c>
      <c r="AHD37" t="str">
        <f t="shared" si="700"/>
        <v/>
      </c>
      <c r="AHE37" t="str">
        <f t="shared" si="701"/>
        <v/>
      </c>
      <c r="AHT37" s="6"/>
      <c r="AHZ37" s="6"/>
      <c r="AIC37" s="6"/>
      <c r="AII37" t="str">
        <f t="shared" si="833"/>
        <v/>
      </c>
      <c r="AIJ37" t="str">
        <f t="shared" si="925"/>
        <v/>
      </c>
      <c r="AIK37" t="str">
        <f t="shared" ref="AIK37:AIK38" si="949">IF(ISBLANK(AHX37),"","3"&amp;MID(AHX37,2,999))</f>
        <v/>
      </c>
      <c r="AIL37" t="str">
        <f t="shared" si="834"/>
        <v/>
      </c>
      <c r="AIM37" t="str">
        <f t="shared" si="704"/>
        <v/>
      </c>
      <c r="AIN37" t="str">
        <f t="shared" si="835"/>
        <v/>
      </c>
      <c r="AIO37" t="str">
        <f t="shared" si="836"/>
        <v/>
      </c>
      <c r="AIP37" t="str">
        <f t="shared" si="705"/>
        <v/>
      </c>
      <c r="AIQ37" t="str">
        <f t="shared" si="706"/>
        <v/>
      </c>
      <c r="AIR37" t="str">
        <f t="shared" si="707"/>
        <v/>
      </c>
      <c r="AIS37" t="str">
        <f t="shared" si="708"/>
        <v/>
      </c>
      <c r="AIT37" t="str">
        <f t="shared" si="872"/>
        <v/>
      </c>
      <c r="AIU37" t="str">
        <f t="shared" si="710"/>
        <v/>
      </c>
      <c r="AJD37" t="str">
        <f t="shared" si="837"/>
        <v/>
      </c>
      <c r="AJE37" t="str">
        <f t="shared" si="926"/>
        <v/>
      </c>
      <c r="AJF37" t="str">
        <f t="shared" ref="AJF37" si="950">IF(ISBLANK(AHX37),"","5"&amp;MID(AHX37,2,999))</f>
        <v/>
      </c>
      <c r="AJG37" t="str">
        <f t="shared" si="838"/>
        <v/>
      </c>
      <c r="AJH37" t="str">
        <f t="shared" si="713"/>
        <v/>
      </c>
      <c r="AJI37" t="str">
        <f t="shared" si="839"/>
        <v/>
      </c>
      <c r="AJJ37" t="str">
        <f t="shared" si="840"/>
        <v/>
      </c>
      <c r="AJK37" t="str">
        <f t="shared" si="714"/>
        <v/>
      </c>
      <c r="AJL37" t="str">
        <f t="shared" si="715"/>
        <v/>
      </c>
      <c r="AJM37" t="str">
        <f t="shared" si="716"/>
        <v/>
      </c>
      <c r="AJN37" t="str">
        <f t="shared" si="717"/>
        <v/>
      </c>
      <c r="AJO37" t="str">
        <f t="shared" si="718"/>
        <v/>
      </c>
      <c r="AJP37" t="str">
        <f t="shared" si="719"/>
        <v/>
      </c>
      <c r="AKD37" s="6"/>
      <c r="AKJ37" s="6"/>
      <c r="AKM37" s="6"/>
      <c r="AKS37" t="str">
        <f t="shared" si="841"/>
        <v/>
      </c>
      <c r="AKT37" t="str">
        <f t="shared" si="927"/>
        <v/>
      </c>
      <c r="AKV37" t="str">
        <f t="shared" si="842"/>
        <v/>
      </c>
      <c r="AKW37" t="str">
        <f t="shared" si="722"/>
        <v/>
      </c>
      <c r="AKX37" t="str">
        <f t="shared" si="723"/>
        <v/>
      </c>
      <c r="AKY37" t="str">
        <f t="shared" si="843"/>
        <v/>
      </c>
      <c r="AKZ37" t="str">
        <f t="shared" si="724"/>
        <v/>
      </c>
      <c r="ALA37" t="str">
        <f t="shared" si="725"/>
        <v/>
      </c>
      <c r="ALB37" t="str">
        <f t="shared" si="726"/>
        <v/>
      </c>
      <c r="ALC37" t="str">
        <f t="shared" si="727"/>
        <v/>
      </c>
      <c r="ALD37" t="str">
        <f t="shared" si="873"/>
        <v/>
      </c>
      <c r="ALE37" t="str">
        <f t="shared" si="729"/>
        <v/>
      </c>
      <c r="ALN37" t="str">
        <f t="shared" si="844"/>
        <v/>
      </c>
      <c r="ALO37" t="str">
        <f t="shared" si="928"/>
        <v/>
      </c>
      <c r="ALP37" t="str">
        <f t="shared" ref="ALP37" si="951">IF(ISBLANK(AKH37),"","5"&amp;MID(AKH37,2,999))</f>
        <v/>
      </c>
      <c r="ALQ37" t="str">
        <f t="shared" si="845"/>
        <v/>
      </c>
      <c r="ALR37" t="str">
        <f t="shared" si="732"/>
        <v/>
      </c>
      <c r="ALS37" t="str">
        <f t="shared" si="733"/>
        <v/>
      </c>
      <c r="ALT37" t="str">
        <f t="shared" si="846"/>
        <v/>
      </c>
      <c r="ALU37" t="str">
        <f t="shared" si="734"/>
        <v/>
      </c>
      <c r="ALV37" t="str">
        <f t="shared" si="735"/>
        <v/>
      </c>
      <c r="ALW37" t="str">
        <f t="shared" si="736"/>
        <v/>
      </c>
      <c r="ALX37" t="str">
        <f t="shared" si="737"/>
        <v/>
      </c>
      <c r="ALY37" t="str">
        <f t="shared" si="738"/>
        <v/>
      </c>
      <c r="ALZ37" t="str">
        <f t="shared" si="739"/>
        <v/>
      </c>
      <c r="AML37" s="6"/>
      <c r="AMR37" s="6"/>
      <c r="AMU37" s="6"/>
      <c r="ANA37" t="str">
        <f t="shared" si="847"/>
        <v/>
      </c>
      <c r="ANB37" t="str">
        <f t="shared" si="929"/>
        <v/>
      </c>
      <c r="ANC37" t="str">
        <f t="shared" ref="ANC37:ANC38" si="952">IF(ISBLANK(AMP37),"","3"&amp;MID(AMP37,2,999))</f>
        <v/>
      </c>
      <c r="AND37" t="str">
        <f t="shared" si="848"/>
        <v/>
      </c>
      <c r="ANE37" t="str">
        <f t="shared" si="742"/>
        <v/>
      </c>
      <c r="ANF37" t="str">
        <f t="shared" si="743"/>
        <v/>
      </c>
      <c r="ANG37" t="str">
        <f t="shared" si="744"/>
        <v/>
      </c>
      <c r="ANH37" t="str">
        <f t="shared" si="745"/>
        <v/>
      </c>
      <c r="ANI37" t="str">
        <f t="shared" si="746"/>
        <v/>
      </c>
      <c r="ANJ37" t="str">
        <f t="shared" si="747"/>
        <v/>
      </c>
      <c r="ANK37" t="str">
        <f t="shared" si="748"/>
        <v/>
      </c>
      <c r="ANL37" t="str">
        <f t="shared" si="874"/>
        <v/>
      </c>
      <c r="ANM37" t="str">
        <f t="shared" si="750"/>
        <v/>
      </c>
      <c r="ANV37" t="str">
        <f t="shared" si="849"/>
        <v/>
      </c>
      <c r="ANW37" t="str">
        <f t="shared" si="930"/>
        <v/>
      </c>
      <c r="ANX37" t="str">
        <f t="shared" ref="ANX37" si="953">IF(ISBLANK(AMP37),"","5"&amp;MID(AMP37,2,999))</f>
        <v/>
      </c>
      <c r="ANY37" t="str">
        <f t="shared" si="851"/>
        <v/>
      </c>
      <c r="ANZ37" t="str">
        <f t="shared" si="752"/>
        <v/>
      </c>
      <c r="AOA37" t="str">
        <f t="shared" si="753"/>
        <v/>
      </c>
      <c r="AOB37" t="str">
        <f t="shared" si="754"/>
        <v/>
      </c>
      <c r="AOC37" t="str">
        <f t="shared" si="755"/>
        <v/>
      </c>
      <c r="AOD37" t="str">
        <f t="shared" si="756"/>
        <v/>
      </c>
      <c r="AOE37" t="str">
        <f t="shared" si="757"/>
        <v/>
      </c>
      <c r="AOF37" t="str">
        <f t="shared" si="758"/>
        <v/>
      </c>
      <c r="AOG37" t="str">
        <f t="shared" si="759"/>
        <v/>
      </c>
      <c r="AOH37" t="str">
        <f t="shared" si="760"/>
        <v/>
      </c>
      <c r="AOU37" s="6"/>
      <c r="APA37" s="6"/>
      <c r="APD37" s="6"/>
      <c r="APJ37" t="str">
        <f t="shared" si="852"/>
        <v/>
      </c>
      <c r="APK37" t="str">
        <f t="shared" si="931"/>
        <v/>
      </c>
      <c r="APL37" t="str">
        <f t="shared" ref="APL37" si="954">IF(ISBLANK(AOY37),"","3"&amp;MID(AOY37,2,999))</f>
        <v/>
      </c>
      <c r="APM37" t="str">
        <f t="shared" si="859"/>
        <v/>
      </c>
      <c r="APN37" t="str">
        <f t="shared" si="763"/>
        <v/>
      </c>
      <c r="APO37" t="str">
        <f t="shared" si="764"/>
        <v/>
      </c>
      <c r="APP37" t="str">
        <f t="shared" si="765"/>
        <v/>
      </c>
      <c r="APQ37" t="str">
        <f t="shared" si="766"/>
        <v/>
      </c>
      <c r="APR37" t="str">
        <f t="shared" si="767"/>
        <v/>
      </c>
      <c r="APS37" t="str">
        <f t="shared" si="768"/>
        <v/>
      </c>
      <c r="APT37" t="str">
        <f t="shared" si="769"/>
        <v/>
      </c>
      <c r="APU37" t="str">
        <f t="shared" si="875"/>
        <v/>
      </c>
      <c r="APV37" t="str">
        <f t="shared" si="771"/>
        <v/>
      </c>
      <c r="AQE37" t="str">
        <f t="shared" si="853"/>
        <v/>
      </c>
      <c r="AQF37" t="str">
        <f t="shared" si="932"/>
        <v/>
      </c>
      <c r="AQG37" t="str">
        <f t="shared" ref="AQG37" si="955">IF(ISBLANK(AOY37),"","5"&amp;MID(AOY37,2,999))</f>
        <v/>
      </c>
      <c r="AQH37" t="str">
        <f t="shared" si="854"/>
        <v/>
      </c>
      <c r="AQI37" t="str">
        <f t="shared" si="774"/>
        <v/>
      </c>
      <c r="AQJ37" t="str">
        <f t="shared" si="775"/>
        <v/>
      </c>
      <c r="AQK37" t="str">
        <f t="shared" si="776"/>
        <v/>
      </c>
      <c r="AQL37" t="str">
        <f t="shared" si="777"/>
        <v/>
      </c>
      <c r="AQM37" t="str">
        <f t="shared" si="778"/>
        <v/>
      </c>
      <c r="AQN37" t="str">
        <f t="shared" si="779"/>
        <v/>
      </c>
      <c r="AQO37" t="str">
        <f t="shared" si="780"/>
        <v/>
      </c>
      <c r="AQP37" t="str">
        <f t="shared" si="781"/>
        <v/>
      </c>
      <c r="AQQ37" t="str">
        <f t="shared" si="782"/>
        <v/>
      </c>
      <c r="ARE37" s="6"/>
      <c r="ARK37" s="6"/>
      <c r="ARN37" s="6"/>
      <c r="ART37" t="str">
        <f t="shared" si="855"/>
        <v/>
      </c>
      <c r="ARU37" t="str">
        <f t="shared" si="933"/>
        <v/>
      </c>
      <c r="ARW37" t="str">
        <f t="shared" si="856"/>
        <v/>
      </c>
      <c r="ARX37" t="str">
        <f t="shared" si="785"/>
        <v/>
      </c>
      <c r="ARY37" t="str">
        <f t="shared" si="786"/>
        <v/>
      </c>
      <c r="ARZ37" t="str">
        <f t="shared" si="787"/>
        <v/>
      </c>
      <c r="ASA37" t="str">
        <f t="shared" si="788"/>
        <v/>
      </c>
      <c r="ASB37" t="str">
        <f t="shared" si="789"/>
        <v/>
      </c>
      <c r="ASC37" t="str">
        <f t="shared" si="790"/>
        <v/>
      </c>
      <c r="ASD37" t="str">
        <f t="shared" si="791"/>
        <v/>
      </c>
      <c r="ASE37" t="str">
        <f t="shared" si="876"/>
        <v/>
      </c>
      <c r="ASF37" t="str">
        <f t="shared" si="793"/>
        <v/>
      </c>
      <c r="ASO37" t="str">
        <f t="shared" si="857"/>
        <v/>
      </c>
      <c r="ASP37" t="str">
        <f t="shared" si="934"/>
        <v/>
      </c>
      <c r="ASR37" t="str">
        <f t="shared" si="858"/>
        <v/>
      </c>
      <c r="ASS37" t="str">
        <f t="shared" si="796"/>
        <v/>
      </c>
      <c r="AST37" t="str">
        <f t="shared" si="797"/>
        <v/>
      </c>
      <c r="ASU37" t="str">
        <f t="shared" si="798"/>
        <v/>
      </c>
      <c r="ASV37" t="str">
        <f t="shared" si="799"/>
        <v/>
      </c>
      <c r="ASW37" t="str">
        <f t="shared" si="800"/>
        <v/>
      </c>
      <c r="ASX37" t="str">
        <f t="shared" si="801"/>
        <v/>
      </c>
      <c r="ASY37" t="str">
        <f t="shared" si="802"/>
        <v/>
      </c>
      <c r="ASZ37" t="str">
        <f t="shared" si="803"/>
        <v/>
      </c>
      <c r="ATA37" t="str">
        <f t="shared" si="804"/>
        <v/>
      </c>
    </row>
    <row r="38" spans="62:1014 1026:1197" x14ac:dyDescent="0.35">
      <c r="BO38" s="6"/>
      <c r="BU38" t="str">
        <f t="shared" si="805"/>
        <v/>
      </c>
      <c r="BV38" t="str">
        <f t="shared" si="923"/>
        <v/>
      </c>
      <c r="BW38" t="str">
        <f t="shared" si="947"/>
        <v/>
      </c>
      <c r="BX38" t="str">
        <f t="shared" si="889"/>
        <v/>
      </c>
      <c r="BY38" t="str">
        <f t="shared" si="890"/>
        <v/>
      </c>
      <c r="BZ38" t="str">
        <f t="shared" si="891"/>
        <v/>
      </c>
      <c r="CA38" t="str">
        <f t="shared" si="892"/>
        <v/>
      </c>
      <c r="CB38" t="str">
        <f t="shared" si="893"/>
        <v/>
      </c>
      <c r="CC38" t="str">
        <f t="shared" si="894"/>
        <v/>
      </c>
      <c r="CD38" t="str">
        <f t="shared" si="895"/>
        <v/>
      </c>
      <c r="CE38" t="str">
        <f t="shared" si="896"/>
        <v/>
      </c>
      <c r="CF38" t="str">
        <f t="shared" si="897"/>
        <v/>
      </c>
      <c r="CG38" t="str">
        <f t="shared" si="898"/>
        <v/>
      </c>
      <c r="CP38" t="str">
        <f t="shared" si="806"/>
        <v/>
      </c>
      <c r="CQ38" t="str">
        <f t="shared" si="924"/>
        <v/>
      </c>
      <c r="CS38" t="str">
        <f t="shared" si="899"/>
        <v/>
      </c>
      <c r="CT38" t="str">
        <f t="shared" si="900"/>
        <v/>
      </c>
      <c r="CU38" t="str">
        <f t="shared" si="901"/>
        <v/>
      </c>
      <c r="CV38" t="str">
        <f t="shared" si="902"/>
        <v/>
      </c>
      <c r="CW38" t="str">
        <f t="shared" si="903"/>
        <v/>
      </c>
      <c r="CX38" t="str">
        <f t="shared" si="904"/>
        <v/>
      </c>
      <c r="CY38" t="str">
        <f t="shared" si="905"/>
        <v/>
      </c>
      <c r="CZ38" t="str">
        <f t="shared" si="906"/>
        <v/>
      </c>
      <c r="DA38" t="str">
        <f t="shared" si="907"/>
        <v/>
      </c>
      <c r="DB38" t="str">
        <f t="shared" si="908"/>
        <v/>
      </c>
      <c r="DT38" s="6"/>
      <c r="EC38" t="str">
        <f t="shared" si="935"/>
        <v/>
      </c>
      <c r="ED38" t="str">
        <f t="shared" si="936"/>
        <v/>
      </c>
      <c r="EE38" t="str">
        <f t="shared" si="937"/>
        <v/>
      </c>
      <c r="EF38" t="str">
        <f t="shared" si="938"/>
        <v/>
      </c>
      <c r="EG38" t="str">
        <f t="shared" si="945"/>
        <v/>
      </c>
      <c r="EU38" t="s">
        <v>119</v>
      </c>
      <c r="EV38" t="s">
        <v>119</v>
      </c>
      <c r="EW38" t="s">
        <v>119</v>
      </c>
      <c r="EX38" t="s">
        <v>119</v>
      </c>
      <c r="EY38" t="s">
        <v>119</v>
      </c>
      <c r="EZ38" t="s">
        <v>119</v>
      </c>
      <c r="FA38" t="s">
        <v>119</v>
      </c>
      <c r="FB38" t="s">
        <v>119</v>
      </c>
      <c r="FC38" t="s">
        <v>119</v>
      </c>
      <c r="FD38" t="s">
        <v>119</v>
      </c>
      <c r="FE38" t="s">
        <v>119</v>
      </c>
      <c r="FF38" t="s">
        <v>119</v>
      </c>
      <c r="FG38" t="s">
        <v>119</v>
      </c>
      <c r="FS38" s="6"/>
      <c r="GB38" s="6"/>
      <c r="GH38" t="str">
        <f t="shared" si="807"/>
        <v/>
      </c>
      <c r="GI38" t="str">
        <f t="shared" si="417"/>
        <v/>
      </c>
      <c r="GJ38" t="str">
        <f t="shared" si="418"/>
        <v/>
      </c>
      <c r="GK38" t="str">
        <f t="shared" si="419"/>
        <v/>
      </c>
      <c r="GL38" t="str">
        <f t="shared" si="420"/>
        <v/>
      </c>
      <c r="GM38" t="str">
        <f t="shared" si="421"/>
        <v/>
      </c>
      <c r="GN38" t="str">
        <f t="shared" si="422"/>
        <v/>
      </c>
      <c r="GO38" t="str">
        <f t="shared" si="423"/>
        <v/>
      </c>
      <c r="GP38" t="str">
        <f t="shared" si="424"/>
        <v/>
      </c>
      <c r="GQ38" t="str">
        <f t="shared" si="425"/>
        <v/>
      </c>
      <c r="GR38" t="str">
        <f t="shared" si="426"/>
        <v/>
      </c>
      <c r="GS38" t="str">
        <f t="shared" si="860"/>
        <v/>
      </c>
      <c r="GT38" t="str">
        <f t="shared" si="428"/>
        <v/>
      </c>
      <c r="HC38" t="str">
        <f t="shared" si="808"/>
        <v/>
      </c>
      <c r="HD38" t="str">
        <f t="shared" si="429"/>
        <v/>
      </c>
      <c r="HE38" t="str">
        <f t="shared" si="430"/>
        <v/>
      </c>
      <c r="HF38" t="str">
        <f t="shared" si="431"/>
        <v/>
      </c>
      <c r="HG38" t="str">
        <f t="shared" si="432"/>
        <v/>
      </c>
      <c r="HH38" t="str">
        <f t="shared" si="433"/>
        <v/>
      </c>
      <c r="HI38" t="str">
        <f t="shared" si="434"/>
        <v/>
      </c>
      <c r="HJ38" t="str">
        <f t="shared" si="435"/>
        <v/>
      </c>
      <c r="HK38" t="str">
        <f t="shared" si="436"/>
        <v/>
      </c>
      <c r="HL38" t="str">
        <f t="shared" si="437"/>
        <v/>
      </c>
      <c r="HM38" t="str">
        <f t="shared" si="438"/>
        <v/>
      </c>
      <c r="HN38" t="str">
        <f t="shared" si="439"/>
        <v/>
      </c>
      <c r="HO38" t="str">
        <f t="shared" si="440"/>
        <v/>
      </c>
      <c r="IA38" s="6"/>
      <c r="IB38" s="6"/>
      <c r="IK38" s="6"/>
      <c r="IQ38" t="str">
        <f t="shared" si="809"/>
        <v/>
      </c>
      <c r="IR38" t="str">
        <f t="shared" si="441"/>
        <v/>
      </c>
      <c r="IS38" t="str">
        <f t="shared" si="442"/>
        <v/>
      </c>
      <c r="IT38" t="str">
        <f t="shared" si="443"/>
        <v/>
      </c>
      <c r="IU38" t="str">
        <f t="shared" si="444"/>
        <v/>
      </c>
      <c r="IV38" t="str">
        <f t="shared" si="445"/>
        <v/>
      </c>
      <c r="IW38" t="str">
        <f t="shared" si="446"/>
        <v/>
      </c>
      <c r="IX38" t="str">
        <f t="shared" si="447"/>
        <v/>
      </c>
      <c r="IY38" t="str">
        <f t="shared" si="448"/>
        <v/>
      </c>
      <c r="IZ38" t="str">
        <f t="shared" si="449"/>
        <v/>
      </c>
      <c r="JA38" t="str">
        <f t="shared" si="450"/>
        <v/>
      </c>
      <c r="JB38" t="str">
        <f t="shared" si="861"/>
        <v/>
      </c>
      <c r="JC38" t="str">
        <f t="shared" si="451"/>
        <v/>
      </c>
      <c r="JL38" t="str">
        <f t="shared" si="810"/>
        <v/>
      </c>
      <c r="JM38" t="str">
        <f t="shared" si="452"/>
        <v/>
      </c>
      <c r="JN38" t="str">
        <f t="shared" si="453"/>
        <v/>
      </c>
      <c r="JO38" t="str">
        <f t="shared" si="454"/>
        <v/>
      </c>
      <c r="JP38" t="str">
        <f t="shared" si="455"/>
        <v/>
      </c>
      <c r="JQ38" t="str">
        <f t="shared" si="456"/>
        <v/>
      </c>
      <c r="JR38" t="str">
        <f t="shared" si="457"/>
        <v/>
      </c>
      <c r="JS38" t="str">
        <f t="shared" si="458"/>
        <v/>
      </c>
      <c r="JT38" t="str">
        <f t="shared" si="459"/>
        <v/>
      </c>
      <c r="JU38" t="str">
        <f t="shared" si="460"/>
        <v/>
      </c>
      <c r="JV38" t="str">
        <f t="shared" si="461"/>
        <v/>
      </c>
      <c r="JW38" t="str">
        <f t="shared" si="462"/>
        <v/>
      </c>
      <c r="JX38" t="str">
        <f t="shared" si="463"/>
        <v/>
      </c>
      <c r="KJ38" s="6"/>
      <c r="KS38" s="6"/>
      <c r="KY38" t="str">
        <f t="shared" si="811"/>
        <v/>
      </c>
      <c r="KZ38" t="str">
        <f t="shared" si="464"/>
        <v/>
      </c>
      <c r="LA38" t="str">
        <f t="shared" si="465"/>
        <v/>
      </c>
      <c r="LB38" t="str">
        <f t="shared" si="466"/>
        <v/>
      </c>
      <c r="LC38" t="str">
        <f t="shared" si="467"/>
        <v/>
      </c>
      <c r="LD38" t="str">
        <f t="shared" si="468"/>
        <v/>
      </c>
      <c r="LE38" t="str">
        <f t="shared" si="469"/>
        <v/>
      </c>
      <c r="LF38" t="str">
        <f t="shared" si="470"/>
        <v/>
      </c>
      <c r="LG38" t="str">
        <f t="shared" si="471"/>
        <v/>
      </c>
      <c r="LH38" t="str">
        <f t="shared" si="472"/>
        <v/>
      </c>
      <c r="LI38" t="str">
        <f t="shared" si="473"/>
        <v/>
      </c>
      <c r="LJ38" t="str">
        <f t="shared" si="862"/>
        <v/>
      </c>
      <c r="LK38" t="str">
        <f t="shared" si="475"/>
        <v/>
      </c>
      <c r="LT38" t="str">
        <f t="shared" si="812"/>
        <v/>
      </c>
      <c r="LU38" t="str">
        <f t="shared" si="476"/>
        <v/>
      </c>
      <c r="LV38" t="str">
        <f t="shared" si="477"/>
        <v/>
      </c>
      <c r="LW38" t="str">
        <f t="shared" si="478"/>
        <v/>
      </c>
      <c r="LX38" t="str">
        <f t="shared" si="479"/>
        <v/>
      </c>
      <c r="LY38" t="str">
        <f t="shared" si="480"/>
        <v/>
      </c>
      <c r="LZ38" t="str">
        <f t="shared" si="481"/>
        <v/>
      </c>
      <c r="MA38" t="str">
        <f t="shared" si="482"/>
        <v/>
      </c>
      <c r="MB38" t="str">
        <f t="shared" si="483"/>
        <v/>
      </c>
      <c r="MC38" t="str">
        <f t="shared" si="484"/>
        <v/>
      </c>
      <c r="MD38" t="str">
        <f t="shared" si="485"/>
        <v/>
      </c>
      <c r="ME38" t="str">
        <f t="shared" si="486"/>
        <v/>
      </c>
      <c r="MF38" t="str">
        <f t="shared" si="487"/>
        <v/>
      </c>
      <c r="MR38" s="6"/>
      <c r="NA38" s="6"/>
      <c r="NG38" t="str">
        <f t="shared" si="813"/>
        <v/>
      </c>
      <c r="NH38" t="str">
        <f t="shared" si="488"/>
        <v/>
      </c>
      <c r="NI38" t="str">
        <f t="shared" si="489"/>
        <v/>
      </c>
      <c r="NJ38" t="str">
        <f t="shared" si="490"/>
        <v/>
      </c>
      <c r="NK38" t="str">
        <f t="shared" si="491"/>
        <v/>
      </c>
      <c r="NL38" t="str">
        <f t="shared" si="492"/>
        <v/>
      </c>
      <c r="NM38" t="str">
        <f t="shared" si="493"/>
        <v/>
      </c>
      <c r="NN38" t="str">
        <f t="shared" si="494"/>
        <v/>
      </c>
      <c r="NO38" t="str">
        <f t="shared" si="495"/>
        <v/>
      </c>
      <c r="NP38" t="str">
        <f t="shared" si="496"/>
        <v/>
      </c>
      <c r="NQ38" t="str">
        <f t="shared" si="497"/>
        <v/>
      </c>
      <c r="NR38" t="str">
        <f t="shared" si="863"/>
        <v/>
      </c>
      <c r="NS38" t="str">
        <f t="shared" si="499"/>
        <v/>
      </c>
      <c r="OB38" t="str">
        <f t="shared" si="814"/>
        <v/>
      </c>
      <c r="OC38" t="str">
        <f t="shared" si="500"/>
        <v/>
      </c>
      <c r="OD38" t="str">
        <f t="shared" si="501"/>
        <v/>
      </c>
      <c r="OE38" t="str">
        <f t="shared" si="502"/>
        <v/>
      </c>
      <c r="OF38" t="str">
        <f t="shared" si="503"/>
        <v/>
      </c>
      <c r="OG38" t="str">
        <f t="shared" si="504"/>
        <v/>
      </c>
      <c r="OH38" t="str">
        <f t="shared" si="505"/>
        <v/>
      </c>
      <c r="OI38" t="str">
        <f t="shared" si="506"/>
        <v/>
      </c>
      <c r="OJ38" t="str">
        <f t="shared" si="507"/>
        <v/>
      </c>
      <c r="OK38" t="str">
        <f t="shared" si="508"/>
        <v/>
      </c>
      <c r="OL38" t="str">
        <f t="shared" si="509"/>
        <v/>
      </c>
      <c r="OM38" t="str">
        <f t="shared" si="510"/>
        <v/>
      </c>
      <c r="ON38" t="str">
        <f t="shared" si="511"/>
        <v/>
      </c>
      <c r="OZ38" s="6"/>
      <c r="PI38" s="6"/>
      <c r="PO38" t="str">
        <f t="shared" si="815"/>
        <v/>
      </c>
      <c r="PP38" t="str">
        <f t="shared" si="512"/>
        <v/>
      </c>
      <c r="PQ38" t="str">
        <f t="shared" si="513"/>
        <v/>
      </c>
      <c r="PR38" t="str">
        <f t="shared" si="514"/>
        <v/>
      </c>
      <c r="PS38" t="str">
        <f t="shared" si="515"/>
        <v/>
      </c>
      <c r="PT38" t="str">
        <f t="shared" si="516"/>
        <v/>
      </c>
      <c r="PU38" t="str">
        <f t="shared" si="517"/>
        <v/>
      </c>
      <c r="PV38" t="str">
        <f t="shared" si="816"/>
        <v/>
      </c>
      <c r="PW38" t="str">
        <f t="shared" si="518"/>
        <v/>
      </c>
      <c r="PX38" t="str">
        <f t="shared" si="519"/>
        <v/>
      </c>
      <c r="PY38" t="str">
        <f t="shared" si="520"/>
        <v/>
      </c>
      <c r="PZ38" t="str">
        <f t="shared" si="864"/>
        <v/>
      </c>
      <c r="QA38" t="str">
        <f t="shared" si="522"/>
        <v/>
      </c>
      <c r="QJ38" t="str">
        <f t="shared" si="817"/>
        <v/>
      </c>
      <c r="QK38" t="str">
        <f t="shared" si="523"/>
        <v/>
      </c>
      <c r="QL38" t="str">
        <f t="shared" si="524"/>
        <v/>
      </c>
      <c r="QM38" t="str">
        <f t="shared" si="525"/>
        <v/>
      </c>
      <c r="QN38" t="str">
        <f t="shared" si="526"/>
        <v/>
      </c>
      <c r="QO38" t="str">
        <f t="shared" si="527"/>
        <v/>
      </c>
      <c r="QP38" t="str">
        <f t="shared" si="528"/>
        <v/>
      </c>
      <c r="QQ38" t="str">
        <f t="shared" si="529"/>
        <v/>
      </c>
      <c r="QR38" t="str">
        <f t="shared" si="530"/>
        <v/>
      </c>
      <c r="QS38" t="str">
        <f t="shared" si="531"/>
        <v/>
      </c>
      <c r="QT38" t="str">
        <f t="shared" si="532"/>
        <v/>
      </c>
      <c r="QU38" t="str">
        <f t="shared" si="533"/>
        <v/>
      </c>
      <c r="QV38" t="str">
        <f t="shared" si="534"/>
        <v/>
      </c>
      <c r="RH38" s="6"/>
      <c r="RQ38" s="6"/>
      <c r="RW38" t="str">
        <f t="shared" si="818"/>
        <v/>
      </c>
      <c r="RX38" t="str">
        <f t="shared" si="535"/>
        <v/>
      </c>
      <c r="RY38" t="str">
        <f t="shared" si="536"/>
        <v/>
      </c>
      <c r="RZ38" t="str">
        <f t="shared" si="537"/>
        <v/>
      </c>
      <c r="SA38" t="str">
        <f t="shared" si="538"/>
        <v/>
      </c>
      <c r="SB38" t="str">
        <f t="shared" si="539"/>
        <v/>
      </c>
      <c r="SC38" t="str">
        <f t="shared" si="540"/>
        <v/>
      </c>
      <c r="SD38" t="str">
        <f t="shared" si="541"/>
        <v/>
      </c>
      <c r="SE38" t="str">
        <f t="shared" si="542"/>
        <v/>
      </c>
      <c r="SF38" t="str">
        <f t="shared" si="543"/>
        <v/>
      </c>
      <c r="SG38" t="str">
        <f t="shared" si="544"/>
        <v/>
      </c>
      <c r="SH38" t="str">
        <f t="shared" si="865"/>
        <v/>
      </c>
      <c r="SI38" t="str">
        <f t="shared" si="546"/>
        <v/>
      </c>
      <c r="SR38" t="str">
        <f t="shared" si="819"/>
        <v/>
      </c>
      <c r="SS38" t="str">
        <f t="shared" si="547"/>
        <v/>
      </c>
      <c r="ST38" t="str">
        <f t="shared" si="548"/>
        <v/>
      </c>
      <c r="SU38" t="str">
        <f t="shared" si="549"/>
        <v/>
      </c>
      <c r="SV38" t="str">
        <f t="shared" si="550"/>
        <v/>
      </c>
      <c r="SW38" t="str">
        <f t="shared" si="551"/>
        <v/>
      </c>
      <c r="SX38" t="str">
        <f t="shared" si="552"/>
        <v/>
      </c>
      <c r="SY38" t="str">
        <f t="shared" si="553"/>
        <v/>
      </c>
      <c r="SZ38" t="str">
        <f t="shared" si="554"/>
        <v/>
      </c>
      <c r="TA38" t="str">
        <f t="shared" si="555"/>
        <v/>
      </c>
      <c r="TB38" t="str">
        <f t="shared" si="556"/>
        <v/>
      </c>
      <c r="TC38" t="str">
        <f t="shared" si="557"/>
        <v/>
      </c>
      <c r="TD38" t="str">
        <f t="shared" si="558"/>
        <v/>
      </c>
      <c r="TP38" s="6"/>
      <c r="TY38" s="6"/>
      <c r="UE38" t="str">
        <f t="shared" si="820"/>
        <v/>
      </c>
      <c r="UF38" t="str">
        <f t="shared" si="559"/>
        <v/>
      </c>
      <c r="UG38" t="str">
        <f t="shared" si="560"/>
        <v/>
      </c>
      <c r="UH38" t="str">
        <f t="shared" si="561"/>
        <v/>
      </c>
      <c r="UI38" t="str">
        <f t="shared" si="562"/>
        <v/>
      </c>
      <c r="UJ38" t="str">
        <f t="shared" si="563"/>
        <v/>
      </c>
      <c r="UK38" t="str">
        <f t="shared" si="564"/>
        <v/>
      </c>
      <c r="UL38" t="str">
        <f t="shared" si="565"/>
        <v/>
      </c>
      <c r="UM38" t="str">
        <f t="shared" si="566"/>
        <v/>
      </c>
      <c r="UN38" t="str">
        <f t="shared" si="567"/>
        <v/>
      </c>
      <c r="UO38" t="str">
        <f t="shared" si="568"/>
        <v/>
      </c>
      <c r="UP38" t="str">
        <f t="shared" si="866"/>
        <v/>
      </c>
      <c r="UQ38" t="str">
        <f t="shared" si="570"/>
        <v/>
      </c>
      <c r="UZ38" t="str">
        <f t="shared" si="821"/>
        <v/>
      </c>
      <c r="VA38" t="str">
        <f t="shared" si="571"/>
        <v/>
      </c>
      <c r="VB38" t="str">
        <f t="shared" si="572"/>
        <v/>
      </c>
      <c r="VC38" t="str">
        <f t="shared" si="573"/>
        <v/>
      </c>
      <c r="VD38" t="str">
        <f t="shared" si="574"/>
        <v/>
      </c>
      <c r="VE38" t="str">
        <f t="shared" si="575"/>
        <v/>
      </c>
      <c r="VF38" t="str">
        <f t="shared" si="576"/>
        <v/>
      </c>
      <c r="VG38" t="str">
        <f t="shared" si="577"/>
        <v/>
      </c>
      <c r="VH38" t="str">
        <f t="shared" si="578"/>
        <v/>
      </c>
      <c r="VI38" t="str">
        <f t="shared" si="579"/>
        <v/>
      </c>
      <c r="VJ38" t="str">
        <f t="shared" si="580"/>
        <v/>
      </c>
      <c r="VK38" t="str">
        <f t="shared" si="581"/>
        <v/>
      </c>
      <c r="VL38" t="str">
        <f t="shared" si="582"/>
        <v/>
      </c>
      <c r="VX38" s="6"/>
      <c r="WG38" s="6"/>
      <c r="WM38" t="str">
        <f t="shared" si="822"/>
        <v/>
      </c>
      <c r="WN38" t="str">
        <f t="shared" si="583"/>
        <v/>
      </c>
      <c r="WO38" t="str">
        <f t="shared" si="584"/>
        <v/>
      </c>
      <c r="WP38" t="str">
        <f t="shared" si="585"/>
        <v/>
      </c>
      <c r="WQ38" t="str">
        <f t="shared" si="586"/>
        <v/>
      </c>
      <c r="WR38" t="str">
        <f t="shared" si="587"/>
        <v/>
      </c>
      <c r="WS38" t="str">
        <f t="shared" si="588"/>
        <v/>
      </c>
      <c r="WT38" t="str">
        <f t="shared" si="589"/>
        <v/>
      </c>
      <c r="WU38" t="str">
        <f t="shared" si="590"/>
        <v/>
      </c>
      <c r="WV38" t="str">
        <f t="shared" si="591"/>
        <v/>
      </c>
      <c r="WW38" t="str">
        <f t="shared" si="592"/>
        <v/>
      </c>
      <c r="WX38" t="str">
        <f t="shared" si="867"/>
        <v/>
      </c>
      <c r="WY38" t="str">
        <f t="shared" si="594"/>
        <v/>
      </c>
      <c r="XH38" t="str">
        <f t="shared" si="823"/>
        <v/>
      </c>
      <c r="XI38" t="str">
        <f t="shared" si="595"/>
        <v/>
      </c>
      <c r="XJ38" t="str">
        <f t="shared" si="596"/>
        <v/>
      </c>
      <c r="XK38" t="str">
        <f t="shared" si="597"/>
        <v/>
      </c>
      <c r="XL38" t="str">
        <f t="shared" si="598"/>
        <v/>
      </c>
      <c r="XM38" t="str">
        <f t="shared" si="599"/>
        <v/>
      </c>
      <c r="XN38" t="str">
        <f t="shared" si="600"/>
        <v/>
      </c>
      <c r="XO38" t="str">
        <f t="shared" si="601"/>
        <v/>
      </c>
      <c r="XP38" t="str">
        <f t="shared" si="602"/>
        <v/>
      </c>
      <c r="XQ38" t="str">
        <f t="shared" si="603"/>
        <v/>
      </c>
      <c r="XR38" t="str">
        <f t="shared" si="604"/>
        <v/>
      </c>
      <c r="XS38" t="str">
        <f t="shared" si="605"/>
        <v/>
      </c>
      <c r="XT38" t="str">
        <f t="shared" si="606"/>
        <v/>
      </c>
      <c r="YG38" s="6"/>
      <c r="YP38" s="6"/>
      <c r="YV38" t="str">
        <f t="shared" si="824"/>
        <v/>
      </c>
      <c r="YW38" t="str">
        <f t="shared" si="607"/>
        <v/>
      </c>
      <c r="YY38" t="str">
        <f t="shared" si="609"/>
        <v/>
      </c>
      <c r="YZ38" t="str">
        <f t="shared" si="610"/>
        <v/>
      </c>
      <c r="ZA38" t="str">
        <f t="shared" si="611"/>
        <v/>
      </c>
      <c r="ZB38" t="str">
        <f t="shared" si="612"/>
        <v/>
      </c>
      <c r="ZC38" t="str">
        <f t="shared" si="613"/>
        <v/>
      </c>
      <c r="ZD38" t="str">
        <f t="shared" si="614"/>
        <v/>
      </c>
      <c r="ZE38" t="str">
        <f t="shared" si="615"/>
        <v/>
      </c>
      <c r="ZF38" t="str">
        <f t="shared" si="616"/>
        <v/>
      </c>
      <c r="ZG38" t="str">
        <f t="shared" si="868"/>
        <v/>
      </c>
      <c r="ZH38" t="str">
        <f t="shared" si="618"/>
        <v/>
      </c>
      <c r="ZQ38" t="str">
        <f t="shared" si="825"/>
        <v/>
      </c>
      <c r="ZR38" t="str">
        <f t="shared" si="619"/>
        <v/>
      </c>
      <c r="ZT38" t="str">
        <f t="shared" si="621"/>
        <v/>
      </c>
      <c r="ZU38" t="str">
        <f t="shared" si="622"/>
        <v/>
      </c>
      <c r="ZV38" t="str">
        <f t="shared" si="623"/>
        <v/>
      </c>
      <c r="ZW38" t="str">
        <f t="shared" si="624"/>
        <v/>
      </c>
      <c r="ZX38" t="str">
        <f t="shared" si="625"/>
        <v/>
      </c>
      <c r="ZY38" t="str">
        <f t="shared" si="626"/>
        <v/>
      </c>
      <c r="ZZ38" t="str">
        <f t="shared" si="627"/>
        <v/>
      </c>
      <c r="AAA38" t="str">
        <f t="shared" si="628"/>
        <v/>
      </c>
      <c r="AAB38" t="str">
        <f t="shared" si="629"/>
        <v/>
      </c>
      <c r="AAC38" t="str">
        <f t="shared" si="630"/>
        <v/>
      </c>
      <c r="AAQ38" s="6"/>
      <c r="AAZ38" s="6"/>
      <c r="ABF38" t="str">
        <f t="shared" si="826"/>
        <v/>
      </c>
      <c r="ABG38" t="str">
        <f t="shared" si="631"/>
        <v/>
      </c>
      <c r="ABI38" t="str">
        <f t="shared" si="633"/>
        <v/>
      </c>
      <c r="ABJ38" t="str">
        <f t="shared" si="634"/>
        <v/>
      </c>
      <c r="ABK38" t="str">
        <f t="shared" si="635"/>
        <v/>
      </c>
      <c r="ABL38" t="str">
        <f t="shared" si="636"/>
        <v/>
      </c>
      <c r="ABM38" t="str">
        <f t="shared" si="637"/>
        <v/>
      </c>
      <c r="ABN38" t="str">
        <f t="shared" si="638"/>
        <v/>
      </c>
      <c r="ABO38" t="str">
        <f t="shared" si="639"/>
        <v/>
      </c>
      <c r="ABP38" t="str">
        <f t="shared" si="640"/>
        <v/>
      </c>
      <c r="ABQ38" t="str">
        <f t="shared" si="869"/>
        <v/>
      </c>
      <c r="ABR38" t="str">
        <f t="shared" si="642"/>
        <v/>
      </c>
      <c r="ACA38" t="str">
        <f t="shared" si="827"/>
        <v/>
      </c>
      <c r="ACB38" t="str">
        <f t="shared" si="643"/>
        <v/>
      </c>
      <c r="ACD38" t="str">
        <f t="shared" si="645"/>
        <v/>
      </c>
      <c r="ACE38" t="str">
        <f t="shared" si="646"/>
        <v/>
      </c>
      <c r="ACF38" t="str">
        <f t="shared" si="647"/>
        <v/>
      </c>
      <c r="ACG38" t="str">
        <f t="shared" si="648"/>
        <v/>
      </c>
      <c r="ACH38" t="str">
        <f t="shared" si="649"/>
        <v/>
      </c>
      <c r="ACI38" t="str">
        <f t="shared" si="650"/>
        <v/>
      </c>
      <c r="ACJ38" t="str">
        <f t="shared" si="651"/>
        <v/>
      </c>
      <c r="ACK38" t="str">
        <f t="shared" si="652"/>
        <v/>
      </c>
      <c r="ACL38" t="str">
        <f t="shared" si="653"/>
        <v/>
      </c>
      <c r="ACM38" t="str">
        <f t="shared" si="654"/>
        <v/>
      </c>
      <c r="ACZ38" s="6"/>
      <c r="ADI38" s="6"/>
      <c r="ADU38" t="str">
        <f t="shared" si="660"/>
        <v/>
      </c>
      <c r="ADV38" t="str">
        <f t="shared" si="661"/>
        <v/>
      </c>
      <c r="ADW38" t="str">
        <f t="shared" si="662"/>
        <v/>
      </c>
      <c r="ADX38" t="str">
        <f t="shared" si="663"/>
        <v/>
      </c>
      <c r="ADY38" t="str">
        <f t="shared" si="664"/>
        <v/>
      </c>
      <c r="ADZ38" t="str">
        <f t="shared" si="870"/>
        <v/>
      </c>
      <c r="AEA38" t="str">
        <f t="shared" si="666"/>
        <v/>
      </c>
      <c r="AEN38" t="str">
        <f t="shared" si="670"/>
        <v/>
      </c>
      <c r="AEO38" t="str">
        <f t="shared" si="671"/>
        <v/>
      </c>
      <c r="AEP38" t="str">
        <f t="shared" si="672"/>
        <v/>
      </c>
      <c r="AEQ38" t="str">
        <f t="shared" si="673"/>
        <v/>
      </c>
      <c r="AER38" t="str">
        <f t="shared" si="674"/>
        <v/>
      </c>
      <c r="AES38" t="str">
        <f t="shared" si="675"/>
        <v/>
      </c>
      <c r="AET38" t="str">
        <f t="shared" si="676"/>
        <v/>
      </c>
      <c r="AEU38" t="str">
        <f t="shared" si="677"/>
        <v/>
      </c>
      <c r="AEV38" t="str">
        <f t="shared" si="678"/>
        <v/>
      </c>
      <c r="AFI38" s="6"/>
      <c r="AFR38" s="6"/>
      <c r="AFX38" t="str">
        <f t="shared" si="830"/>
        <v/>
      </c>
      <c r="AFY38" t="str">
        <f t="shared" si="946"/>
        <v/>
      </c>
      <c r="AGA38" t="str">
        <f t="shared" si="681"/>
        <v/>
      </c>
      <c r="AGB38" t="str">
        <f t="shared" si="682"/>
        <v/>
      </c>
      <c r="AGC38" t="str">
        <f t="shared" si="683"/>
        <v/>
      </c>
      <c r="AGD38" t="str">
        <f t="shared" si="684"/>
        <v/>
      </c>
      <c r="AGE38" t="str">
        <f t="shared" si="831"/>
        <v/>
      </c>
      <c r="AGF38" t="str">
        <f t="shared" si="685"/>
        <v/>
      </c>
      <c r="AGG38" t="str">
        <f t="shared" si="686"/>
        <v/>
      </c>
      <c r="AGH38" t="str">
        <f t="shared" si="687"/>
        <v/>
      </c>
      <c r="AGI38" t="str">
        <f t="shared" si="871"/>
        <v/>
      </c>
      <c r="AGJ38" t="str">
        <f t="shared" si="689"/>
        <v/>
      </c>
      <c r="AGS38" t="str">
        <f t="shared" si="832"/>
        <v/>
      </c>
      <c r="AGV38" t="str">
        <f t="shared" si="692"/>
        <v/>
      </c>
      <c r="AGW38" t="str">
        <f t="shared" si="693"/>
        <v/>
      </c>
      <c r="AGX38" t="str">
        <f t="shared" si="694"/>
        <v/>
      </c>
      <c r="AGY38" t="str">
        <f t="shared" si="695"/>
        <v/>
      </c>
      <c r="AGZ38" t="str">
        <f t="shared" si="696"/>
        <v/>
      </c>
      <c r="AHA38" t="str">
        <f t="shared" si="697"/>
        <v/>
      </c>
      <c r="AHB38" t="str">
        <f t="shared" si="698"/>
        <v/>
      </c>
      <c r="AHC38" t="str">
        <f t="shared" si="699"/>
        <v/>
      </c>
      <c r="AHD38" t="str">
        <f t="shared" si="700"/>
        <v/>
      </c>
      <c r="AHE38" t="str">
        <f t="shared" si="701"/>
        <v/>
      </c>
      <c r="AHT38" s="6"/>
      <c r="AIC38" s="6"/>
      <c r="AII38" t="str">
        <f t="shared" si="833"/>
        <v/>
      </c>
      <c r="AIJ38" t="str">
        <f t="shared" si="925"/>
        <v/>
      </c>
      <c r="AIK38" t="str">
        <f t="shared" si="949"/>
        <v/>
      </c>
      <c r="AIL38" t="str">
        <f t="shared" si="834"/>
        <v/>
      </c>
      <c r="AIM38" t="str">
        <f t="shared" si="704"/>
        <v/>
      </c>
      <c r="AIN38" t="str">
        <f t="shared" si="835"/>
        <v/>
      </c>
      <c r="AIO38" t="str">
        <f t="shared" si="836"/>
        <v/>
      </c>
      <c r="AIP38" t="str">
        <f t="shared" si="705"/>
        <v/>
      </c>
      <c r="AIQ38" t="str">
        <f t="shared" si="706"/>
        <v/>
      </c>
      <c r="AIR38" t="str">
        <f t="shared" si="707"/>
        <v/>
      </c>
      <c r="AIS38" t="str">
        <f t="shared" si="708"/>
        <v/>
      </c>
      <c r="AIT38" t="str">
        <f t="shared" si="872"/>
        <v/>
      </c>
      <c r="AIU38" t="str">
        <f t="shared" si="710"/>
        <v/>
      </c>
      <c r="AJD38" t="str">
        <f t="shared" si="837"/>
        <v/>
      </c>
      <c r="AJE38" t="str">
        <f t="shared" si="926"/>
        <v/>
      </c>
      <c r="AJG38" t="str">
        <f t="shared" si="838"/>
        <v/>
      </c>
      <c r="AJH38" t="str">
        <f t="shared" si="713"/>
        <v/>
      </c>
      <c r="AJI38" t="str">
        <f t="shared" si="839"/>
        <v/>
      </c>
      <c r="AJJ38" t="str">
        <f t="shared" si="840"/>
        <v/>
      </c>
      <c r="AJK38" t="str">
        <f t="shared" si="714"/>
        <v/>
      </c>
      <c r="AJL38" t="str">
        <f t="shared" si="715"/>
        <v/>
      </c>
      <c r="AJM38" t="str">
        <f t="shared" si="716"/>
        <v/>
      </c>
      <c r="AJN38" t="str">
        <f t="shared" si="717"/>
        <v/>
      </c>
      <c r="AJO38" t="str">
        <f t="shared" si="718"/>
        <v/>
      </c>
      <c r="AJP38" t="str">
        <f t="shared" si="719"/>
        <v/>
      </c>
      <c r="AKD38" s="6"/>
      <c r="AKM38" s="6"/>
      <c r="AKS38" t="str">
        <f t="shared" si="841"/>
        <v/>
      </c>
      <c r="AKT38" t="str">
        <f t="shared" si="927"/>
        <v/>
      </c>
      <c r="AKV38" t="str">
        <f t="shared" si="842"/>
        <v/>
      </c>
      <c r="AKW38" t="str">
        <f t="shared" si="722"/>
        <v/>
      </c>
      <c r="AKX38" t="str">
        <f t="shared" si="723"/>
        <v/>
      </c>
      <c r="AKY38" t="str">
        <f t="shared" si="843"/>
        <v/>
      </c>
      <c r="AKZ38" t="str">
        <f t="shared" si="724"/>
        <v/>
      </c>
      <c r="ALA38" t="str">
        <f t="shared" si="725"/>
        <v/>
      </c>
      <c r="ALB38" t="str">
        <f t="shared" si="726"/>
        <v/>
      </c>
      <c r="ALC38" t="str">
        <f t="shared" si="727"/>
        <v/>
      </c>
      <c r="ALD38" t="str">
        <f t="shared" si="873"/>
        <v/>
      </c>
      <c r="ALE38" t="str">
        <f t="shared" si="729"/>
        <v/>
      </c>
      <c r="ALN38" t="str">
        <f t="shared" si="844"/>
        <v/>
      </c>
      <c r="ALO38" t="str">
        <f t="shared" si="928"/>
        <v/>
      </c>
      <c r="ALQ38" t="str">
        <f t="shared" si="845"/>
        <v/>
      </c>
      <c r="ALR38" t="str">
        <f t="shared" si="732"/>
        <v/>
      </c>
      <c r="ALS38" t="str">
        <f t="shared" si="733"/>
        <v/>
      </c>
      <c r="ALT38" t="str">
        <f t="shared" si="846"/>
        <v/>
      </c>
      <c r="ALU38" t="str">
        <f t="shared" si="734"/>
        <v/>
      </c>
      <c r="ALV38" t="str">
        <f t="shared" si="735"/>
        <v/>
      </c>
      <c r="ALW38" t="str">
        <f t="shared" si="736"/>
        <v/>
      </c>
      <c r="ALX38" t="str">
        <f t="shared" si="737"/>
        <v/>
      </c>
      <c r="ALY38" t="str">
        <f t="shared" si="738"/>
        <v/>
      </c>
      <c r="ALZ38" t="str">
        <f t="shared" si="739"/>
        <v/>
      </c>
      <c r="AML38" s="6"/>
      <c r="AMU38" s="6"/>
      <c r="ANA38" t="str">
        <f t="shared" si="847"/>
        <v/>
      </c>
      <c r="ANB38" t="str">
        <f t="shared" si="929"/>
        <v/>
      </c>
      <c r="ANC38" t="str">
        <f t="shared" si="952"/>
        <v/>
      </c>
      <c r="AND38" t="str">
        <f t="shared" si="848"/>
        <v/>
      </c>
      <c r="ANE38" t="str">
        <f t="shared" si="742"/>
        <v/>
      </c>
      <c r="ANF38" t="str">
        <f t="shared" si="743"/>
        <v/>
      </c>
      <c r="ANG38" t="str">
        <f t="shared" si="744"/>
        <v/>
      </c>
      <c r="ANH38" t="str">
        <f t="shared" si="745"/>
        <v/>
      </c>
      <c r="ANI38" t="str">
        <f t="shared" si="746"/>
        <v/>
      </c>
      <c r="ANJ38" t="str">
        <f t="shared" si="747"/>
        <v/>
      </c>
      <c r="ANK38" t="str">
        <f t="shared" si="748"/>
        <v/>
      </c>
      <c r="ANL38" t="str">
        <f t="shared" si="874"/>
        <v/>
      </c>
      <c r="ANM38" t="str">
        <f t="shared" si="750"/>
        <v/>
      </c>
      <c r="ANV38" t="str">
        <f t="shared" si="849"/>
        <v/>
      </c>
      <c r="ANW38" t="str">
        <f t="shared" si="930"/>
        <v/>
      </c>
      <c r="ANY38" t="str">
        <f t="shared" si="851"/>
        <v/>
      </c>
      <c r="ANZ38" t="str">
        <f t="shared" si="752"/>
        <v/>
      </c>
      <c r="AOA38" t="str">
        <f t="shared" si="753"/>
        <v/>
      </c>
      <c r="AOB38" t="str">
        <f t="shared" si="754"/>
        <v/>
      </c>
      <c r="AOC38" t="str">
        <f t="shared" si="755"/>
        <v/>
      </c>
      <c r="AOD38" t="str">
        <f t="shared" si="756"/>
        <v/>
      </c>
      <c r="AOE38" t="str">
        <f t="shared" si="757"/>
        <v/>
      </c>
      <c r="AOF38" t="str">
        <f t="shared" si="758"/>
        <v/>
      </c>
      <c r="AOG38" t="str">
        <f t="shared" si="759"/>
        <v/>
      </c>
      <c r="AOH38" t="str">
        <f t="shared" si="760"/>
        <v/>
      </c>
      <c r="AOU38" s="6"/>
      <c r="APD38" s="6"/>
      <c r="APJ38" t="str">
        <f t="shared" si="852"/>
        <v/>
      </c>
      <c r="APK38" t="str">
        <f t="shared" si="931"/>
        <v/>
      </c>
      <c r="APM38" t="str">
        <f t="shared" si="859"/>
        <v/>
      </c>
      <c r="APN38" t="str">
        <f t="shared" si="763"/>
        <v/>
      </c>
      <c r="APO38" t="str">
        <f t="shared" si="764"/>
        <v/>
      </c>
      <c r="APP38" t="str">
        <f t="shared" si="765"/>
        <v/>
      </c>
      <c r="APQ38" t="str">
        <f t="shared" si="766"/>
        <v/>
      </c>
      <c r="APR38" t="str">
        <f t="shared" si="767"/>
        <v/>
      </c>
      <c r="APS38" t="str">
        <f t="shared" si="768"/>
        <v/>
      </c>
      <c r="APT38" t="str">
        <f t="shared" si="769"/>
        <v/>
      </c>
      <c r="APU38" t="str">
        <f t="shared" si="875"/>
        <v/>
      </c>
      <c r="APV38" t="str">
        <f t="shared" si="771"/>
        <v/>
      </c>
      <c r="AQE38" t="str">
        <f t="shared" si="853"/>
        <v/>
      </c>
      <c r="AQF38" t="str">
        <f t="shared" si="932"/>
        <v/>
      </c>
      <c r="AQH38" t="str">
        <f t="shared" si="854"/>
        <v/>
      </c>
      <c r="AQI38" t="str">
        <f t="shared" si="774"/>
        <v/>
      </c>
      <c r="AQJ38" t="str">
        <f t="shared" si="775"/>
        <v/>
      </c>
      <c r="AQK38" t="str">
        <f t="shared" si="776"/>
        <v/>
      </c>
      <c r="AQL38" t="str">
        <f t="shared" si="777"/>
        <v/>
      </c>
      <c r="AQM38" t="str">
        <f t="shared" si="778"/>
        <v/>
      </c>
      <c r="AQN38" t="str">
        <f t="shared" si="779"/>
        <v/>
      </c>
      <c r="AQO38" t="str">
        <f t="shared" si="780"/>
        <v/>
      </c>
      <c r="AQP38" t="str">
        <f t="shared" si="781"/>
        <v/>
      </c>
      <c r="AQQ38" t="str">
        <f t="shared" si="782"/>
        <v/>
      </c>
      <c r="ARE38" s="6"/>
      <c r="ARN38" s="6"/>
      <c r="ART38" t="str">
        <f t="shared" si="855"/>
        <v/>
      </c>
      <c r="ARU38" t="str">
        <f t="shared" si="933"/>
        <v/>
      </c>
      <c r="ARW38" t="str">
        <f t="shared" si="856"/>
        <v/>
      </c>
      <c r="ARX38" t="str">
        <f t="shared" si="785"/>
        <v/>
      </c>
      <c r="ARY38" t="str">
        <f t="shared" si="786"/>
        <v/>
      </c>
      <c r="ARZ38" t="str">
        <f t="shared" si="787"/>
        <v/>
      </c>
      <c r="ASA38" t="str">
        <f t="shared" si="788"/>
        <v/>
      </c>
      <c r="ASB38" t="str">
        <f t="shared" si="789"/>
        <v/>
      </c>
      <c r="ASC38" t="str">
        <f t="shared" si="790"/>
        <v/>
      </c>
      <c r="ASD38" t="str">
        <f t="shared" si="791"/>
        <v/>
      </c>
      <c r="ASE38" t="str">
        <f t="shared" si="876"/>
        <v/>
      </c>
      <c r="ASF38" t="str">
        <f t="shared" si="793"/>
        <v/>
      </c>
      <c r="ASO38" t="str">
        <f t="shared" si="857"/>
        <v/>
      </c>
      <c r="ASP38" t="str">
        <f t="shared" si="934"/>
        <v/>
      </c>
      <c r="ASR38" t="str">
        <f t="shared" si="858"/>
        <v/>
      </c>
      <c r="ASS38" t="str">
        <f t="shared" si="796"/>
        <v/>
      </c>
      <c r="AST38" t="str">
        <f t="shared" si="797"/>
        <v/>
      </c>
      <c r="ASU38" t="str">
        <f t="shared" si="798"/>
        <v/>
      </c>
      <c r="ASV38" t="str">
        <f t="shared" si="799"/>
        <v/>
      </c>
      <c r="ASW38" t="str">
        <f t="shared" si="800"/>
        <v/>
      </c>
      <c r="ASX38" t="str">
        <f t="shared" si="801"/>
        <v/>
      </c>
      <c r="ASY38" t="str">
        <f t="shared" si="802"/>
        <v/>
      </c>
      <c r="ASZ38" t="str">
        <f t="shared" si="803"/>
        <v/>
      </c>
      <c r="ATA38" t="str">
        <f t="shared" si="804"/>
        <v/>
      </c>
    </row>
    <row r="39" spans="62:1014 1026:1197" x14ac:dyDescent="0.35">
      <c r="BO39" s="6"/>
      <c r="BU39" t="str">
        <f t="shared" si="805"/>
        <v/>
      </c>
      <c r="BV39" t="str">
        <f t="shared" si="923"/>
        <v/>
      </c>
      <c r="BW39" t="str">
        <f t="shared" si="947"/>
        <v/>
      </c>
      <c r="BX39" t="str">
        <f t="shared" si="889"/>
        <v/>
      </c>
      <c r="BY39" t="str">
        <f t="shared" si="890"/>
        <v/>
      </c>
      <c r="BZ39" t="str">
        <f t="shared" si="891"/>
        <v/>
      </c>
      <c r="CA39" t="str">
        <f t="shared" si="892"/>
        <v/>
      </c>
      <c r="CB39" t="str">
        <f t="shared" si="893"/>
        <v/>
      </c>
      <c r="CC39" t="str">
        <f t="shared" si="894"/>
        <v/>
      </c>
      <c r="CD39" t="str">
        <f t="shared" si="895"/>
        <v/>
      </c>
      <c r="CE39" t="str">
        <f t="shared" si="896"/>
        <v/>
      </c>
      <c r="CF39" t="str">
        <f t="shared" si="897"/>
        <v/>
      </c>
      <c r="CG39" t="str">
        <f t="shared" si="898"/>
        <v/>
      </c>
      <c r="CP39" t="str">
        <f t="shared" si="806"/>
        <v/>
      </c>
      <c r="CQ39" t="str">
        <f t="shared" si="924"/>
        <v/>
      </c>
      <c r="CS39" t="str">
        <f t="shared" si="899"/>
        <v/>
      </c>
      <c r="CT39" t="str">
        <f t="shared" si="900"/>
        <v/>
      </c>
      <c r="CU39" t="str">
        <f t="shared" si="901"/>
        <v/>
      </c>
      <c r="CV39" t="str">
        <f t="shared" si="902"/>
        <v/>
      </c>
      <c r="CW39" t="str">
        <f t="shared" si="903"/>
        <v/>
      </c>
      <c r="CX39" t="str">
        <f t="shared" si="904"/>
        <v/>
      </c>
      <c r="CY39" t="str">
        <f t="shared" si="905"/>
        <v/>
      </c>
      <c r="CZ39" t="str">
        <f t="shared" si="906"/>
        <v/>
      </c>
      <c r="DA39" t="str">
        <f t="shared" si="907"/>
        <v/>
      </c>
      <c r="DB39" t="str">
        <f t="shared" si="908"/>
        <v/>
      </c>
      <c r="EC39" t="str">
        <f t="shared" si="935"/>
        <v/>
      </c>
      <c r="ED39" t="str">
        <f t="shared" si="936"/>
        <v/>
      </c>
      <c r="EE39" t="str">
        <f t="shared" si="937"/>
        <v/>
      </c>
      <c r="EF39" t="str">
        <f t="shared" si="938"/>
        <v/>
      </c>
      <c r="EG39" t="str">
        <f t="shared" si="945"/>
        <v/>
      </c>
      <c r="EU39" t="s">
        <v>119</v>
      </c>
      <c r="EV39" t="s">
        <v>119</v>
      </c>
      <c r="EW39" t="s">
        <v>119</v>
      </c>
      <c r="EX39" t="s">
        <v>119</v>
      </c>
      <c r="EY39" t="s">
        <v>119</v>
      </c>
      <c r="EZ39" t="s">
        <v>119</v>
      </c>
      <c r="FA39" t="s">
        <v>119</v>
      </c>
      <c r="FB39" t="s">
        <v>119</v>
      </c>
      <c r="FC39" t="s">
        <v>119</v>
      </c>
      <c r="FD39" t="s">
        <v>119</v>
      </c>
      <c r="FE39" t="s">
        <v>119</v>
      </c>
      <c r="FF39" t="s">
        <v>119</v>
      </c>
      <c r="FG39" t="s">
        <v>119</v>
      </c>
      <c r="FS39" s="6"/>
      <c r="GB39" s="6"/>
      <c r="GH39" t="str">
        <f t="shared" si="807"/>
        <v/>
      </c>
      <c r="GI39" t="str">
        <f t="shared" si="417"/>
        <v/>
      </c>
      <c r="GJ39" t="str">
        <f t="shared" si="418"/>
        <v/>
      </c>
      <c r="GK39" t="str">
        <f t="shared" si="419"/>
        <v/>
      </c>
      <c r="GL39" t="str">
        <f t="shared" si="420"/>
        <v/>
      </c>
      <c r="GM39" t="str">
        <f t="shared" si="421"/>
        <v/>
      </c>
      <c r="GN39" t="str">
        <f t="shared" si="422"/>
        <v/>
      </c>
      <c r="GO39" t="str">
        <f t="shared" si="423"/>
        <v/>
      </c>
      <c r="GP39" t="str">
        <f t="shared" si="424"/>
        <v/>
      </c>
      <c r="GQ39" t="str">
        <f t="shared" si="425"/>
        <v/>
      </c>
      <c r="GR39" t="str">
        <f t="shared" si="426"/>
        <v/>
      </c>
      <c r="GS39" t="str">
        <f t="shared" si="860"/>
        <v/>
      </c>
      <c r="GT39" t="str">
        <f t="shared" si="428"/>
        <v/>
      </c>
      <c r="HC39" t="str">
        <f t="shared" si="808"/>
        <v/>
      </c>
      <c r="HD39" t="str">
        <f t="shared" si="429"/>
        <v/>
      </c>
      <c r="HE39" t="str">
        <f t="shared" si="430"/>
        <v/>
      </c>
      <c r="HF39" t="str">
        <f t="shared" si="431"/>
        <v/>
      </c>
      <c r="HG39" t="str">
        <f t="shared" si="432"/>
        <v/>
      </c>
      <c r="HH39" t="str">
        <f t="shared" si="433"/>
        <v/>
      </c>
      <c r="HI39" t="str">
        <f t="shared" si="434"/>
        <v/>
      </c>
      <c r="HJ39" t="str">
        <f t="shared" si="435"/>
        <v/>
      </c>
      <c r="HK39" t="str">
        <f t="shared" si="436"/>
        <v/>
      </c>
      <c r="HL39" t="str">
        <f t="shared" si="437"/>
        <v/>
      </c>
      <c r="HM39" t="str">
        <f t="shared" si="438"/>
        <v/>
      </c>
      <c r="HN39" t="str">
        <f t="shared" si="439"/>
        <v/>
      </c>
      <c r="HO39" t="str">
        <f t="shared" si="440"/>
        <v/>
      </c>
      <c r="IA39" s="6"/>
      <c r="IB39" s="6"/>
      <c r="IK39" s="6"/>
      <c r="IQ39" t="str">
        <f t="shared" si="809"/>
        <v/>
      </c>
      <c r="IR39" t="str">
        <f t="shared" si="441"/>
        <v/>
      </c>
      <c r="IS39" t="str">
        <f t="shared" si="442"/>
        <v/>
      </c>
      <c r="IT39" t="str">
        <f t="shared" si="443"/>
        <v/>
      </c>
      <c r="IU39" t="str">
        <f t="shared" si="444"/>
        <v/>
      </c>
      <c r="IV39" t="str">
        <f t="shared" si="445"/>
        <v/>
      </c>
      <c r="IW39" t="str">
        <f t="shared" si="446"/>
        <v/>
      </c>
      <c r="IX39" t="str">
        <f t="shared" si="447"/>
        <v/>
      </c>
      <c r="IY39" t="str">
        <f t="shared" si="448"/>
        <v/>
      </c>
      <c r="IZ39" t="str">
        <f t="shared" si="449"/>
        <v/>
      </c>
      <c r="JA39" t="str">
        <f t="shared" si="450"/>
        <v/>
      </c>
      <c r="JB39" t="str">
        <f t="shared" si="861"/>
        <v/>
      </c>
      <c r="JC39" t="str">
        <f t="shared" si="451"/>
        <v/>
      </c>
      <c r="JL39" t="str">
        <f t="shared" si="810"/>
        <v/>
      </c>
      <c r="JM39" t="str">
        <f t="shared" si="452"/>
        <v/>
      </c>
      <c r="JN39" t="str">
        <f t="shared" si="453"/>
        <v/>
      </c>
      <c r="JO39" t="str">
        <f t="shared" si="454"/>
        <v/>
      </c>
      <c r="JP39" t="str">
        <f t="shared" si="455"/>
        <v/>
      </c>
      <c r="JQ39" t="str">
        <f t="shared" si="456"/>
        <v/>
      </c>
      <c r="JR39" t="str">
        <f t="shared" si="457"/>
        <v/>
      </c>
      <c r="JS39" t="str">
        <f t="shared" si="458"/>
        <v/>
      </c>
      <c r="JT39" t="str">
        <f t="shared" si="459"/>
        <v/>
      </c>
      <c r="JU39" t="str">
        <f t="shared" si="460"/>
        <v/>
      </c>
      <c r="JV39" t="str">
        <f t="shared" si="461"/>
        <v/>
      </c>
      <c r="JW39" t="str">
        <f t="shared" si="462"/>
        <v/>
      </c>
      <c r="JX39" t="str">
        <f t="shared" si="463"/>
        <v/>
      </c>
      <c r="KJ39" s="6"/>
      <c r="KS39" s="6"/>
      <c r="KY39" t="str">
        <f t="shared" si="811"/>
        <v/>
      </c>
      <c r="KZ39" t="str">
        <f t="shared" si="464"/>
        <v/>
      </c>
      <c r="LA39" t="str">
        <f t="shared" si="465"/>
        <v/>
      </c>
      <c r="LB39" t="str">
        <f t="shared" si="466"/>
        <v/>
      </c>
      <c r="LC39" t="str">
        <f t="shared" si="467"/>
        <v/>
      </c>
      <c r="LD39" t="str">
        <f t="shared" si="468"/>
        <v/>
      </c>
      <c r="LE39" t="str">
        <f t="shared" si="469"/>
        <v/>
      </c>
      <c r="LF39" t="str">
        <f t="shared" si="470"/>
        <v/>
      </c>
      <c r="LG39" t="str">
        <f t="shared" si="471"/>
        <v/>
      </c>
      <c r="LH39" t="str">
        <f t="shared" si="472"/>
        <v/>
      </c>
      <c r="LI39" t="str">
        <f t="shared" si="473"/>
        <v/>
      </c>
      <c r="LJ39" t="str">
        <f t="shared" si="862"/>
        <v/>
      </c>
      <c r="LK39" t="str">
        <f t="shared" si="475"/>
        <v/>
      </c>
      <c r="LT39" t="str">
        <f t="shared" si="812"/>
        <v/>
      </c>
      <c r="LU39" t="str">
        <f t="shared" si="476"/>
        <v/>
      </c>
      <c r="LV39" t="str">
        <f t="shared" si="477"/>
        <v/>
      </c>
      <c r="LW39" t="str">
        <f t="shared" si="478"/>
        <v/>
      </c>
      <c r="LX39" t="str">
        <f t="shared" si="479"/>
        <v/>
      </c>
      <c r="LY39" t="str">
        <f t="shared" si="480"/>
        <v/>
      </c>
      <c r="LZ39" t="str">
        <f t="shared" si="481"/>
        <v/>
      </c>
      <c r="MA39" t="str">
        <f t="shared" si="482"/>
        <v/>
      </c>
      <c r="MB39" t="str">
        <f t="shared" si="483"/>
        <v/>
      </c>
      <c r="MC39" t="str">
        <f t="shared" si="484"/>
        <v/>
      </c>
      <c r="MD39" t="str">
        <f t="shared" si="485"/>
        <v/>
      </c>
      <c r="ME39" t="str">
        <f t="shared" si="486"/>
        <v/>
      </c>
      <c r="MF39" t="str">
        <f t="shared" si="487"/>
        <v/>
      </c>
      <c r="MR39" s="6"/>
      <c r="NA39" s="6"/>
      <c r="NG39" t="str">
        <f t="shared" si="813"/>
        <v/>
      </c>
      <c r="NH39" t="str">
        <f t="shared" si="488"/>
        <v/>
      </c>
      <c r="NI39" t="str">
        <f t="shared" si="489"/>
        <v/>
      </c>
      <c r="NJ39" t="str">
        <f t="shared" si="490"/>
        <v/>
      </c>
      <c r="NK39" t="str">
        <f t="shared" si="491"/>
        <v/>
      </c>
      <c r="NL39" t="str">
        <f t="shared" si="492"/>
        <v/>
      </c>
      <c r="NM39" t="str">
        <f t="shared" si="493"/>
        <v/>
      </c>
      <c r="NN39" t="str">
        <f t="shared" si="494"/>
        <v/>
      </c>
      <c r="NO39" t="str">
        <f t="shared" si="495"/>
        <v/>
      </c>
      <c r="NP39" t="str">
        <f t="shared" si="496"/>
        <v/>
      </c>
      <c r="NQ39" t="str">
        <f t="shared" si="497"/>
        <v/>
      </c>
      <c r="NR39" t="str">
        <f t="shared" si="863"/>
        <v/>
      </c>
      <c r="NS39" t="str">
        <f t="shared" si="499"/>
        <v/>
      </c>
      <c r="OB39" t="str">
        <f t="shared" si="814"/>
        <v/>
      </c>
      <c r="OC39" t="str">
        <f t="shared" si="500"/>
        <v/>
      </c>
      <c r="OD39" t="str">
        <f t="shared" si="501"/>
        <v/>
      </c>
      <c r="OE39" t="str">
        <f t="shared" si="502"/>
        <v/>
      </c>
      <c r="OF39" t="str">
        <f t="shared" si="503"/>
        <v/>
      </c>
      <c r="OG39" t="str">
        <f t="shared" si="504"/>
        <v/>
      </c>
      <c r="OH39" t="str">
        <f t="shared" si="505"/>
        <v/>
      </c>
      <c r="OI39" t="str">
        <f t="shared" si="506"/>
        <v/>
      </c>
      <c r="OJ39" t="str">
        <f t="shared" si="507"/>
        <v/>
      </c>
      <c r="OK39" t="str">
        <f t="shared" si="508"/>
        <v/>
      </c>
      <c r="OL39" t="str">
        <f t="shared" si="509"/>
        <v/>
      </c>
      <c r="OM39" t="str">
        <f t="shared" si="510"/>
        <v/>
      </c>
      <c r="ON39" t="str">
        <f t="shared" si="511"/>
        <v/>
      </c>
      <c r="OZ39" s="6"/>
      <c r="PI39" s="6"/>
      <c r="PO39" t="str">
        <f t="shared" si="815"/>
        <v/>
      </c>
      <c r="PP39" t="str">
        <f t="shared" si="512"/>
        <v/>
      </c>
      <c r="PQ39" t="str">
        <f t="shared" si="513"/>
        <v/>
      </c>
      <c r="PR39" t="str">
        <f t="shared" si="514"/>
        <v/>
      </c>
      <c r="PS39" t="str">
        <f t="shared" si="515"/>
        <v/>
      </c>
      <c r="PT39" t="str">
        <f t="shared" si="516"/>
        <v/>
      </c>
      <c r="PU39" t="str">
        <f t="shared" si="517"/>
        <v/>
      </c>
      <c r="PV39" t="str">
        <f t="shared" si="816"/>
        <v/>
      </c>
      <c r="PW39" t="str">
        <f t="shared" si="518"/>
        <v/>
      </c>
      <c r="PX39" t="str">
        <f t="shared" si="519"/>
        <v/>
      </c>
      <c r="PY39" t="str">
        <f t="shared" si="520"/>
        <v/>
      </c>
      <c r="PZ39" t="str">
        <f t="shared" si="864"/>
        <v/>
      </c>
      <c r="QA39" t="str">
        <f t="shared" si="522"/>
        <v/>
      </c>
      <c r="QJ39" t="str">
        <f t="shared" si="817"/>
        <v/>
      </c>
      <c r="QK39" t="str">
        <f t="shared" si="523"/>
        <v/>
      </c>
      <c r="QL39" t="str">
        <f t="shared" si="524"/>
        <v/>
      </c>
      <c r="QM39" t="str">
        <f t="shared" si="525"/>
        <v/>
      </c>
      <c r="QN39" t="str">
        <f t="shared" si="526"/>
        <v/>
      </c>
      <c r="QO39" t="str">
        <f t="shared" si="527"/>
        <v/>
      </c>
      <c r="QP39" t="str">
        <f t="shared" si="528"/>
        <v/>
      </c>
      <c r="QQ39" t="str">
        <f t="shared" si="529"/>
        <v/>
      </c>
      <c r="QR39" t="str">
        <f t="shared" si="530"/>
        <v/>
      </c>
      <c r="QS39" t="str">
        <f t="shared" si="531"/>
        <v/>
      </c>
      <c r="QT39" t="str">
        <f t="shared" si="532"/>
        <v/>
      </c>
      <c r="QU39" t="str">
        <f t="shared" si="533"/>
        <v/>
      </c>
      <c r="QV39" t="str">
        <f t="shared" si="534"/>
        <v/>
      </c>
      <c r="RH39" s="6"/>
      <c r="RQ39" s="6"/>
      <c r="RW39" t="str">
        <f t="shared" si="818"/>
        <v/>
      </c>
      <c r="RX39" t="str">
        <f t="shared" si="535"/>
        <v/>
      </c>
      <c r="RY39" t="str">
        <f t="shared" si="536"/>
        <v/>
      </c>
      <c r="RZ39" t="str">
        <f t="shared" si="537"/>
        <v/>
      </c>
      <c r="SA39" t="str">
        <f t="shared" si="538"/>
        <v/>
      </c>
      <c r="SB39" t="str">
        <f t="shared" si="539"/>
        <v/>
      </c>
      <c r="SC39" t="str">
        <f t="shared" si="540"/>
        <v/>
      </c>
      <c r="SD39" t="str">
        <f t="shared" si="541"/>
        <v/>
      </c>
      <c r="SE39" t="str">
        <f t="shared" si="542"/>
        <v/>
      </c>
      <c r="SF39" t="str">
        <f t="shared" si="543"/>
        <v/>
      </c>
      <c r="SG39" t="str">
        <f t="shared" si="544"/>
        <v/>
      </c>
      <c r="SH39" t="str">
        <f t="shared" si="865"/>
        <v/>
      </c>
      <c r="SI39" t="str">
        <f t="shared" si="546"/>
        <v/>
      </c>
      <c r="SR39" t="str">
        <f t="shared" si="819"/>
        <v/>
      </c>
      <c r="SS39" t="str">
        <f t="shared" si="547"/>
        <v/>
      </c>
      <c r="ST39" t="str">
        <f t="shared" si="548"/>
        <v/>
      </c>
      <c r="SU39" t="str">
        <f t="shared" si="549"/>
        <v/>
      </c>
      <c r="SV39" t="str">
        <f t="shared" si="550"/>
        <v/>
      </c>
      <c r="SW39" t="str">
        <f t="shared" si="551"/>
        <v/>
      </c>
      <c r="SX39" t="str">
        <f t="shared" si="552"/>
        <v/>
      </c>
      <c r="SY39" t="str">
        <f t="shared" si="553"/>
        <v/>
      </c>
      <c r="SZ39" t="str">
        <f t="shared" si="554"/>
        <v/>
      </c>
      <c r="TA39" t="str">
        <f t="shared" si="555"/>
        <v/>
      </c>
      <c r="TB39" t="str">
        <f t="shared" si="556"/>
        <v/>
      </c>
      <c r="TC39" t="str">
        <f t="shared" si="557"/>
        <v/>
      </c>
      <c r="TD39" t="str">
        <f t="shared" si="558"/>
        <v/>
      </c>
      <c r="TP39" s="6"/>
      <c r="TY39" s="6"/>
      <c r="UE39" t="str">
        <f t="shared" si="820"/>
        <v/>
      </c>
      <c r="UF39" t="str">
        <f t="shared" si="559"/>
        <v/>
      </c>
      <c r="UG39" t="str">
        <f t="shared" si="560"/>
        <v/>
      </c>
      <c r="UH39" t="str">
        <f t="shared" si="561"/>
        <v/>
      </c>
      <c r="UI39" t="str">
        <f t="shared" si="562"/>
        <v/>
      </c>
      <c r="UJ39" t="str">
        <f t="shared" si="563"/>
        <v/>
      </c>
      <c r="UK39" t="str">
        <f t="shared" si="564"/>
        <v/>
      </c>
      <c r="UL39" t="str">
        <f t="shared" si="565"/>
        <v/>
      </c>
      <c r="UM39" t="str">
        <f t="shared" si="566"/>
        <v/>
      </c>
      <c r="UN39" t="str">
        <f t="shared" si="567"/>
        <v/>
      </c>
      <c r="UO39" t="str">
        <f t="shared" si="568"/>
        <v/>
      </c>
      <c r="UP39" t="str">
        <f t="shared" si="866"/>
        <v/>
      </c>
      <c r="UQ39" t="str">
        <f t="shared" si="570"/>
        <v/>
      </c>
      <c r="UZ39" t="str">
        <f t="shared" si="821"/>
        <v/>
      </c>
      <c r="VA39" t="str">
        <f t="shared" si="571"/>
        <v/>
      </c>
      <c r="VB39" t="str">
        <f t="shared" si="572"/>
        <v/>
      </c>
      <c r="VC39" t="str">
        <f t="shared" si="573"/>
        <v/>
      </c>
      <c r="VD39" t="str">
        <f t="shared" si="574"/>
        <v/>
      </c>
      <c r="VE39" t="str">
        <f t="shared" si="575"/>
        <v/>
      </c>
      <c r="VF39" t="str">
        <f t="shared" si="576"/>
        <v/>
      </c>
      <c r="VG39" t="str">
        <f t="shared" si="577"/>
        <v/>
      </c>
      <c r="VH39" t="str">
        <f t="shared" si="578"/>
        <v/>
      </c>
      <c r="VI39" t="str">
        <f t="shared" si="579"/>
        <v/>
      </c>
      <c r="VJ39" t="str">
        <f t="shared" si="580"/>
        <v/>
      </c>
      <c r="VK39" t="str">
        <f t="shared" si="581"/>
        <v/>
      </c>
      <c r="VL39" t="str">
        <f t="shared" si="582"/>
        <v/>
      </c>
      <c r="VX39" s="6"/>
      <c r="WG39" s="6"/>
      <c r="WM39" t="str">
        <f t="shared" si="822"/>
        <v/>
      </c>
      <c r="WN39" t="str">
        <f t="shared" si="583"/>
        <v/>
      </c>
      <c r="WO39" t="str">
        <f t="shared" si="584"/>
        <v/>
      </c>
      <c r="WP39" t="str">
        <f t="shared" si="585"/>
        <v/>
      </c>
      <c r="WQ39" t="str">
        <f t="shared" si="586"/>
        <v/>
      </c>
      <c r="WR39" t="str">
        <f t="shared" si="587"/>
        <v/>
      </c>
      <c r="WS39" t="str">
        <f t="shared" si="588"/>
        <v/>
      </c>
      <c r="WT39" t="str">
        <f t="shared" si="589"/>
        <v/>
      </c>
      <c r="WU39" t="str">
        <f t="shared" si="590"/>
        <v/>
      </c>
      <c r="WV39" t="str">
        <f t="shared" si="591"/>
        <v/>
      </c>
      <c r="WW39" t="str">
        <f t="shared" si="592"/>
        <v/>
      </c>
      <c r="WX39" t="str">
        <f t="shared" si="867"/>
        <v/>
      </c>
      <c r="WY39" t="str">
        <f t="shared" si="594"/>
        <v/>
      </c>
      <c r="XH39" t="str">
        <f t="shared" si="823"/>
        <v/>
      </c>
      <c r="XI39" t="str">
        <f t="shared" si="595"/>
        <v/>
      </c>
      <c r="XJ39" t="str">
        <f t="shared" si="596"/>
        <v/>
      </c>
      <c r="XK39" t="str">
        <f t="shared" si="597"/>
        <v/>
      </c>
      <c r="XL39" t="str">
        <f t="shared" si="598"/>
        <v/>
      </c>
      <c r="XM39" t="str">
        <f t="shared" si="599"/>
        <v/>
      </c>
      <c r="XN39" t="str">
        <f t="shared" si="600"/>
        <v/>
      </c>
      <c r="XO39" t="str">
        <f t="shared" si="601"/>
        <v/>
      </c>
      <c r="XP39" t="str">
        <f t="shared" si="602"/>
        <v/>
      </c>
      <c r="XQ39" t="str">
        <f t="shared" si="603"/>
        <v/>
      </c>
      <c r="XR39" t="str">
        <f t="shared" si="604"/>
        <v/>
      </c>
      <c r="XS39" t="str">
        <f t="shared" si="605"/>
        <v/>
      </c>
      <c r="XT39" t="str">
        <f t="shared" si="606"/>
        <v/>
      </c>
      <c r="YG39" s="6"/>
      <c r="YP39" s="6"/>
      <c r="YV39" t="str">
        <f t="shared" si="824"/>
        <v/>
      </c>
      <c r="YW39" t="str">
        <f t="shared" si="607"/>
        <v/>
      </c>
      <c r="YY39" t="str">
        <f t="shared" si="609"/>
        <v/>
      </c>
      <c r="YZ39" t="str">
        <f t="shared" si="610"/>
        <v/>
      </c>
      <c r="ZA39" t="str">
        <f t="shared" si="611"/>
        <v/>
      </c>
      <c r="ZB39" t="str">
        <f t="shared" si="612"/>
        <v/>
      </c>
      <c r="ZC39" t="str">
        <f t="shared" si="613"/>
        <v/>
      </c>
      <c r="ZD39" t="str">
        <f t="shared" si="614"/>
        <v/>
      </c>
      <c r="ZE39" t="str">
        <f t="shared" si="615"/>
        <v/>
      </c>
      <c r="ZF39" t="str">
        <f t="shared" si="616"/>
        <v/>
      </c>
      <c r="ZG39" t="str">
        <f t="shared" si="868"/>
        <v/>
      </c>
      <c r="ZH39" t="str">
        <f t="shared" si="618"/>
        <v/>
      </c>
      <c r="ZQ39" t="str">
        <f t="shared" si="825"/>
        <v/>
      </c>
      <c r="ZR39" t="str">
        <f t="shared" si="619"/>
        <v/>
      </c>
      <c r="ZT39" t="str">
        <f t="shared" si="621"/>
        <v/>
      </c>
      <c r="ZU39" t="str">
        <f t="shared" si="622"/>
        <v/>
      </c>
      <c r="ZV39" t="str">
        <f t="shared" si="623"/>
        <v/>
      </c>
      <c r="ZW39" t="str">
        <f t="shared" si="624"/>
        <v/>
      </c>
      <c r="ZX39" t="str">
        <f t="shared" si="625"/>
        <v/>
      </c>
      <c r="ZY39" t="str">
        <f t="shared" si="626"/>
        <v/>
      </c>
      <c r="ZZ39" t="str">
        <f t="shared" si="627"/>
        <v/>
      </c>
      <c r="AAA39" t="str">
        <f t="shared" si="628"/>
        <v/>
      </c>
      <c r="AAB39" t="str">
        <f t="shared" si="629"/>
        <v/>
      </c>
      <c r="AAC39" t="str">
        <f t="shared" si="630"/>
        <v/>
      </c>
      <c r="AAQ39" s="6"/>
      <c r="AAZ39" s="6"/>
      <c r="ABF39" t="str">
        <f t="shared" si="826"/>
        <v/>
      </c>
      <c r="ABG39" t="str">
        <f t="shared" si="631"/>
        <v/>
      </c>
      <c r="ABI39" t="str">
        <f t="shared" si="633"/>
        <v/>
      </c>
      <c r="ABJ39" t="str">
        <f t="shared" si="634"/>
        <v/>
      </c>
      <c r="ABK39" t="str">
        <f t="shared" si="635"/>
        <v/>
      </c>
      <c r="ABL39" t="str">
        <f t="shared" si="636"/>
        <v/>
      </c>
      <c r="ABM39" t="str">
        <f t="shared" si="637"/>
        <v/>
      </c>
      <c r="ABN39" t="str">
        <f t="shared" si="638"/>
        <v/>
      </c>
      <c r="ABO39" t="str">
        <f t="shared" si="639"/>
        <v/>
      </c>
      <c r="ABP39" t="str">
        <f t="shared" si="640"/>
        <v/>
      </c>
      <c r="ABQ39" t="str">
        <f t="shared" si="869"/>
        <v/>
      </c>
      <c r="ABR39" t="str">
        <f t="shared" si="642"/>
        <v/>
      </c>
      <c r="ACA39" t="str">
        <f t="shared" si="827"/>
        <v/>
      </c>
      <c r="ACB39" t="str">
        <f t="shared" si="643"/>
        <v/>
      </c>
      <c r="ACD39" t="str">
        <f t="shared" si="645"/>
        <v/>
      </c>
      <c r="ACE39" t="str">
        <f t="shared" si="646"/>
        <v/>
      </c>
      <c r="ACF39" t="str">
        <f t="shared" si="647"/>
        <v/>
      </c>
      <c r="ACG39" t="str">
        <f t="shared" si="648"/>
        <v/>
      </c>
      <c r="ACH39" t="str">
        <f t="shared" si="649"/>
        <v/>
      </c>
      <c r="ACI39" t="str">
        <f t="shared" si="650"/>
        <v/>
      </c>
      <c r="ACJ39" t="str">
        <f t="shared" si="651"/>
        <v/>
      </c>
      <c r="ACK39" t="str">
        <f t="shared" si="652"/>
        <v/>
      </c>
      <c r="ACL39" t="str">
        <f t="shared" si="653"/>
        <v/>
      </c>
      <c r="ACM39" t="str">
        <f t="shared" si="654"/>
        <v/>
      </c>
      <c r="ACZ39" s="6"/>
      <c r="ADI39" s="6"/>
      <c r="ADU39" t="str">
        <f t="shared" si="660"/>
        <v/>
      </c>
      <c r="ADV39" t="str">
        <f t="shared" si="661"/>
        <v/>
      </c>
      <c r="ADW39" t="str">
        <f t="shared" si="662"/>
        <v/>
      </c>
      <c r="ADX39" t="str">
        <f t="shared" si="663"/>
        <v/>
      </c>
      <c r="ADY39" t="str">
        <f t="shared" si="664"/>
        <v/>
      </c>
      <c r="ADZ39" t="str">
        <f t="shared" si="870"/>
        <v/>
      </c>
      <c r="AEA39" t="str">
        <f t="shared" si="666"/>
        <v/>
      </c>
      <c r="AEN39" t="str">
        <f t="shared" si="670"/>
        <v/>
      </c>
      <c r="AEO39" t="str">
        <f t="shared" si="671"/>
        <v/>
      </c>
      <c r="AEP39" t="str">
        <f t="shared" si="672"/>
        <v/>
      </c>
      <c r="AEQ39" t="str">
        <f t="shared" si="673"/>
        <v/>
      </c>
      <c r="AER39" t="str">
        <f t="shared" si="674"/>
        <v/>
      </c>
      <c r="AES39" t="str">
        <f t="shared" si="675"/>
        <v/>
      </c>
      <c r="AET39" t="str">
        <f t="shared" si="676"/>
        <v/>
      </c>
      <c r="AEU39" t="str">
        <f t="shared" si="677"/>
        <v/>
      </c>
      <c r="AEV39" t="str">
        <f t="shared" si="678"/>
        <v/>
      </c>
      <c r="AFI39" s="6"/>
      <c r="AFR39" s="6"/>
      <c r="AFX39" t="str">
        <f t="shared" si="830"/>
        <v/>
      </c>
      <c r="AFY39" t="str">
        <f t="shared" si="946"/>
        <v/>
      </c>
      <c r="AGA39" t="str">
        <f t="shared" si="681"/>
        <v/>
      </c>
      <c r="AGB39" t="str">
        <f t="shared" si="682"/>
        <v/>
      </c>
      <c r="AGC39" t="str">
        <f t="shared" si="683"/>
        <v/>
      </c>
      <c r="AGD39" t="str">
        <f t="shared" si="684"/>
        <v/>
      </c>
      <c r="AGE39" t="str">
        <f t="shared" si="831"/>
        <v/>
      </c>
      <c r="AGF39" t="str">
        <f t="shared" si="685"/>
        <v/>
      </c>
      <c r="AGG39" t="str">
        <f t="shared" si="686"/>
        <v/>
      </c>
      <c r="AGH39" t="str">
        <f t="shared" si="687"/>
        <v/>
      </c>
      <c r="AGI39" t="str">
        <f t="shared" si="871"/>
        <v/>
      </c>
      <c r="AGJ39" t="str">
        <f t="shared" si="689"/>
        <v/>
      </c>
      <c r="AGS39" t="str">
        <f t="shared" si="832"/>
        <v/>
      </c>
      <c r="AGV39" t="str">
        <f t="shared" si="692"/>
        <v/>
      </c>
      <c r="AGW39" t="str">
        <f t="shared" si="693"/>
        <v/>
      </c>
      <c r="AGX39" t="str">
        <f t="shared" si="694"/>
        <v/>
      </c>
      <c r="AGY39" t="str">
        <f t="shared" si="695"/>
        <v/>
      </c>
      <c r="AGZ39" t="str">
        <f t="shared" si="696"/>
        <v/>
      </c>
      <c r="AHA39" t="str">
        <f t="shared" si="697"/>
        <v/>
      </c>
      <c r="AHB39" t="str">
        <f t="shared" si="698"/>
        <v/>
      </c>
      <c r="AHC39" t="str">
        <f t="shared" si="699"/>
        <v/>
      </c>
      <c r="AHD39" t="str">
        <f t="shared" si="700"/>
        <v/>
      </c>
      <c r="AHE39" t="str">
        <f t="shared" si="701"/>
        <v/>
      </c>
      <c r="AHT39" s="6"/>
      <c r="AIC39" s="6"/>
      <c r="AII39" t="str">
        <f t="shared" si="833"/>
        <v/>
      </c>
      <c r="AIJ39" t="str">
        <f t="shared" si="925"/>
        <v/>
      </c>
      <c r="AIL39" t="str">
        <f t="shared" si="834"/>
        <v/>
      </c>
      <c r="AIM39" t="str">
        <f t="shared" si="704"/>
        <v/>
      </c>
      <c r="AIN39" t="str">
        <f t="shared" si="835"/>
        <v/>
      </c>
      <c r="AIO39" t="str">
        <f t="shared" si="836"/>
        <v/>
      </c>
      <c r="AIP39" t="str">
        <f t="shared" si="705"/>
        <v/>
      </c>
      <c r="AIQ39" t="str">
        <f t="shared" si="706"/>
        <v/>
      </c>
      <c r="AIR39" t="str">
        <f t="shared" si="707"/>
        <v/>
      </c>
      <c r="AIS39" t="str">
        <f t="shared" si="708"/>
        <v/>
      </c>
      <c r="AIT39" t="str">
        <f t="shared" si="872"/>
        <v/>
      </c>
      <c r="AIU39" t="str">
        <f t="shared" si="710"/>
        <v/>
      </c>
      <c r="AJD39" t="str">
        <f t="shared" si="837"/>
        <v/>
      </c>
      <c r="AJE39" t="str">
        <f t="shared" si="926"/>
        <v/>
      </c>
      <c r="AJG39" t="str">
        <f t="shared" si="838"/>
        <v/>
      </c>
      <c r="AJH39" t="str">
        <f t="shared" si="713"/>
        <v/>
      </c>
      <c r="AJI39" t="str">
        <f t="shared" si="839"/>
        <v/>
      </c>
      <c r="AJJ39" t="str">
        <f t="shared" si="840"/>
        <v/>
      </c>
      <c r="AJK39" t="str">
        <f t="shared" si="714"/>
        <v/>
      </c>
      <c r="AJL39" t="str">
        <f t="shared" si="715"/>
        <v/>
      </c>
      <c r="AJM39" t="str">
        <f t="shared" si="716"/>
        <v/>
      </c>
      <c r="AJN39" t="str">
        <f t="shared" si="717"/>
        <v/>
      </c>
      <c r="AJO39" t="str">
        <f t="shared" si="718"/>
        <v/>
      </c>
      <c r="AJP39" t="str">
        <f t="shared" si="719"/>
        <v/>
      </c>
      <c r="AKD39" s="6"/>
      <c r="AKM39" s="6"/>
      <c r="AKS39" t="str">
        <f t="shared" si="841"/>
        <v/>
      </c>
      <c r="AKT39" t="str">
        <f t="shared" si="927"/>
        <v/>
      </c>
      <c r="AKV39" t="str">
        <f t="shared" si="842"/>
        <v/>
      </c>
      <c r="AKW39" t="str">
        <f t="shared" si="722"/>
        <v/>
      </c>
      <c r="AKX39" t="str">
        <f t="shared" si="723"/>
        <v/>
      </c>
      <c r="AKY39" t="str">
        <f t="shared" si="843"/>
        <v/>
      </c>
      <c r="AKZ39" t="str">
        <f t="shared" si="724"/>
        <v/>
      </c>
      <c r="ALA39" t="str">
        <f t="shared" si="725"/>
        <v/>
      </c>
      <c r="ALB39" t="str">
        <f t="shared" si="726"/>
        <v/>
      </c>
      <c r="ALC39" t="str">
        <f t="shared" si="727"/>
        <v/>
      </c>
      <c r="ALD39" t="str">
        <f t="shared" si="873"/>
        <v/>
      </c>
      <c r="ALE39" t="str">
        <f t="shared" si="729"/>
        <v/>
      </c>
      <c r="ALN39" t="str">
        <f t="shared" si="844"/>
        <v/>
      </c>
      <c r="ALO39" t="str">
        <f t="shared" si="928"/>
        <v/>
      </c>
      <c r="ALQ39" t="str">
        <f t="shared" si="845"/>
        <v/>
      </c>
      <c r="ALR39" t="str">
        <f t="shared" si="732"/>
        <v/>
      </c>
      <c r="ALS39" t="str">
        <f t="shared" si="733"/>
        <v/>
      </c>
      <c r="ALT39" t="str">
        <f t="shared" si="846"/>
        <v/>
      </c>
      <c r="ALU39" t="str">
        <f t="shared" si="734"/>
        <v/>
      </c>
      <c r="ALV39" t="str">
        <f t="shared" si="735"/>
        <v/>
      </c>
      <c r="ALW39" t="str">
        <f t="shared" si="736"/>
        <v/>
      </c>
      <c r="ALX39" t="str">
        <f t="shared" si="737"/>
        <v/>
      </c>
      <c r="ALY39" t="str">
        <f t="shared" si="738"/>
        <v/>
      </c>
      <c r="ALZ39" t="str">
        <f t="shared" si="739"/>
        <v/>
      </c>
      <c r="AML39" s="6"/>
      <c r="AMU39" s="6"/>
      <c r="ANA39" t="str">
        <f t="shared" si="847"/>
        <v/>
      </c>
      <c r="ANG39" t="str">
        <f t="shared" si="744"/>
        <v/>
      </c>
      <c r="ANH39" t="str">
        <f t="shared" si="745"/>
        <v/>
      </c>
      <c r="ANI39" t="str">
        <f t="shared" si="746"/>
        <v/>
      </c>
      <c r="ANJ39" t="str">
        <f t="shared" si="747"/>
        <v/>
      </c>
      <c r="ANK39" t="str">
        <f t="shared" si="748"/>
        <v/>
      </c>
      <c r="ANL39" t="str">
        <f t="shared" si="874"/>
        <v/>
      </c>
      <c r="ANM39" t="str">
        <f t="shared" si="750"/>
        <v/>
      </c>
      <c r="ANV39" t="str">
        <f t="shared" si="849"/>
        <v/>
      </c>
      <c r="ANW39" t="str">
        <f t="shared" si="930"/>
        <v/>
      </c>
      <c r="ANY39" t="str">
        <f t="shared" si="851"/>
        <v/>
      </c>
      <c r="ANZ39" t="str">
        <f t="shared" si="752"/>
        <v/>
      </c>
      <c r="AOA39" t="str">
        <f t="shared" si="753"/>
        <v/>
      </c>
      <c r="AOB39" t="str">
        <f t="shared" si="754"/>
        <v/>
      </c>
      <c r="AOC39" t="str">
        <f t="shared" si="755"/>
        <v/>
      </c>
      <c r="AOD39" t="str">
        <f t="shared" si="756"/>
        <v/>
      </c>
      <c r="AOE39" t="str">
        <f t="shared" si="757"/>
        <v/>
      </c>
      <c r="AOF39" t="str">
        <f t="shared" si="758"/>
        <v/>
      </c>
      <c r="AOG39" t="str">
        <f t="shared" si="759"/>
        <v/>
      </c>
      <c r="AOH39" t="str">
        <f t="shared" si="760"/>
        <v/>
      </c>
      <c r="AOU39" s="6"/>
      <c r="APD39" s="6"/>
      <c r="APJ39" t="str">
        <f t="shared" si="852"/>
        <v/>
      </c>
      <c r="APK39" t="str">
        <f t="shared" si="931"/>
        <v/>
      </c>
      <c r="APM39" t="str">
        <f t="shared" si="859"/>
        <v/>
      </c>
      <c r="APN39" t="str">
        <f t="shared" si="763"/>
        <v/>
      </c>
      <c r="APO39" t="str">
        <f t="shared" si="764"/>
        <v/>
      </c>
      <c r="APP39" t="str">
        <f t="shared" si="765"/>
        <v/>
      </c>
      <c r="APQ39" t="str">
        <f t="shared" si="766"/>
        <v/>
      </c>
      <c r="APR39" t="str">
        <f t="shared" si="767"/>
        <v/>
      </c>
      <c r="APS39" t="str">
        <f t="shared" si="768"/>
        <v/>
      </c>
      <c r="APT39" t="str">
        <f t="shared" si="769"/>
        <v/>
      </c>
      <c r="APU39" t="str">
        <f t="shared" si="875"/>
        <v/>
      </c>
      <c r="APV39" t="str">
        <f t="shared" si="771"/>
        <v/>
      </c>
      <c r="AQE39" t="str">
        <f t="shared" si="853"/>
        <v/>
      </c>
      <c r="AQF39" t="str">
        <f t="shared" si="932"/>
        <v/>
      </c>
      <c r="AQH39" t="str">
        <f t="shared" si="854"/>
        <v/>
      </c>
      <c r="AQI39" t="str">
        <f t="shared" si="774"/>
        <v/>
      </c>
      <c r="AQJ39" t="str">
        <f t="shared" si="775"/>
        <v/>
      </c>
      <c r="AQK39" t="str">
        <f t="shared" si="776"/>
        <v/>
      </c>
      <c r="AQL39" t="str">
        <f t="shared" si="777"/>
        <v/>
      </c>
      <c r="AQM39" t="str">
        <f t="shared" si="778"/>
        <v/>
      </c>
      <c r="AQN39" t="str">
        <f t="shared" si="779"/>
        <v/>
      </c>
      <c r="AQO39" t="str">
        <f t="shared" si="780"/>
        <v/>
      </c>
      <c r="AQP39" t="str">
        <f t="shared" si="781"/>
        <v/>
      </c>
      <c r="AQQ39" t="str">
        <f t="shared" si="782"/>
        <v/>
      </c>
      <c r="ARE39" s="6"/>
      <c r="ARN39" s="6"/>
      <c r="ART39" t="str">
        <f t="shared" si="855"/>
        <v/>
      </c>
      <c r="ARU39" t="str">
        <f t="shared" si="933"/>
        <v/>
      </c>
      <c r="ARW39" t="str">
        <f t="shared" si="856"/>
        <v/>
      </c>
      <c r="ARX39" t="str">
        <f t="shared" si="785"/>
        <v/>
      </c>
      <c r="ARY39" t="str">
        <f t="shared" si="786"/>
        <v/>
      </c>
      <c r="ARZ39" t="str">
        <f t="shared" si="787"/>
        <v/>
      </c>
      <c r="ASA39" t="str">
        <f t="shared" si="788"/>
        <v/>
      </c>
      <c r="ASB39" t="str">
        <f t="shared" si="789"/>
        <v/>
      </c>
      <c r="ASC39" t="str">
        <f t="shared" si="790"/>
        <v/>
      </c>
      <c r="ASD39" t="str">
        <f t="shared" si="791"/>
        <v/>
      </c>
      <c r="ASE39" t="str">
        <f t="shared" si="876"/>
        <v/>
      </c>
      <c r="ASF39" t="str">
        <f t="shared" si="793"/>
        <v/>
      </c>
      <c r="ASO39" t="str">
        <f t="shared" si="857"/>
        <v/>
      </c>
      <c r="ASP39" t="str">
        <f t="shared" si="934"/>
        <v/>
      </c>
      <c r="ASR39" t="str">
        <f t="shared" si="858"/>
        <v/>
      </c>
      <c r="ASS39" t="str">
        <f t="shared" si="796"/>
        <v/>
      </c>
      <c r="AST39" t="str">
        <f t="shared" si="797"/>
        <v/>
      </c>
      <c r="ASU39" t="str">
        <f t="shared" si="798"/>
        <v/>
      </c>
      <c r="ASV39" t="str">
        <f t="shared" si="799"/>
        <v/>
      </c>
      <c r="ASW39" t="str">
        <f t="shared" si="800"/>
        <v/>
      </c>
      <c r="ASX39" t="str">
        <f t="shared" si="801"/>
        <v/>
      </c>
      <c r="ASY39" t="str">
        <f t="shared" si="802"/>
        <v/>
      </c>
      <c r="ASZ39" t="str">
        <f t="shared" si="803"/>
        <v/>
      </c>
      <c r="ATA39" t="str">
        <f t="shared" si="804"/>
        <v/>
      </c>
    </row>
    <row r="40" spans="62:1014 1026:1197" x14ac:dyDescent="0.35">
      <c r="BJ40" s="6"/>
      <c r="BU40" t="str">
        <f t="shared" si="805"/>
        <v/>
      </c>
      <c r="BV40" t="str">
        <f t="shared" si="923"/>
        <v/>
      </c>
      <c r="BX40" t="str">
        <f t="shared" si="889"/>
        <v/>
      </c>
      <c r="BY40" t="str">
        <f t="shared" si="890"/>
        <v/>
      </c>
      <c r="BZ40" t="str">
        <f t="shared" si="891"/>
        <v/>
      </c>
      <c r="CA40" t="str">
        <f t="shared" si="892"/>
        <v/>
      </c>
      <c r="CB40" t="str">
        <f t="shared" si="893"/>
        <v/>
      </c>
      <c r="CC40" t="str">
        <f t="shared" si="894"/>
        <v/>
      </c>
      <c r="CD40" t="str">
        <f t="shared" si="895"/>
        <v/>
      </c>
      <c r="CE40" t="str">
        <f t="shared" si="896"/>
        <v/>
      </c>
      <c r="CF40" t="str">
        <f t="shared" si="897"/>
        <v/>
      </c>
      <c r="CG40" t="str">
        <f t="shared" si="898"/>
        <v/>
      </c>
      <c r="CP40" t="str">
        <f t="shared" si="806"/>
        <v/>
      </c>
      <c r="CQ40" t="str">
        <f t="shared" si="924"/>
        <v/>
      </c>
      <c r="CS40" t="str">
        <f t="shared" si="899"/>
        <v/>
      </c>
      <c r="CT40" t="str">
        <f t="shared" si="900"/>
        <v/>
      </c>
      <c r="CU40" t="str">
        <f t="shared" si="901"/>
        <v/>
      </c>
      <c r="CV40" t="str">
        <f t="shared" si="902"/>
        <v/>
      </c>
      <c r="CW40" t="str">
        <f t="shared" si="903"/>
        <v/>
      </c>
      <c r="CX40" t="str">
        <f t="shared" si="904"/>
        <v/>
      </c>
      <c r="CY40" t="str">
        <f t="shared" si="905"/>
        <v/>
      </c>
      <c r="CZ40" t="str">
        <f t="shared" si="906"/>
        <v/>
      </c>
      <c r="DA40" t="str">
        <f t="shared" si="907"/>
        <v/>
      </c>
      <c r="DB40" t="str">
        <f t="shared" si="908"/>
        <v/>
      </c>
      <c r="EC40" t="str">
        <f t="shared" si="935"/>
        <v/>
      </c>
      <c r="ED40" t="str">
        <f t="shared" si="936"/>
        <v/>
      </c>
      <c r="EE40" t="str">
        <f t="shared" si="937"/>
        <v/>
      </c>
      <c r="EF40" t="str">
        <f t="shared" si="938"/>
        <v/>
      </c>
      <c r="EG40" t="str">
        <f t="shared" si="945"/>
        <v/>
      </c>
      <c r="EU40" t="s">
        <v>119</v>
      </c>
      <c r="EV40" t="s">
        <v>119</v>
      </c>
      <c r="EW40" t="s">
        <v>119</v>
      </c>
      <c r="EX40" t="s">
        <v>119</v>
      </c>
      <c r="EY40" t="s">
        <v>119</v>
      </c>
      <c r="EZ40" t="s">
        <v>119</v>
      </c>
      <c r="FA40" t="s">
        <v>119</v>
      </c>
      <c r="FB40" t="s">
        <v>119</v>
      </c>
      <c r="FC40" t="s">
        <v>119</v>
      </c>
      <c r="FD40" t="s">
        <v>119</v>
      </c>
      <c r="FE40" t="s">
        <v>119</v>
      </c>
      <c r="FF40" t="s">
        <v>119</v>
      </c>
      <c r="FG40" t="s">
        <v>119</v>
      </c>
      <c r="FS40" s="6"/>
      <c r="GH40" t="str">
        <f t="shared" si="807"/>
        <v/>
      </c>
      <c r="GI40" t="str">
        <f t="shared" si="417"/>
        <v/>
      </c>
      <c r="GJ40" t="str">
        <f t="shared" si="418"/>
        <v/>
      </c>
      <c r="GK40" t="str">
        <f t="shared" si="419"/>
        <v/>
      </c>
      <c r="GL40" t="str">
        <f t="shared" si="420"/>
        <v/>
      </c>
      <c r="GM40" t="str">
        <f t="shared" si="421"/>
        <v/>
      </c>
      <c r="GN40" t="str">
        <f t="shared" si="422"/>
        <v/>
      </c>
      <c r="GO40" t="str">
        <f t="shared" si="423"/>
        <v/>
      </c>
      <c r="GP40" t="str">
        <f t="shared" si="424"/>
        <v/>
      </c>
      <c r="GQ40" t="str">
        <f t="shared" si="425"/>
        <v/>
      </c>
      <c r="GR40" t="str">
        <f t="shared" si="426"/>
        <v/>
      </c>
      <c r="GS40" t="str">
        <f t="shared" si="860"/>
        <v/>
      </c>
      <c r="GT40" t="str">
        <f t="shared" si="428"/>
        <v/>
      </c>
      <c r="HC40" t="str">
        <f t="shared" si="808"/>
        <v/>
      </c>
      <c r="HD40" t="str">
        <f t="shared" si="429"/>
        <v/>
      </c>
      <c r="HE40" t="str">
        <f t="shared" si="430"/>
        <v/>
      </c>
      <c r="HF40" t="str">
        <f t="shared" si="431"/>
        <v/>
      </c>
      <c r="HG40" t="str">
        <f t="shared" si="432"/>
        <v/>
      </c>
      <c r="HH40" t="str">
        <f t="shared" si="433"/>
        <v/>
      </c>
      <c r="HI40" t="str">
        <f t="shared" si="434"/>
        <v/>
      </c>
      <c r="HJ40" t="str">
        <f t="shared" si="435"/>
        <v/>
      </c>
      <c r="HK40" t="str">
        <f t="shared" si="436"/>
        <v/>
      </c>
      <c r="HL40" t="str">
        <f t="shared" si="437"/>
        <v/>
      </c>
      <c r="HM40" t="str">
        <f t="shared" si="438"/>
        <v/>
      </c>
      <c r="HN40" t="str">
        <f t="shared" si="439"/>
        <v/>
      </c>
      <c r="HO40" t="str">
        <f t="shared" si="440"/>
        <v/>
      </c>
      <c r="IA40" s="6"/>
      <c r="IB40" s="6"/>
      <c r="IQ40" t="str">
        <f t="shared" si="809"/>
        <v/>
      </c>
      <c r="IR40" t="str">
        <f t="shared" si="441"/>
        <v/>
      </c>
      <c r="IS40" t="str">
        <f t="shared" si="442"/>
        <v/>
      </c>
      <c r="IT40" t="str">
        <f t="shared" si="443"/>
        <v/>
      </c>
      <c r="IU40" t="str">
        <f t="shared" si="444"/>
        <v/>
      </c>
      <c r="IV40" t="str">
        <f t="shared" si="445"/>
        <v/>
      </c>
      <c r="IW40" t="str">
        <f t="shared" si="446"/>
        <v/>
      </c>
      <c r="IX40" t="str">
        <f t="shared" si="447"/>
        <v/>
      </c>
      <c r="IY40" t="str">
        <f t="shared" si="448"/>
        <v/>
      </c>
      <c r="IZ40" t="str">
        <f t="shared" si="449"/>
        <v/>
      </c>
      <c r="JA40" t="str">
        <f t="shared" si="450"/>
        <v/>
      </c>
      <c r="JB40" t="str">
        <f t="shared" si="861"/>
        <v/>
      </c>
      <c r="JC40" t="str">
        <f t="shared" si="451"/>
        <v/>
      </c>
      <c r="JL40" t="str">
        <f t="shared" si="810"/>
        <v/>
      </c>
      <c r="JM40" t="str">
        <f t="shared" si="452"/>
        <v/>
      </c>
      <c r="JN40" t="str">
        <f t="shared" si="453"/>
        <v/>
      </c>
      <c r="JO40" t="str">
        <f t="shared" si="454"/>
        <v/>
      </c>
      <c r="JP40" t="str">
        <f t="shared" si="455"/>
        <v/>
      </c>
      <c r="JQ40" t="str">
        <f t="shared" si="456"/>
        <v/>
      </c>
      <c r="JR40" t="str">
        <f t="shared" si="457"/>
        <v/>
      </c>
      <c r="JS40" t="str">
        <f t="shared" si="458"/>
        <v/>
      </c>
      <c r="JT40" t="str">
        <f t="shared" si="459"/>
        <v/>
      </c>
      <c r="JU40" t="str">
        <f t="shared" si="460"/>
        <v/>
      </c>
      <c r="JV40" t="str">
        <f t="shared" si="461"/>
        <v/>
      </c>
      <c r="JW40" t="str">
        <f t="shared" si="462"/>
        <v/>
      </c>
      <c r="JX40" t="str">
        <f t="shared" si="463"/>
        <v/>
      </c>
      <c r="KJ40" s="6"/>
      <c r="KY40" t="str">
        <f t="shared" si="811"/>
        <v/>
      </c>
      <c r="KZ40" t="str">
        <f t="shared" si="464"/>
        <v/>
      </c>
      <c r="LA40" t="str">
        <f t="shared" si="465"/>
        <v/>
      </c>
      <c r="LB40" t="str">
        <f t="shared" si="466"/>
        <v/>
      </c>
      <c r="LC40" t="str">
        <f t="shared" si="467"/>
        <v/>
      </c>
      <c r="LD40" t="str">
        <f t="shared" si="468"/>
        <v/>
      </c>
      <c r="LE40" t="str">
        <f t="shared" si="469"/>
        <v/>
      </c>
      <c r="LF40" t="str">
        <f t="shared" si="470"/>
        <v/>
      </c>
      <c r="LG40" t="str">
        <f t="shared" si="471"/>
        <v/>
      </c>
      <c r="LH40" t="str">
        <f t="shared" si="472"/>
        <v/>
      </c>
      <c r="LI40" t="str">
        <f t="shared" si="473"/>
        <v/>
      </c>
      <c r="LJ40" t="str">
        <f t="shared" si="862"/>
        <v/>
      </c>
      <c r="LK40" t="str">
        <f t="shared" si="475"/>
        <v/>
      </c>
      <c r="LT40" t="str">
        <f t="shared" si="812"/>
        <v/>
      </c>
      <c r="LU40" t="str">
        <f t="shared" si="476"/>
        <v/>
      </c>
      <c r="LV40" t="str">
        <f t="shared" si="477"/>
        <v/>
      </c>
      <c r="LW40" t="str">
        <f t="shared" si="478"/>
        <v/>
      </c>
      <c r="LX40" t="str">
        <f t="shared" si="479"/>
        <v/>
      </c>
      <c r="LY40" t="str">
        <f t="shared" si="480"/>
        <v/>
      </c>
      <c r="LZ40" t="str">
        <f t="shared" si="481"/>
        <v/>
      </c>
      <c r="MA40" t="str">
        <f t="shared" si="482"/>
        <v/>
      </c>
      <c r="MB40" t="str">
        <f t="shared" si="483"/>
        <v/>
      </c>
      <c r="MC40" t="str">
        <f t="shared" si="484"/>
        <v/>
      </c>
      <c r="MD40" t="str">
        <f t="shared" si="485"/>
        <v/>
      </c>
      <c r="ME40" t="str">
        <f t="shared" si="486"/>
        <v/>
      </c>
      <c r="MF40" t="str">
        <f t="shared" si="487"/>
        <v/>
      </c>
      <c r="MR40" s="6"/>
      <c r="NG40" t="str">
        <f t="shared" si="813"/>
        <v/>
      </c>
      <c r="NH40" t="str">
        <f t="shared" si="488"/>
        <v/>
      </c>
      <c r="NI40" t="str">
        <f t="shared" si="489"/>
        <v/>
      </c>
      <c r="NJ40" t="str">
        <f t="shared" si="490"/>
        <v/>
      </c>
      <c r="NK40" t="str">
        <f t="shared" si="491"/>
        <v/>
      </c>
      <c r="NL40" t="str">
        <f t="shared" si="492"/>
        <v/>
      </c>
      <c r="NM40" t="str">
        <f t="shared" si="493"/>
        <v/>
      </c>
      <c r="NN40" t="str">
        <f t="shared" si="494"/>
        <v/>
      </c>
      <c r="NO40" t="str">
        <f t="shared" si="495"/>
        <v/>
      </c>
      <c r="NP40" t="str">
        <f t="shared" si="496"/>
        <v/>
      </c>
      <c r="NQ40" t="str">
        <f t="shared" si="497"/>
        <v/>
      </c>
      <c r="NR40" t="str">
        <f t="shared" si="863"/>
        <v/>
      </c>
      <c r="NS40" t="str">
        <f t="shared" si="499"/>
        <v/>
      </c>
      <c r="OB40" t="str">
        <f t="shared" si="814"/>
        <v/>
      </c>
      <c r="OC40" t="str">
        <f t="shared" si="500"/>
        <v/>
      </c>
      <c r="OD40" t="str">
        <f t="shared" si="501"/>
        <v/>
      </c>
      <c r="OE40" t="str">
        <f t="shared" si="502"/>
        <v/>
      </c>
      <c r="OF40" t="str">
        <f t="shared" si="503"/>
        <v/>
      </c>
      <c r="OG40" t="str">
        <f t="shared" si="504"/>
        <v/>
      </c>
      <c r="OH40" t="str">
        <f t="shared" si="505"/>
        <v/>
      </c>
      <c r="OI40" t="str">
        <f t="shared" si="506"/>
        <v/>
      </c>
      <c r="OJ40" t="str">
        <f t="shared" si="507"/>
        <v/>
      </c>
      <c r="OK40" t="str">
        <f t="shared" si="508"/>
        <v/>
      </c>
      <c r="OL40" t="str">
        <f t="shared" si="509"/>
        <v/>
      </c>
      <c r="OM40" t="str">
        <f t="shared" si="510"/>
        <v/>
      </c>
      <c r="ON40" t="str">
        <f t="shared" si="511"/>
        <v/>
      </c>
      <c r="OZ40" s="6"/>
      <c r="PO40" t="str">
        <f t="shared" si="815"/>
        <v/>
      </c>
      <c r="PP40" t="str">
        <f t="shared" si="512"/>
        <v/>
      </c>
      <c r="PQ40" t="str">
        <f t="shared" si="513"/>
        <v/>
      </c>
      <c r="PR40" t="str">
        <f t="shared" si="514"/>
        <v/>
      </c>
      <c r="PS40" t="str">
        <f t="shared" si="515"/>
        <v/>
      </c>
      <c r="PT40" t="str">
        <f t="shared" si="516"/>
        <v/>
      </c>
      <c r="PU40" t="str">
        <f t="shared" si="517"/>
        <v/>
      </c>
      <c r="PV40" t="str">
        <f t="shared" si="816"/>
        <v/>
      </c>
      <c r="PW40" t="str">
        <f t="shared" si="518"/>
        <v/>
      </c>
      <c r="PX40" t="str">
        <f t="shared" si="519"/>
        <v/>
      </c>
      <c r="PY40" t="str">
        <f t="shared" si="520"/>
        <v/>
      </c>
      <c r="PZ40" t="str">
        <f t="shared" si="864"/>
        <v/>
      </c>
      <c r="QA40" t="str">
        <f t="shared" si="522"/>
        <v/>
      </c>
      <c r="QJ40" t="str">
        <f t="shared" si="817"/>
        <v/>
      </c>
      <c r="QK40" t="str">
        <f t="shared" si="523"/>
        <v/>
      </c>
      <c r="QL40" t="str">
        <f t="shared" si="524"/>
        <v/>
      </c>
      <c r="QM40" t="str">
        <f t="shared" si="525"/>
        <v/>
      </c>
      <c r="QN40" t="str">
        <f t="shared" si="526"/>
        <v/>
      </c>
      <c r="QO40" t="str">
        <f t="shared" si="527"/>
        <v/>
      </c>
      <c r="QP40" t="str">
        <f t="shared" si="528"/>
        <v/>
      </c>
      <c r="QQ40" t="str">
        <f t="shared" si="529"/>
        <v/>
      </c>
      <c r="QR40" t="str">
        <f t="shared" si="530"/>
        <v/>
      </c>
      <c r="QS40" t="str">
        <f t="shared" si="531"/>
        <v/>
      </c>
      <c r="QT40" t="str">
        <f t="shared" si="532"/>
        <v/>
      </c>
      <c r="QU40" t="str">
        <f t="shared" si="533"/>
        <v/>
      </c>
      <c r="QV40" t="str">
        <f t="shared" si="534"/>
        <v/>
      </c>
      <c r="RH40" s="6"/>
      <c r="RW40" t="str">
        <f t="shared" si="818"/>
        <v/>
      </c>
      <c r="RX40" t="str">
        <f t="shared" si="535"/>
        <v/>
      </c>
      <c r="RY40" t="str">
        <f t="shared" si="536"/>
        <v/>
      </c>
      <c r="RZ40" t="str">
        <f t="shared" si="537"/>
        <v/>
      </c>
      <c r="SA40" t="str">
        <f t="shared" si="538"/>
        <v/>
      </c>
      <c r="SB40" t="str">
        <f t="shared" si="539"/>
        <v/>
      </c>
      <c r="SC40" t="str">
        <f t="shared" si="540"/>
        <v/>
      </c>
      <c r="SD40" t="str">
        <f t="shared" si="541"/>
        <v/>
      </c>
      <c r="SE40" t="str">
        <f t="shared" si="542"/>
        <v/>
      </c>
      <c r="SF40" t="str">
        <f t="shared" si="543"/>
        <v/>
      </c>
      <c r="SG40" t="str">
        <f t="shared" si="544"/>
        <v/>
      </c>
      <c r="SH40" t="str">
        <f t="shared" si="865"/>
        <v/>
      </c>
      <c r="SI40" t="str">
        <f t="shared" si="546"/>
        <v/>
      </c>
      <c r="SR40" t="str">
        <f t="shared" si="819"/>
        <v/>
      </c>
      <c r="SS40" t="str">
        <f t="shared" si="547"/>
        <v/>
      </c>
      <c r="ST40" t="str">
        <f t="shared" si="548"/>
        <v/>
      </c>
      <c r="SU40" t="str">
        <f t="shared" si="549"/>
        <v/>
      </c>
      <c r="SV40" t="str">
        <f t="shared" si="550"/>
        <v/>
      </c>
      <c r="SW40" t="str">
        <f t="shared" si="551"/>
        <v/>
      </c>
      <c r="SX40" t="str">
        <f t="shared" si="552"/>
        <v/>
      </c>
      <c r="SY40" t="str">
        <f t="shared" si="553"/>
        <v/>
      </c>
      <c r="SZ40" t="str">
        <f t="shared" si="554"/>
        <v/>
      </c>
      <c r="TA40" t="str">
        <f t="shared" si="555"/>
        <v/>
      </c>
      <c r="TB40" t="str">
        <f t="shared" si="556"/>
        <v/>
      </c>
      <c r="TC40" t="str">
        <f t="shared" si="557"/>
        <v/>
      </c>
      <c r="TD40" t="str">
        <f t="shared" si="558"/>
        <v/>
      </c>
      <c r="TP40" s="6"/>
      <c r="UE40" t="str">
        <f t="shared" si="820"/>
        <v/>
      </c>
      <c r="UF40" t="str">
        <f t="shared" si="559"/>
        <v/>
      </c>
      <c r="UG40" t="str">
        <f t="shared" si="560"/>
        <v/>
      </c>
      <c r="UH40" t="str">
        <f t="shared" si="561"/>
        <v/>
      </c>
      <c r="UI40" t="str">
        <f t="shared" si="562"/>
        <v/>
      </c>
      <c r="UJ40" t="str">
        <f t="shared" si="563"/>
        <v/>
      </c>
      <c r="UK40" t="str">
        <f t="shared" si="564"/>
        <v/>
      </c>
      <c r="UL40" t="str">
        <f t="shared" si="565"/>
        <v/>
      </c>
      <c r="UM40" t="str">
        <f t="shared" si="566"/>
        <v/>
      </c>
      <c r="UN40" t="str">
        <f t="shared" si="567"/>
        <v/>
      </c>
      <c r="UO40" t="str">
        <f t="shared" si="568"/>
        <v/>
      </c>
      <c r="UP40" t="str">
        <f t="shared" si="866"/>
        <v/>
      </c>
      <c r="UQ40" t="str">
        <f t="shared" si="570"/>
        <v/>
      </c>
      <c r="UZ40" t="str">
        <f t="shared" si="821"/>
        <v/>
      </c>
      <c r="VA40" t="str">
        <f t="shared" si="571"/>
        <v/>
      </c>
      <c r="VB40" t="str">
        <f t="shared" si="572"/>
        <v/>
      </c>
      <c r="VC40" t="str">
        <f t="shared" si="573"/>
        <v/>
      </c>
      <c r="VD40" t="str">
        <f t="shared" si="574"/>
        <v/>
      </c>
      <c r="VE40" t="str">
        <f t="shared" si="575"/>
        <v/>
      </c>
      <c r="VF40" t="str">
        <f t="shared" si="576"/>
        <v/>
      </c>
      <c r="VG40" t="str">
        <f t="shared" si="577"/>
        <v/>
      </c>
      <c r="VH40" t="str">
        <f t="shared" si="578"/>
        <v/>
      </c>
      <c r="VI40" t="str">
        <f t="shared" si="579"/>
        <v/>
      </c>
      <c r="VJ40" t="str">
        <f t="shared" si="580"/>
        <v/>
      </c>
      <c r="VK40" t="str">
        <f t="shared" si="581"/>
        <v/>
      </c>
      <c r="VL40" t="str">
        <f t="shared" si="582"/>
        <v/>
      </c>
      <c r="VX40" s="6"/>
      <c r="WM40" t="str">
        <f t="shared" si="822"/>
        <v/>
      </c>
      <c r="WN40" t="str">
        <f t="shared" si="583"/>
        <v/>
      </c>
      <c r="WO40" t="str">
        <f t="shared" si="584"/>
        <v/>
      </c>
      <c r="WP40" t="str">
        <f t="shared" si="585"/>
        <v/>
      </c>
      <c r="WQ40" t="str">
        <f t="shared" si="586"/>
        <v/>
      </c>
      <c r="WR40" t="str">
        <f t="shared" si="587"/>
        <v/>
      </c>
      <c r="WS40" t="str">
        <f t="shared" si="588"/>
        <v/>
      </c>
      <c r="WT40" t="str">
        <f t="shared" si="589"/>
        <v/>
      </c>
      <c r="WU40" t="str">
        <f t="shared" si="590"/>
        <v/>
      </c>
      <c r="WV40" t="str">
        <f t="shared" si="591"/>
        <v/>
      </c>
      <c r="WW40" t="str">
        <f t="shared" si="592"/>
        <v/>
      </c>
      <c r="WX40" t="str">
        <f t="shared" si="867"/>
        <v/>
      </c>
      <c r="WY40" t="str">
        <f t="shared" si="594"/>
        <v/>
      </c>
      <c r="XH40" t="str">
        <f t="shared" si="823"/>
        <v/>
      </c>
      <c r="XI40" t="str">
        <f t="shared" si="595"/>
        <v/>
      </c>
      <c r="XJ40" t="str">
        <f t="shared" si="596"/>
        <v/>
      </c>
      <c r="XK40" t="str">
        <f t="shared" si="597"/>
        <v/>
      </c>
      <c r="XL40" t="str">
        <f t="shared" si="598"/>
        <v/>
      </c>
      <c r="XM40" t="str">
        <f t="shared" si="599"/>
        <v/>
      </c>
      <c r="XN40" t="str">
        <f t="shared" si="600"/>
        <v/>
      </c>
      <c r="XO40" t="str">
        <f t="shared" si="601"/>
        <v/>
      </c>
      <c r="XP40" t="str">
        <f t="shared" si="602"/>
        <v/>
      </c>
      <c r="XQ40" t="str">
        <f t="shared" si="603"/>
        <v/>
      </c>
      <c r="XR40" t="str">
        <f t="shared" si="604"/>
        <v/>
      </c>
      <c r="XS40" t="str">
        <f t="shared" si="605"/>
        <v/>
      </c>
      <c r="XT40" t="str">
        <f t="shared" si="606"/>
        <v/>
      </c>
      <c r="YG40" s="6"/>
      <c r="YK40" s="6"/>
      <c r="YV40" t="str">
        <f t="shared" si="824"/>
        <v/>
      </c>
      <c r="YW40" t="str">
        <f t="shared" si="607"/>
        <v/>
      </c>
      <c r="YY40" t="str">
        <f t="shared" si="609"/>
        <v/>
      </c>
      <c r="YZ40" t="str">
        <f t="shared" si="610"/>
        <v/>
      </c>
      <c r="ZA40" t="str">
        <f t="shared" si="611"/>
        <v/>
      </c>
      <c r="ZB40" t="str">
        <f t="shared" si="612"/>
        <v/>
      </c>
      <c r="ZC40" t="str">
        <f t="shared" si="613"/>
        <v/>
      </c>
      <c r="ZD40" t="str">
        <f t="shared" si="614"/>
        <v/>
      </c>
      <c r="ZE40" t="str">
        <f t="shared" si="615"/>
        <v/>
      </c>
      <c r="ZF40" t="str">
        <f t="shared" si="616"/>
        <v/>
      </c>
      <c r="ZG40" t="str">
        <f t="shared" si="868"/>
        <v/>
      </c>
      <c r="ZH40" t="str">
        <f t="shared" si="618"/>
        <v/>
      </c>
      <c r="ZQ40" t="str">
        <f t="shared" si="825"/>
        <v/>
      </c>
      <c r="ZR40" t="str">
        <f t="shared" si="619"/>
        <v/>
      </c>
      <c r="ZT40" t="str">
        <f t="shared" si="621"/>
        <v/>
      </c>
      <c r="ZU40" t="str">
        <f t="shared" si="622"/>
        <v/>
      </c>
      <c r="ZV40" t="str">
        <f t="shared" si="623"/>
        <v/>
      </c>
      <c r="ZW40" t="str">
        <f t="shared" si="624"/>
        <v/>
      </c>
      <c r="ZX40" t="str">
        <f t="shared" si="625"/>
        <v/>
      </c>
      <c r="ZY40" t="str">
        <f t="shared" si="626"/>
        <v/>
      </c>
      <c r="ZZ40" t="str">
        <f t="shared" si="627"/>
        <v/>
      </c>
      <c r="AAA40" t="str">
        <f t="shared" si="628"/>
        <v/>
      </c>
      <c r="AAB40" t="str">
        <f t="shared" si="629"/>
        <v/>
      </c>
      <c r="AAC40" t="str">
        <f t="shared" si="630"/>
        <v/>
      </c>
      <c r="AAQ40" s="6"/>
      <c r="AAU40" s="6"/>
      <c r="ABF40" t="str">
        <f t="shared" si="826"/>
        <v/>
      </c>
      <c r="ABG40" t="str">
        <f t="shared" si="631"/>
        <v/>
      </c>
      <c r="ABI40" t="str">
        <f t="shared" si="633"/>
        <v/>
      </c>
      <c r="ABJ40" t="str">
        <f t="shared" si="634"/>
        <v/>
      </c>
      <c r="ABK40" t="str">
        <f t="shared" si="635"/>
        <v/>
      </c>
      <c r="ABL40" t="str">
        <f t="shared" si="636"/>
        <v/>
      </c>
      <c r="ABM40" t="str">
        <f t="shared" si="637"/>
        <v/>
      </c>
      <c r="ABN40" t="str">
        <f t="shared" si="638"/>
        <v/>
      </c>
      <c r="ABO40" t="str">
        <f t="shared" si="639"/>
        <v/>
      </c>
      <c r="ABP40" t="str">
        <f t="shared" si="640"/>
        <v/>
      </c>
      <c r="ABQ40" t="str">
        <f t="shared" si="869"/>
        <v/>
      </c>
      <c r="ABR40" t="str">
        <f t="shared" si="642"/>
        <v/>
      </c>
      <c r="ACA40" t="str">
        <f t="shared" si="827"/>
        <v/>
      </c>
      <c r="ACB40" t="str">
        <f t="shared" si="643"/>
        <v/>
      </c>
      <c r="ACD40" t="str">
        <f t="shared" si="645"/>
        <v/>
      </c>
      <c r="ACE40" t="str">
        <f t="shared" si="646"/>
        <v/>
      </c>
      <c r="ACF40" t="str">
        <f t="shared" si="647"/>
        <v/>
      </c>
      <c r="ACG40" t="str">
        <f t="shared" si="648"/>
        <v/>
      </c>
      <c r="ACH40" t="str">
        <f t="shared" si="649"/>
        <v/>
      </c>
      <c r="ACI40" t="str">
        <f t="shared" si="650"/>
        <v/>
      </c>
      <c r="ACJ40" t="str">
        <f t="shared" si="651"/>
        <v/>
      </c>
      <c r="ACK40" t="str">
        <f t="shared" si="652"/>
        <v/>
      </c>
      <c r="ACL40" t="str">
        <f t="shared" si="653"/>
        <v/>
      </c>
      <c r="ACM40" t="str">
        <f t="shared" si="654"/>
        <v/>
      </c>
      <c r="ACZ40" s="6"/>
      <c r="ADD40" s="6"/>
      <c r="ADU40" t="str">
        <f t="shared" si="660"/>
        <v/>
      </c>
      <c r="ADV40" t="str">
        <f t="shared" si="661"/>
        <v/>
      </c>
      <c r="ADW40" t="str">
        <f t="shared" si="662"/>
        <v/>
      </c>
      <c r="ADX40" t="str">
        <f t="shared" si="663"/>
        <v/>
      </c>
      <c r="ADY40" t="str">
        <f t="shared" si="664"/>
        <v/>
      </c>
      <c r="ADZ40" t="str">
        <f t="shared" si="870"/>
        <v/>
      </c>
      <c r="AEA40" t="str">
        <f t="shared" si="666"/>
        <v/>
      </c>
      <c r="AEJ40" t="str">
        <f t="shared" si="829"/>
        <v/>
      </c>
      <c r="AEK40" t="str">
        <f t="shared" ref="AEK40:AEK56" si="956">IF(ISBLANK(ADC40),"","5"&amp;MID(ADC40,2,999))</f>
        <v/>
      </c>
      <c r="AEM40" t="str">
        <f t="shared" si="669"/>
        <v/>
      </c>
      <c r="AEN40" t="str">
        <f t="shared" si="670"/>
        <v/>
      </c>
      <c r="AEO40" t="str">
        <f t="shared" si="671"/>
        <v/>
      </c>
      <c r="AEP40" t="str">
        <f t="shared" si="672"/>
        <v/>
      </c>
      <c r="AEQ40" t="str">
        <f t="shared" si="673"/>
        <v/>
      </c>
      <c r="AER40" t="str">
        <f t="shared" si="674"/>
        <v/>
      </c>
      <c r="AES40" t="str">
        <f t="shared" si="675"/>
        <v/>
      </c>
      <c r="AET40" t="str">
        <f t="shared" si="676"/>
        <v/>
      </c>
      <c r="AEU40" t="str">
        <f t="shared" si="677"/>
        <v/>
      </c>
      <c r="AEV40" t="str">
        <f t="shared" si="678"/>
        <v/>
      </c>
      <c r="AFI40" s="6"/>
      <c r="AFM40" s="6"/>
      <c r="AFX40" t="str">
        <f t="shared" si="830"/>
        <v/>
      </c>
      <c r="AFY40" t="str">
        <f t="shared" si="946"/>
        <v/>
      </c>
      <c r="AGA40" t="str">
        <f t="shared" si="681"/>
        <v/>
      </c>
      <c r="AGB40" t="str">
        <f t="shared" si="682"/>
        <v/>
      </c>
      <c r="AGC40" t="str">
        <f t="shared" si="683"/>
        <v/>
      </c>
      <c r="AGD40" t="str">
        <f t="shared" si="684"/>
        <v/>
      </c>
      <c r="AGE40" t="str">
        <f t="shared" si="831"/>
        <v/>
      </c>
      <c r="AGF40" t="str">
        <f t="shared" si="685"/>
        <v/>
      </c>
      <c r="AGG40" t="str">
        <f t="shared" si="686"/>
        <v/>
      </c>
      <c r="AGH40" t="str">
        <f t="shared" si="687"/>
        <v/>
      </c>
      <c r="AGI40" t="str">
        <f t="shared" si="871"/>
        <v/>
      </c>
      <c r="AGJ40" t="str">
        <f t="shared" si="689"/>
        <v/>
      </c>
      <c r="AGS40" t="str">
        <f t="shared" si="832"/>
        <v/>
      </c>
      <c r="AGV40" t="str">
        <f t="shared" si="692"/>
        <v/>
      </c>
      <c r="AGW40" t="str">
        <f t="shared" si="693"/>
        <v/>
      </c>
      <c r="AGX40" t="str">
        <f t="shared" si="694"/>
        <v/>
      </c>
      <c r="AGY40" t="str">
        <f t="shared" si="695"/>
        <v/>
      </c>
      <c r="AGZ40" t="str">
        <f t="shared" si="696"/>
        <v/>
      </c>
      <c r="AHA40" t="str">
        <f t="shared" si="697"/>
        <v/>
      </c>
      <c r="AHB40" t="str">
        <f t="shared" si="698"/>
        <v/>
      </c>
      <c r="AHC40" t="str">
        <f t="shared" si="699"/>
        <v/>
      </c>
      <c r="AHD40" t="str">
        <f t="shared" si="700"/>
        <v/>
      </c>
      <c r="AHE40" t="str">
        <f t="shared" si="701"/>
        <v/>
      </c>
      <c r="AHT40" s="6"/>
      <c r="AHX40" s="6"/>
      <c r="AII40" t="str">
        <f t="shared" si="833"/>
        <v/>
      </c>
      <c r="AIJ40" t="str">
        <f t="shared" si="925"/>
        <v/>
      </c>
      <c r="AIL40" t="str">
        <f t="shared" si="834"/>
        <v/>
      </c>
      <c r="AIM40" t="str">
        <f t="shared" si="704"/>
        <v/>
      </c>
      <c r="AIN40" t="str">
        <f t="shared" si="835"/>
        <v/>
      </c>
      <c r="AIO40" t="str">
        <f t="shared" si="836"/>
        <v/>
      </c>
      <c r="AIP40" t="str">
        <f t="shared" si="705"/>
        <v/>
      </c>
      <c r="AIQ40" t="str">
        <f t="shared" si="706"/>
        <v/>
      </c>
      <c r="AIR40" t="str">
        <f t="shared" si="707"/>
        <v/>
      </c>
      <c r="AIS40" t="str">
        <f t="shared" si="708"/>
        <v/>
      </c>
      <c r="AIT40" t="str">
        <f t="shared" si="872"/>
        <v/>
      </c>
      <c r="AIU40" t="str">
        <f t="shared" si="710"/>
        <v/>
      </c>
      <c r="AJD40" t="str">
        <f t="shared" si="837"/>
        <v/>
      </c>
      <c r="AJE40" t="str">
        <f t="shared" si="926"/>
        <v/>
      </c>
      <c r="AJG40" t="str">
        <f t="shared" si="838"/>
        <v/>
      </c>
      <c r="AJH40" t="str">
        <f t="shared" si="713"/>
        <v/>
      </c>
      <c r="AJI40" t="str">
        <f t="shared" si="839"/>
        <v/>
      </c>
      <c r="AJJ40" t="str">
        <f t="shared" si="840"/>
        <v/>
      </c>
      <c r="AJK40" t="str">
        <f t="shared" si="714"/>
        <v/>
      </c>
      <c r="AJL40" t="str">
        <f t="shared" si="715"/>
        <v/>
      </c>
      <c r="AJM40" t="str">
        <f t="shared" si="716"/>
        <v/>
      </c>
      <c r="AJN40" t="str">
        <f t="shared" si="717"/>
        <v/>
      </c>
      <c r="AJO40" t="str">
        <f t="shared" si="718"/>
        <v/>
      </c>
      <c r="AJP40" t="str">
        <f t="shared" si="719"/>
        <v/>
      </c>
      <c r="AKD40" s="6"/>
      <c r="AKH40" s="6"/>
      <c r="AKS40" t="str">
        <f t="shared" si="841"/>
        <v/>
      </c>
      <c r="AKT40" t="str">
        <f t="shared" si="927"/>
        <v/>
      </c>
      <c r="AKV40" t="str">
        <f t="shared" si="842"/>
        <v/>
      </c>
      <c r="AKW40" t="str">
        <f t="shared" si="722"/>
        <v/>
      </c>
      <c r="AKX40" t="str">
        <f t="shared" si="723"/>
        <v/>
      </c>
      <c r="AKY40" t="str">
        <f t="shared" si="843"/>
        <v/>
      </c>
      <c r="AKZ40" t="str">
        <f t="shared" si="724"/>
        <v/>
      </c>
      <c r="ALA40" t="str">
        <f t="shared" si="725"/>
        <v/>
      </c>
      <c r="ALB40" t="str">
        <f t="shared" si="726"/>
        <v/>
      </c>
      <c r="ALC40" t="str">
        <f t="shared" si="727"/>
        <v/>
      </c>
      <c r="ALD40" t="str">
        <f t="shared" si="873"/>
        <v/>
      </c>
      <c r="ALE40" t="str">
        <f t="shared" si="729"/>
        <v/>
      </c>
      <c r="ALN40" t="str">
        <f t="shared" si="844"/>
        <v/>
      </c>
      <c r="ALO40" t="str">
        <f t="shared" si="928"/>
        <v/>
      </c>
      <c r="ALQ40" t="str">
        <f t="shared" si="845"/>
        <v/>
      </c>
      <c r="ALR40" t="str">
        <f t="shared" si="732"/>
        <v/>
      </c>
      <c r="ALS40" t="str">
        <f t="shared" si="733"/>
        <v/>
      </c>
      <c r="ALT40" t="str">
        <f t="shared" si="846"/>
        <v/>
      </c>
      <c r="ALU40" t="str">
        <f t="shared" si="734"/>
        <v/>
      </c>
      <c r="ALV40" t="str">
        <f t="shared" si="735"/>
        <v/>
      </c>
      <c r="ALW40" t="str">
        <f t="shared" si="736"/>
        <v/>
      </c>
      <c r="ALX40" t="str">
        <f t="shared" si="737"/>
        <v/>
      </c>
      <c r="ALY40" t="str">
        <f t="shared" si="738"/>
        <v/>
      </c>
      <c r="ALZ40" t="str">
        <f t="shared" si="739"/>
        <v/>
      </c>
      <c r="AML40" s="6"/>
      <c r="AMP40" s="6"/>
      <c r="ANA40" t="str">
        <f t="shared" si="847"/>
        <v/>
      </c>
      <c r="ANG40" t="str">
        <f t="shared" si="744"/>
        <v/>
      </c>
      <c r="ANH40" t="str">
        <f t="shared" si="745"/>
        <v/>
      </c>
      <c r="ANI40" t="str">
        <f t="shared" si="746"/>
        <v/>
      </c>
      <c r="ANJ40" t="str">
        <f t="shared" si="747"/>
        <v/>
      </c>
      <c r="ANK40" t="str">
        <f t="shared" si="748"/>
        <v/>
      </c>
      <c r="ANL40" t="str">
        <f t="shared" si="874"/>
        <v/>
      </c>
      <c r="ANM40" t="str">
        <f t="shared" si="750"/>
        <v/>
      </c>
      <c r="ANV40" t="str">
        <f t="shared" si="849"/>
        <v/>
      </c>
      <c r="ANW40" t="str">
        <f t="shared" si="930"/>
        <v/>
      </c>
      <c r="ANY40" t="str">
        <f t="shared" si="851"/>
        <v/>
      </c>
      <c r="ANZ40" t="str">
        <f t="shared" si="752"/>
        <v/>
      </c>
      <c r="AOA40" t="str">
        <f t="shared" si="753"/>
        <v/>
      </c>
      <c r="AOB40" t="str">
        <f t="shared" si="754"/>
        <v/>
      </c>
      <c r="AOC40" t="str">
        <f t="shared" si="755"/>
        <v/>
      </c>
      <c r="AOD40" t="str">
        <f t="shared" si="756"/>
        <v/>
      </c>
      <c r="AOE40" t="str">
        <f t="shared" si="757"/>
        <v/>
      </c>
      <c r="AOF40" t="str">
        <f t="shared" si="758"/>
        <v/>
      </c>
      <c r="AOG40" t="str">
        <f t="shared" si="759"/>
        <v/>
      </c>
      <c r="AOH40" t="str">
        <f t="shared" si="760"/>
        <v/>
      </c>
      <c r="AOU40" s="6"/>
      <c r="AOY40" s="6"/>
      <c r="APJ40" t="str">
        <f t="shared" si="852"/>
        <v/>
      </c>
      <c r="APK40" t="str">
        <f t="shared" si="931"/>
        <v/>
      </c>
      <c r="APM40" t="str">
        <f t="shared" si="859"/>
        <v/>
      </c>
      <c r="APN40" t="str">
        <f t="shared" si="763"/>
        <v/>
      </c>
      <c r="APO40" t="str">
        <f t="shared" si="764"/>
        <v/>
      </c>
      <c r="APP40" t="str">
        <f t="shared" si="765"/>
        <v/>
      </c>
      <c r="APQ40" t="str">
        <f t="shared" si="766"/>
        <v/>
      </c>
      <c r="APR40" t="str">
        <f t="shared" si="767"/>
        <v/>
      </c>
      <c r="APS40" t="str">
        <f t="shared" si="768"/>
        <v/>
      </c>
      <c r="APT40" t="str">
        <f t="shared" si="769"/>
        <v/>
      </c>
      <c r="APU40" t="str">
        <f t="shared" si="875"/>
        <v/>
      </c>
      <c r="APV40" t="str">
        <f t="shared" si="771"/>
        <v/>
      </c>
      <c r="AQE40" t="str">
        <f t="shared" si="853"/>
        <v/>
      </c>
      <c r="AQF40" t="str">
        <f t="shared" si="932"/>
        <v/>
      </c>
      <c r="AQH40" t="str">
        <f t="shared" si="854"/>
        <v/>
      </c>
      <c r="AQI40" t="str">
        <f t="shared" si="774"/>
        <v/>
      </c>
      <c r="AQJ40" t="str">
        <f t="shared" si="775"/>
        <v/>
      </c>
      <c r="AQK40" t="str">
        <f t="shared" si="776"/>
        <v/>
      </c>
      <c r="AQL40" t="str">
        <f t="shared" si="777"/>
        <v/>
      </c>
      <c r="AQM40" t="str">
        <f t="shared" si="778"/>
        <v/>
      </c>
      <c r="AQN40" t="str">
        <f t="shared" si="779"/>
        <v/>
      </c>
      <c r="AQO40" t="str">
        <f t="shared" si="780"/>
        <v/>
      </c>
      <c r="AQP40" t="str">
        <f t="shared" si="781"/>
        <v/>
      </c>
      <c r="AQQ40" t="str">
        <f t="shared" si="782"/>
        <v/>
      </c>
      <c r="ARE40" s="6"/>
      <c r="ARI40" s="6"/>
      <c r="ART40" t="str">
        <f t="shared" si="855"/>
        <v/>
      </c>
      <c r="ARU40" t="str">
        <f t="shared" si="933"/>
        <v/>
      </c>
      <c r="ARW40" t="str">
        <f t="shared" si="856"/>
        <v/>
      </c>
      <c r="ARX40" t="str">
        <f t="shared" si="785"/>
        <v/>
      </c>
      <c r="ARY40" t="str">
        <f t="shared" si="786"/>
        <v/>
      </c>
      <c r="ARZ40" t="str">
        <f t="shared" si="787"/>
        <v/>
      </c>
      <c r="ASA40" t="str">
        <f t="shared" si="788"/>
        <v/>
      </c>
      <c r="ASB40" t="str">
        <f t="shared" si="789"/>
        <v/>
      </c>
      <c r="ASC40" t="str">
        <f t="shared" si="790"/>
        <v/>
      </c>
      <c r="ASD40" t="str">
        <f t="shared" si="791"/>
        <v/>
      </c>
      <c r="ASE40" t="str">
        <f t="shared" si="876"/>
        <v/>
      </c>
      <c r="ASF40" t="str">
        <f t="shared" si="793"/>
        <v/>
      </c>
      <c r="ASO40" t="str">
        <f t="shared" si="857"/>
        <v/>
      </c>
      <c r="ASP40" t="str">
        <f t="shared" si="934"/>
        <v/>
      </c>
      <c r="ASR40" t="str">
        <f t="shared" si="858"/>
        <v/>
      </c>
      <c r="ASS40" t="str">
        <f t="shared" si="796"/>
        <v/>
      </c>
      <c r="AST40" t="str">
        <f t="shared" si="797"/>
        <v/>
      </c>
      <c r="ASU40" t="str">
        <f t="shared" si="798"/>
        <v/>
      </c>
      <c r="ASV40" t="str">
        <f t="shared" si="799"/>
        <v/>
      </c>
      <c r="ASW40" t="str">
        <f t="shared" si="800"/>
        <v/>
      </c>
      <c r="ASX40" t="str">
        <f t="shared" si="801"/>
        <v/>
      </c>
      <c r="ASY40" t="str">
        <f t="shared" si="802"/>
        <v/>
      </c>
      <c r="ASZ40" t="str">
        <f t="shared" si="803"/>
        <v/>
      </c>
      <c r="ATA40" t="str">
        <f t="shared" si="804"/>
        <v/>
      </c>
    </row>
    <row r="41" spans="62:1014 1026:1197" x14ac:dyDescent="0.35">
      <c r="BJ41" s="6"/>
      <c r="BU41" t="str">
        <f t="shared" si="805"/>
        <v/>
      </c>
      <c r="BV41" t="str">
        <f t="shared" si="923"/>
        <v/>
      </c>
      <c r="BX41" t="str">
        <f t="shared" si="889"/>
        <v/>
      </c>
      <c r="BY41" t="str">
        <f t="shared" si="890"/>
        <v/>
      </c>
      <c r="BZ41" t="str">
        <f t="shared" si="891"/>
        <v/>
      </c>
      <c r="CA41" t="str">
        <f t="shared" si="892"/>
        <v/>
      </c>
      <c r="CB41" t="str">
        <f t="shared" si="893"/>
        <v/>
      </c>
      <c r="CC41" t="str">
        <f t="shared" si="894"/>
        <v/>
      </c>
      <c r="CD41" t="str">
        <f t="shared" si="895"/>
        <v/>
      </c>
      <c r="CE41" t="str">
        <f t="shared" si="896"/>
        <v/>
      </c>
      <c r="CF41" t="str">
        <f t="shared" si="897"/>
        <v/>
      </c>
      <c r="CG41" t="str">
        <f t="shared" si="898"/>
        <v/>
      </c>
      <c r="CP41" t="str">
        <f t="shared" si="806"/>
        <v/>
      </c>
      <c r="CQ41" t="str">
        <f t="shared" si="924"/>
        <v/>
      </c>
      <c r="CS41" t="str">
        <f t="shared" si="899"/>
        <v/>
      </c>
      <c r="CT41" t="str">
        <f t="shared" si="900"/>
        <v/>
      </c>
      <c r="CU41" t="str">
        <f t="shared" si="901"/>
        <v/>
      </c>
      <c r="CV41" t="str">
        <f t="shared" si="902"/>
        <v/>
      </c>
      <c r="CW41" t="str">
        <f t="shared" si="903"/>
        <v/>
      </c>
      <c r="CX41" t="str">
        <f t="shared" si="904"/>
        <v/>
      </c>
      <c r="CY41" t="str">
        <f t="shared" si="905"/>
        <v/>
      </c>
      <c r="CZ41" t="str">
        <f t="shared" si="906"/>
        <v/>
      </c>
      <c r="DA41" t="str">
        <f t="shared" si="907"/>
        <v/>
      </c>
      <c r="DB41" t="str">
        <f t="shared" si="908"/>
        <v/>
      </c>
      <c r="EC41" t="str">
        <f t="shared" si="935"/>
        <v/>
      </c>
      <c r="ED41" t="str">
        <f t="shared" si="936"/>
        <v/>
      </c>
      <c r="EE41" t="str">
        <f t="shared" si="937"/>
        <v/>
      </c>
      <c r="EF41" t="str">
        <f t="shared" si="938"/>
        <v/>
      </c>
      <c r="EG41" t="str">
        <f t="shared" si="945"/>
        <v/>
      </c>
      <c r="EU41" t="s">
        <v>119</v>
      </c>
      <c r="EV41" t="s">
        <v>119</v>
      </c>
      <c r="EW41" t="s">
        <v>119</v>
      </c>
      <c r="EX41" t="s">
        <v>119</v>
      </c>
      <c r="EY41" t="s">
        <v>119</v>
      </c>
      <c r="EZ41" t="s">
        <v>119</v>
      </c>
      <c r="FA41" t="s">
        <v>119</v>
      </c>
      <c r="FB41" t="s">
        <v>119</v>
      </c>
      <c r="FC41" t="s">
        <v>119</v>
      </c>
      <c r="FD41" t="s">
        <v>119</v>
      </c>
      <c r="FE41" t="s">
        <v>119</v>
      </c>
      <c r="FF41" t="s">
        <v>119</v>
      </c>
      <c r="FG41" t="s">
        <v>119</v>
      </c>
      <c r="FS41" s="6"/>
      <c r="GH41" t="str">
        <f t="shared" si="807"/>
        <v/>
      </c>
      <c r="GI41" t="str">
        <f t="shared" si="417"/>
        <v/>
      </c>
      <c r="GJ41" t="str">
        <f t="shared" si="418"/>
        <v/>
      </c>
      <c r="GK41" t="str">
        <f t="shared" si="419"/>
        <v/>
      </c>
      <c r="GL41" t="str">
        <f t="shared" si="420"/>
        <v/>
      </c>
      <c r="GM41" t="str">
        <f t="shared" si="421"/>
        <v/>
      </c>
      <c r="GN41" t="str">
        <f t="shared" si="422"/>
        <v/>
      </c>
      <c r="GO41" t="str">
        <f t="shared" si="423"/>
        <v/>
      </c>
      <c r="GP41" t="str">
        <f t="shared" si="424"/>
        <v/>
      </c>
      <c r="GQ41" t="str">
        <f t="shared" si="425"/>
        <v/>
      </c>
      <c r="GR41" t="str">
        <f t="shared" si="426"/>
        <v/>
      </c>
      <c r="GS41" t="str">
        <f t="shared" si="860"/>
        <v/>
      </c>
      <c r="GT41" t="str">
        <f t="shared" si="428"/>
        <v/>
      </c>
      <c r="HC41" t="str">
        <f t="shared" si="808"/>
        <v/>
      </c>
      <c r="HD41" t="str">
        <f t="shared" si="429"/>
        <v/>
      </c>
      <c r="HE41" t="str">
        <f t="shared" si="430"/>
        <v/>
      </c>
      <c r="HF41" t="str">
        <f t="shared" si="431"/>
        <v/>
      </c>
      <c r="HG41" t="str">
        <f t="shared" si="432"/>
        <v/>
      </c>
      <c r="HH41" t="str">
        <f t="shared" si="433"/>
        <v/>
      </c>
      <c r="HI41" t="str">
        <f t="shared" si="434"/>
        <v/>
      </c>
      <c r="HJ41" t="str">
        <f t="shared" si="435"/>
        <v/>
      </c>
      <c r="HK41" t="str">
        <f t="shared" si="436"/>
        <v/>
      </c>
      <c r="HL41" t="str">
        <f t="shared" si="437"/>
        <v/>
      </c>
      <c r="HM41" t="str">
        <f t="shared" si="438"/>
        <v/>
      </c>
      <c r="HN41" t="str">
        <f t="shared" si="439"/>
        <v/>
      </c>
      <c r="HO41" t="str">
        <f t="shared" si="440"/>
        <v/>
      </c>
      <c r="IA41" s="6"/>
      <c r="IB41" s="6"/>
      <c r="IQ41" t="str">
        <f t="shared" si="809"/>
        <v/>
      </c>
      <c r="IR41" t="str">
        <f t="shared" si="441"/>
        <v/>
      </c>
      <c r="IS41" t="str">
        <f t="shared" si="442"/>
        <v/>
      </c>
      <c r="IT41" t="str">
        <f t="shared" si="443"/>
        <v/>
      </c>
      <c r="IU41" t="str">
        <f t="shared" si="444"/>
        <v/>
      </c>
      <c r="IV41" t="str">
        <f t="shared" si="445"/>
        <v/>
      </c>
      <c r="IW41" t="str">
        <f t="shared" si="446"/>
        <v/>
      </c>
      <c r="IX41" t="str">
        <f t="shared" si="447"/>
        <v/>
      </c>
      <c r="IY41" t="str">
        <f t="shared" si="448"/>
        <v/>
      </c>
      <c r="IZ41" t="str">
        <f t="shared" si="449"/>
        <v/>
      </c>
      <c r="JA41" t="str">
        <f t="shared" si="450"/>
        <v/>
      </c>
      <c r="JB41" t="str">
        <f t="shared" si="861"/>
        <v/>
      </c>
      <c r="JC41" t="str">
        <f t="shared" si="451"/>
        <v/>
      </c>
      <c r="JL41" t="str">
        <f t="shared" si="810"/>
        <v/>
      </c>
      <c r="JM41" t="str">
        <f t="shared" si="452"/>
        <v/>
      </c>
      <c r="JN41" t="str">
        <f t="shared" si="453"/>
        <v/>
      </c>
      <c r="JO41" t="str">
        <f t="shared" si="454"/>
        <v/>
      </c>
      <c r="JP41" t="str">
        <f t="shared" si="455"/>
        <v/>
      </c>
      <c r="JQ41" t="str">
        <f t="shared" si="456"/>
        <v/>
      </c>
      <c r="JR41" t="str">
        <f t="shared" si="457"/>
        <v/>
      </c>
      <c r="JS41" t="str">
        <f t="shared" si="458"/>
        <v/>
      </c>
      <c r="JT41" t="str">
        <f t="shared" si="459"/>
        <v/>
      </c>
      <c r="JU41" t="str">
        <f t="shared" si="460"/>
        <v/>
      </c>
      <c r="JV41" t="str">
        <f t="shared" si="461"/>
        <v/>
      </c>
      <c r="JW41" t="str">
        <f t="shared" si="462"/>
        <v/>
      </c>
      <c r="JX41" t="str">
        <f t="shared" si="463"/>
        <v/>
      </c>
      <c r="KJ41" s="6"/>
      <c r="KY41" t="str">
        <f t="shared" si="811"/>
        <v/>
      </c>
      <c r="KZ41" t="str">
        <f t="shared" si="464"/>
        <v/>
      </c>
      <c r="LA41" t="str">
        <f t="shared" si="465"/>
        <v/>
      </c>
      <c r="LB41" t="str">
        <f t="shared" si="466"/>
        <v/>
      </c>
      <c r="LC41" t="str">
        <f t="shared" si="467"/>
        <v/>
      </c>
      <c r="LD41" t="str">
        <f t="shared" si="468"/>
        <v/>
      </c>
      <c r="LE41" t="str">
        <f t="shared" si="469"/>
        <v/>
      </c>
      <c r="LF41" t="str">
        <f t="shared" si="470"/>
        <v/>
      </c>
      <c r="LG41" t="str">
        <f t="shared" si="471"/>
        <v/>
      </c>
      <c r="LH41" t="str">
        <f t="shared" si="472"/>
        <v/>
      </c>
      <c r="LI41" t="str">
        <f t="shared" si="473"/>
        <v/>
      </c>
      <c r="LJ41" t="str">
        <f t="shared" si="862"/>
        <v/>
      </c>
      <c r="LK41" t="str">
        <f t="shared" si="475"/>
        <v/>
      </c>
      <c r="LT41" t="str">
        <f t="shared" si="812"/>
        <v/>
      </c>
      <c r="LU41" t="str">
        <f t="shared" si="476"/>
        <v/>
      </c>
      <c r="LV41" t="str">
        <f t="shared" si="477"/>
        <v/>
      </c>
      <c r="LW41" t="str">
        <f t="shared" si="478"/>
        <v/>
      </c>
      <c r="LX41" t="str">
        <f t="shared" si="479"/>
        <v/>
      </c>
      <c r="LY41" t="str">
        <f t="shared" si="480"/>
        <v/>
      </c>
      <c r="LZ41" t="str">
        <f t="shared" si="481"/>
        <v/>
      </c>
      <c r="MA41" t="str">
        <f t="shared" si="482"/>
        <v/>
      </c>
      <c r="MB41" t="str">
        <f t="shared" si="483"/>
        <v/>
      </c>
      <c r="MC41" t="str">
        <f t="shared" si="484"/>
        <v/>
      </c>
      <c r="MD41" t="str">
        <f t="shared" si="485"/>
        <v/>
      </c>
      <c r="ME41" t="str">
        <f t="shared" si="486"/>
        <v/>
      </c>
      <c r="MF41" t="str">
        <f t="shared" si="487"/>
        <v/>
      </c>
      <c r="MR41" s="6"/>
      <c r="NG41" t="str">
        <f t="shared" si="813"/>
        <v/>
      </c>
      <c r="NH41" t="str">
        <f t="shared" si="488"/>
        <v/>
      </c>
      <c r="NI41" t="str">
        <f t="shared" si="489"/>
        <v/>
      </c>
      <c r="NJ41" t="str">
        <f t="shared" si="490"/>
        <v/>
      </c>
      <c r="NK41" t="str">
        <f t="shared" si="491"/>
        <v/>
      </c>
      <c r="NL41" t="str">
        <f t="shared" si="492"/>
        <v/>
      </c>
      <c r="NM41" t="str">
        <f t="shared" si="493"/>
        <v/>
      </c>
      <c r="NN41" t="str">
        <f t="shared" si="494"/>
        <v/>
      </c>
      <c r="NO41" t="str">
        <f t="shared" si="495"/>
        <v/>
      </c>
      <c r="NP41" t="str">
        <f t="shared" si="496"/>
        <v/>
      </c>
      <c r="NQ41" t="str">
        <f t="shared" si="497"/>
        <v/>
      </c>
      <c r="NR41" t="str">
        <f t="shared" si="863"/>
        <v/>
      </c>
      <c r="NS41" t="str">
        <f t="shared" si="499"/>
        <v/>
      </c>
      <c r="OB41" t="str">
        <f t="shared" si="814"/>
        <v/>
      </c>
      <c r="OC41" t="str">
        <f t="shared" si="500"/>
        <v/>
      </c>
      <c r="OD41" t="str">
        <f t="shared" si="501"/>
        <v/>
      </c>
      <c r="OE41" t="str">
        <f t="shared" si="502"/>
        <v/>
      </c>
      <c r="OF41" t="str">
        <f t="shared" si="503"/>
        <v/>
      </c>
      <c r="OG41" t="str">
        <f t="shared" si="504"/>
        <v/>
      </c>
      <c r="OH41" t="str">
        <f t="shared" si="505"/>
        <v/>
      </c>
      <c r="OI41" t="str">
        <f t="shared" si="506"/>
        <v/>
      </c>
      <c r="OJ41" t="str">
        <f t="shared" si="507"/>
        <v/>
      </c>
      <c r="OK41" t="str">
        <f t="shared" si="508"/>
        <v/>
      </c>
      <c r="OL41" t="str">
        <f t="shared" si="509"/>
        <v/>
      </c>
      <c r="OM41" t="str">
        <f t="shared" si="510"/>
        <v/>
      </c>
      <c r="ON41" t="str">
        <f t="shared" si="511"/>
        <v/>
      </c>
      <c r="OZ41" s="6"/>
      <c r="PO41" t="str">
        <f t="shared" si="815"/>
        <v/>
      </c>
      <c r="PP41" t="str">
        <f t="shared" si="512"/>
        <v/>
      </c>
      <c r="PQ41" t="str">
        <f t="shared" si="513"/>
        <v/>
      </c>
      <c r="PR41" t="str">
        <f t="shared" si="514"/>
        <v/>
      </c>
      <c r="PS41" t="str">
        <f t="shared" si="515"/>
        <v/>
      </c>
      <c r="PT41" t="str">
        <f t="shared" si="516"/>
        <v/>
      </c>
      <c r="PU41" t="str">
        <f t="shared" si="517"/>
        <v/>
      </c>
      <c r="PV41" t="str">
        <f t="shared" si="816"/>
        <v/>
      </c>
      <c r="PW41" t="str">
        <f t="shared" si="518"/>
        <v/>
      </c>
      <c r="PX41" t="str">
        <f t="shared" si="519"/>
        <v/>
      </c>
      <c r="PY41" t="str">
        <f t="shared" si="520"/>
        <v/>
      </c>
      <c r="PZ41" t="str">
        <f t="shared" si="864"/>
        <v/>
      </c>
      <c r="QA41" t="str">
        <f t="shared" si="522"/>
        <v/>
      </c>
      <c r="QJ41" t="str">
        <f t="shared" si="817"/>
        <v/>
      </c>
      <c r="QK41" t="str">
        <f t="shared" si="523"/>
        <v/>
      </c>
      <c r="QL41" t="str">
        <f t="shared" si="524"/>
        <v/>
      </c>
      <c r="QM41" t="str">
        <f t="shared" si="525"/>
        <v/>
      </c>
      <c r="QN41" t="str">
        <f t="shared" si="526"/>
        <v/>
      </c>
      <c r="QO41" t="str">
        <f t="shared" si="527"/>
        <v/>
      </c>
      <c r="QP41" t="str">
        <f t="shared" si="528"/>
        <v/>
      </c>
      <c r="QQ41" t="str">
        <f t="shared" si="529"/>
        <v/>
      </c>
      <c r="QR41" t="str">
        <f t="shared" si="530"/>
        <v/>
      </c>
      <c r="QS41" t="str">
        <f t="shared" si="531"/>
        <v/>
      </c>
      <c r="QT41" t="str">
        <f t="shared" si="532"/>
        <v/>
      </c>
      <c r="QU41" t="str">
        <f t="shared" si="533"/>
        <v/>
      </c>
      <c r="QV41" t="str">
        <f t="shared" si="534"/>
        <v/>
      </c>
      <c r="RH41" s="6"/>
      <c r="RW41" t="str">
        <f t="shared" si="818"/>
        <v/>
      </c>
      <c r="RX41" t="str">
        <f t="shared" si="535"/>
        <v/>
      </c>
      <c r="RY41" t="str">
        <f t="shared" si="536"/>
        <v/>
      </c>
      <c r="RZ41" t="str">
        <f t="shared" si="537"/>
        <v/>
      </c>
      <c r="SA41" t="str">
        <f t="shared" si="538"/>
        <v/>
      </c>
      <c r="SB41" t="str">
        <f t="shared" si="539"/>
        <v/>
      </c>
      <c r="SC41" t="str">
        <f t="shared" si="540"/>
        <v/>
      </c>
      <c r="SD41" t="str">
        <f t="shared" si="541"/>
        <v/>
      </c>
      <c r="SE41" t="str">
        <f t="shared" si="542"/>
        <v/>
      </c>
      <c r="SF41" t="str">
        <f t="shared" si="543"/>
        <v/>
      </c>
      <c r="SG41" t="str">
        <f t="shared" si="544"/>
        <v/>
      </c>
      <c r="SH41" t="str">
        <f t="shared" si="865"/>
        <v/>
      </c>
      <c r="SI41" t="str">
        <f t="shared" si="546"/>
        <v/>
      </c>
      <c r="SR41" t="str">
        <f t="shared" si="819"/>
        <v/>
      </c>
      <c r="SS41" t="str">
        <f t="shared" si="547"/>
        <v/>
      </c>
      <c r="ST41" t="str">
        <f t="shared" si="548"/>
        <v/>
      </c>
      <c r="SU41" t="str">
        <f t="shared" si="549"/>
        <v/>
      </c>
      <c r="SV41" t="str">
        <f t="shared" si="550"/>
        <v/>
      </c>
      <c r="SW41" t="str">
        <f t="shared" si="551"/>
        <v/>
      </c>
      <c r="SX41" t="str">
        <f t="shared" si="552"/>
        <v/>
      </c>
      <c r="SY41" t="str">
        <f t="shared" si="553"/>
        <v/>
      </c>
      <c r="SZ41" t="str">
        <f t="shared" si="554"/>
        <v/>
      </c>
      <c r="TA41" t="str">
        <f t="shared" si="555"/>
        <v/>
      </c>
      <c r="TB41" t="str">
        <f t="shared" si="556"/>
        <v/>
      </c>
      <c r="TC41" t="str">
        <f t="shared" si="557"/>
        <v/>
      </c>
      <c r="TD41" t="str">
        <f t="shared" si="558"/>
        <v/>
      </c>
      <c r="TP41" s="6"/>
      <c r="UE41" t="str">
        <f t="shared" si="820"/>
        <v/>
      </c>
      <c r="UF41" t="str">
        <f t="shared" si="559"/>
        <v/>
      </c>
      <c r="UG41" t="str">
        <f t="shared" si="560"/>
        <v/>
      </c>
      <c r="UH41" t="str">
        <f t="shared" si="561"/>
        <v/>
      </c>
      <c r="UI41" t="str">
        <f t="shared" si="562"/>
        <v/>
      </c>
      <c r="UJ41" t="str">
        <f t="shared" si="563"/>
        <v/>
      </c>
      <c r="UK41" t="str">
        <f t="shared" si="564"/>
        <v/>
      </c>
      <c r="UL41" t="str">
        <f t="shared" si="565"/>
        <v/>
      </c>
      <c r="UM41" t="str">
        <f t="shared" si="566"/>
        <v/>
      </c>
      <c r="UN41" t="str">
        <f t="shared" si="567"/>
        <v/>
      </c>
      <c r="UO41" t="str">
        <f t="shared" si="568"/>
        <v/>
      </c>
      <c r="UP41" t="str">
        <f t="shared" si="866"/>
        <v/>
      </c>
      <c r="UQ41" t="str">
        <f t="shared" si="570"/>
        <v/>
      </c>
      <c r="UZ41" t="str">
        <f t="shared" si="821"/>
        <v/>
      </c>
      <c r="VA41" t="str">
        <f t="shared" si="571"/>
        <v/>
      </c>
      <c r="VB41" t="str">
        <f t="shared" si="572"/>
        <v/>
      </c>
      <c r="VC41" t="str">
        <f t="shared" si="573"/>
        <v/>
      </c>
      <c r="VD41" t="str">
        <f t="shared" si="574"/>
        <v/>
      </c>
      <c r="VE41" t="str">
        <f t="shared" si="575"/>
        <v/>
      </c>
      <c r="VF41" t="str">
        <f t="shared" si="576"/>
        <v/>
      </c>
      <c r="VG41" t="str">
        <f t="shared" si="577"/>
        <v/>
      </c>
      <c r="VH41" t="str">
        <f t="shared" si="578"/>
        <v/>
      </c>
      <c r="VI41" t="str">
        <f t="shared" si="579"/>
        <v/>
      </c>
      <c r="VJ41" t="str">
        <f t="shared" si="580"/>
        <v/>
      </c>
      <c r="VK41" t="str">
        <f t="shared" si="581"/>
        <v/>
      </c>
      <c r="VL41" t="str">
        <f t="shared" si="582"/>
        <v/>
      </c>
      <c r="VX41" s="6"/>
      <c r="WM41" t="str">
        <f t="shared" si="822"/>
        <v/>
      </c>
      <c r="WN41" t="str">
        <f t="shared" si="583"/>
        <v/>
      </c>
      <c r="WO41" t="str">
        <f t="shared" si="584"/>
        <v/>
      </c>
      <c r="WP41" t="str">
        <f t="shared" si="585"/>
        <v/>
      </c>
      <c r="WQ41" t="str">
        <f t="shared" si="586"/>
        <v/>
      </c>
      <c r="WR41" t="str">
        <f t="shared" si="587"/>
        <v/>
      </c>
      <c r="WS41" t="str">
        <f t="shared" si="588"/>
        <v/>
      </c>
      <c r="WT41" t="str">
        <f t="shared" si="589"/>
        <v/>
      </c>
      <c r="WU41" t="str">
        <f t="shared" si="590"/>
        <v/>
      </c>
      <c r="WV41" t="str">
        <f t="shared" si="591"/>
        <v/>
      </c>
      <c r="WW41" t="str">
        <f t="shared" si="592"/>
        <v/>
      </c>
      <c r="WX41" t="str">
        <f t="shared" si="867"/>
        <v/>
      </c>
      <c r="WY41" t="str">
        <f t="shared" si="594"/>
        <v/>
      </c>
      <c r="XH41" t="str">
        <f t="shared" si="823"/>
        <v/>
      </c>
      <c r="XI41" t="str">
        <f t="shared" si="595"/>
        <v/>
      </c>
      <c r="XJ41" t="str">
        <f t="shared" si="596"/>
        <v/>
      </c>
      <c r="XK41" t="str">
        <f t="shared" si="597"/>
        <v/>
      </c>
      <c r="XL41" t="str">
        <f t="shared" si="598"/>
        <v/>
      </c>
      <c r="XM41" t="str">
        <f t="shared" si="599"/>
        <v/>
      </c>
      <c r="XN41" t="str">
        <f t="shared" si="600"/>
        <v/>
      </c>
      <c r="XO41" t="str">
        <f t="shared" si="601"/>
        <v/>
      </c>
      <c r="XP41" t="str">
        <f t="shared" si="602"/>
        <v/>
      </c>
      <c r="XQ41" t="str">
        <f t="shared" si="603"/>
        <v/>
      </c>
      <c r="XR41" t="str">
        <f t="shared" si="604"/>
        <v/>
      </c>
      <c r="XS41" t="str">
        <f t="shared" si="605"/>
        <v/>
      </c>
      <c r="XT41" t="str">
        <f t="shared" si="606"/>
        <v/>
      </c>
      <c r="YG41" s="6"/>
      <c r="YK41" s="6"/>
      <c r="YV41" t="str">
        <f t="shared" si="824"/>
        <v/>
      </c>
      <c r="YW41" t="str">
        <f t="shared" si="607"/>
        <v/>
      </c>
      <c r="YY41" t="str">
        <f t="shared" si="609"/>
        <v/>
      </c>
      <c r="YZ41" t="str">
        <f t="shared" si="610"/>
        <v/>
      </c>
      <c r="ZA41" t="str">
        <f t="shared" si="611"/>
        <v/>
      </c>
      <c r="ZB41" t="str">
        <f t="shared" si="612"/>
        <v/>
      </c>
      <c r="ZC41" t="str">
        <f t="shared" si="613"/>
        <v/>
      </c>
      <c r="ZD41" t="str">
        <f t="shared" si="614"/>
        <v/>
      </c>
      <c r="ZE41" t="str">
        <f t="shared" si="615"/>
        <v/>
      </c>
      <c r="ZF41" t="str">
        <f t="shared" si="616"/>
        <v/>
      </c>
      <c r="ZG41" t="str">
        <f t="shared" si="868"/>
        <v/>
      </c>
      <c r="ZH41" t="str">
        <f t="shared" si="618"/>
        <v/>
      </c>
      <c r="ZQ41" t="str">
        <f t="shared" si="825"/>
        <v/>
      </c>
      <c r="ZR41" t="str">
        <f t="shared" si="619"/>
        <v/>
      </c>
      <c r="ZT41" t="str">
        <f t="shared" si="621"/>
        <v/>
      </c>
      <c r="ZU41" t="str">
        <f t="shared" si="622"/>
        <v/>
      </c>
      <c r="ZV41" t="str">
        <f t="shared" si="623"/>
        <v/>
      </c>
      <c r="ZW41" t="str">
        <f t="shared" si="624"/>
        <v/>
      </c>
      <c r="ZX41" t="str">
        <f t="shared" si="625"/>
        <v/>
      </c>
      <c r="ZY41" t="str">
        <f t="shared" si="626"/>
        <v/>
      </c>
      <c r="ZZ41" t="str">
        <f t="shared" si="627"/>
        <v/>
      </c>
      <c r="AAA41" t="str">
        <f t="shared" si="628"/>
        <v/>
      </c>
      <c r="AAB41" t="str">
        <f t="shared" si="629"/>
        <v/>
      </c>
      <c r="AAC41" t="str">
        <f t="shared" si="630"/>
        <v/>
      </c>
      <c r="AAQ41" s="6"/>
      <c r="AAU41" s="6"/>
      <c r="ABF41" t="str">
        <f t="shared" si="826"/>
        <v/>
      </c>
      <c r="ABG41" t="str">
        <f t="shared" si="631"/>
        <v/>
      </c>
      <c r="ABI41" t="str">
        <f t="shared" si="633"/>
        <v/>
      </c>
      <c r="ABJ41" t="str">
        <f t="shared" si="634"/>
        <v/>
      </c>
      <c r="ABK41" t="str">
        <f t="shared" si="635"/>
        <v/>
      </c>
      <c r="ABL41" t="str">
        <f t="shared" si="636"/>
        <v/>
      </c>
      <c r="ABM41" t="str">
        <f t="shared" si="637"/>
        <v/>
      </c>
      <c r="ABN41" t="str">
        <f t="shared" si="638"/>
        <v/>
      </c>
      <c r="ABO41" t="str">
        <f t="shared" si="639"/>
        <v/>
      </c>
      <c r="ABP41" t="str">
        <f t="shared" si="640"/>
        <v/>
      </c>
      <c r="ABQ41" t="str">
        <f t="shared" si="869"/>
        <v/>
      </c>
      <c r="ABR41" t="str">
        <f t="shared" si="642"/>
        <v/>
      </c>
      <c r="ACA41" t="str">
        <f t="shared" si="827"/>
        <v/>
      </c>
      <c r="ACB41" t="str">
        <f t="shared" si="643"/>
        <v/>
      </c>
      <c r="ACD41" t="str">
        <f t="shared" si="645"/>
        <v/>
      </c>
      <c r="ACE41" t="str">
        <f t="shared" si="646"/>
        <v/>
      </c>
      <c r="ACF41" t="str">
        <f t="shared" si="647"/>
        <v/>
      </c>
      <c r="ACG41" t="str">
        <f t="shared" si="648"/>
        <v/>
      </c>
      <c r="ACH41" t="str">
        <f t="shared" si="649"/>
        <v/>
      </c>
      <c r="ACI41" t="str">
        <f t="shared" si="650"/>
        <v/>
      </c>
      <c r="ACJ41" t="str">
        <f t="shared" si="651"/>
        <v/>
      </c>
      <c r="ACK41" t="str">
        <f t="shared" si="652"/>
        <v/>
      </c>
      <c r="ACL41" t="str">
        <f t="shared" si="653"/>
        <v/>
      </c>
      <c r="ACM41" t="str">
        <f t="shared" si="654"/>
        <v/>
      </c>
      <c r="ACZ41" s="6"/>
      <c r="ADD41" s="6"/>
      <c r="ADU41" t="str">
        <f t="shared" si="660"/>
        <v/>
      </c>
      <c r="ADV41" t="str">
        <f t="shared" si="661"/>
        <v/>
      </c>
      <c r="ADW41" t="str">
        <f t="shared" si="662"/>
        <v/>
      </c>
      <c r="ADX41" t="str">
        <f t="shared" si="663"/>
        <v/>
      </c>
      <c r="ADY41" t="str">
        <f t="shared" si="664"/>
        <v/>
      </c>
      <c r="ADZ41" t="str">
        <f t="shared" si="870"/>
        <v/>
      </c>
      <c r="AEA41" t="str">
        <f t="shared" si="666"/>
        <v/>
      </c>
      <c r="AEJ41" t="str">
        <f t="shared" si="829"/>
        <v/>
      </c>
      <c r="AEK41" t="str">
        <f t="shared" si="956"/>
        <v/>
      </c>
      <c r="AEM41" t="str">
        <f t="shared" si="669"/>
        <v/>
      </c>
      <c r="AEN41" t="str">
        <f t="shared" si="670"/>
        <v/>
      </c>
      <c r="AEO41" t="str">
        <f t="shared" si="671"/>
        <v/>
      </c>
      <c r="AEP41" t="str">
        <f t="shared" si="672"/>
        <v/>
      </c>
      <c r="AEQ41" t="str">
        <f t="shared" si="673"/>
        <v/>
      </c>
      <c r="AER41" t="str">
        <f t="shared" si="674"/>
        <v/>
      </c>
      <c r="AES41" t="str">
        <f t="shared" si="675"/>
        <v/>
      </c>
      <c r="AET41" t="str">
        <f t="shared" si="676"/>
        <v/>
      </c>
      <c r="AEU41" t="str">
        <f t="shared" si="677"/>
        <v/>
      </c>
      <c r="AEV41" t="str">
        <f t="shared" si="678"/>
        <v/>
      </c>
      <c r="AFI41" s="6"/>
      <c r="AFM41" s="6"/>
      <c r="AFX41" t="str">
        <f t="shared" si="830"/>
        <v/>
      </c>
      <c r="AFY41" t="str">
        <f t="shared" si="946"/>
        <v/>
      </c>
      <c r="AGA41" t="str">
        <f t="shared" si="681"/>
        <v/>
      </c>
      <c r="AGB41" t="str">
        <f t="shared" si="682"/>
        <v/>
      </c>
      <c r="AGC41" t="str">
        <f t="shared" si="683"/>
        <v/>
      </c>
      <c r="AGD41" t="str">
        <f t="shared" si="684"/>
        <v/>
      </c>
      <c r="AGE41" t="str">
        <f t="shared" si="831"/>
        <v/>
      </c>
      <c r="AGF41" t="str">
        <f t="shared" si="685"/>
        <v/>
      </c>
      <c r="AGG41" t="str">
        <f t="shared" si="686"/>
        <v/>
      </c>
      <c r="AGH41" t="str">
        <f t="shared" si="687"/>
        <v/>
      </c>
      <c r="AGI41" t="str">
        <f t="shared" si="871"/>
        <v/>
      </c>
      <c r="AGJ41" t="str">
        <f t="shared" si="689"/>
        <v/>
      </c>
      <c r="AGS41" t="str">
        <f t="shared" si="832"/>
        <v/>
      </c>
      <c r="AGV41" t="str">
        <f t="shared" si="692"/>
        <v/>
      </c>
      <c r="AGW41" t="str">
        <f t="shared" si="693"/>
        <v/>
      </c>
      <c r="AGX41" t="str">
        <f t="shared" si="694"/>
        <v/>
      </c>
      <c r="AGY41" t="str">
        <f t="shared" si="695"/>
        <v/>
      </c>
      <c r="AGZ41" t="str">
        <f t="shared" si="696"/>
        <v/>
      </c>
      <c r="AHA41" t="str">
        <f t="shared" si="697"/>
        <v/>
      </c>
      <c r="AHB41" t="str">
        <f t="shared" si="698"/>
        <v/>
      </c>
      <c r="AHC41" t="str">
        <f t="shared" si="699"/>
        <v/>
      </c>
      <c r="AHD41" t="str">
        <f t="shared" si="700"/>
        <v/>
      </c>
      <c r="AHE41" t="str">
        <f t="shared" si="701"/>
        <v/>
      </c>
      <c r="AHT41" s="6"/>
      <c r="AHX41" s="6"/>
      <c r="AII41" t="str">
        <f t="shared" si="833"/>
        <v/>
      </c>
      <c r="AIJ41" t="str">
        <f t="shared" si="925"/>
        <v/>
      </c>
      <c r="AIL41" t="str">
        <f t="shared" si="834"/>
        <v/>
      </c>
      <c r="AIM41" t="str">
        <f t="shared" si="704"/>
        <v/>
      </c>
      <c r="AIN41" t="str">
        <f t="shared" si="835"/>
        <v/>
      </c>
      <c r="AIO41" t="str">
        <f t="shared" si="836"/>
        <v/>
      </c>
      <c r="AIP41" t="str">
        <f t="shared" si="705"/>
        <v/>
      </c>
      <c r="AIQ41" t="str">
        <f t="shared" si="706"/>
        <v/>
      </c>
      <c r="AIR41" t="str">
        <f t="shared" si="707"/>
        <v/>
      </c>
      <c r="AIS41" t="str">
        <f t="shared" si="708"/>
        <v/>
      </c>
      <c r="AIT41" t="str">
        <f t="shared" si="872"/>
        <v/>
      </c>
      <c r="AIU41" t="str">
        <f t="shared" si="710"/>
        <v/>
      </c>
      <c r="AJD41" t="str">
        <f t="shared" si="837"/>
        <v/>
      </c>
      <c r="AJE41" t="str">
        <f t="shared" si="926"/>
        <v/>
      </c>
      <c r="AJG41" t="str">
        <f t="shared" si="838"/>
        <v/>
      </c>
      <c r="AJH41" t="str">
        <f t="shared" si="713"/>
        <v/>
      </c>
      <c r="AJI41" t="str">
        <f t="shared" si="839"/>
        <v/>
      </c>
      <c r="AJJ41" t="str">
        <f t="shared" si="840"/>
        <v/>
      </c>
      <c r="AJK41" t="str">
        <f t="shared" si="714"/>
        <v/>
      </c>
      <c r="AJL41" t="str">
        <f t="shared" si="715"/>
        <v/>
      </c>
      <c r="AJM41" t="str">
        <f t="shared" si="716"/>
        <v/>
      </c>
      <c r="AJN41" t="str">
        <f t="shared" si="717"/>
        <v/>
      </c>
      <c r="AJO41" t="str">
        <f t="shared" si="718"/>
        <v/>
      </c>
      <c r="AJP41" t="str">
        <f t="shared" si="719"/>
        <v/>
      </c>
      <c r="AKD41" s="6"/>
      <c r="AKH41" s="6"/>
      <c r="AKS41" t="str">
        <f t="shared" si="841"/>
        <v/>
      </c>
      <c r="AKT41" t="str">
        <f t="shared" si="927"/>
        <v/>
      </c>
      <c r="AKV41" t="str">
        <f t="shared" si="842"/>
        <v/>
      </c>
      <c r="AKW41" t="str">
        <f t="shared" si="722"/>
        <v/>
      </c>
      <c r="AKX41" t="str">
        <f t="shared" si="723"/>
        <v/>
      </c>
      <c r="AKY41" t="str">
        <f t="shared" si="843"/>
        <v/>
      </c>
      <c r="AKZ41" t="str">
        <f t="shared" si="724"/>
        <v/>
      </c>
      <c r="ALA41" t="str">
        <f t="shared" si="725"/>
        <v/>
      </c>
      <c r="ALB41" t="str">
        <f t="shared" si="726"/>
        <v/>
      </c>
      <c r="ALC41" t="str">
        <f t="shared" si="727"/>
        <v/>
      </c>
      <c r="ALD41" t="str">
        <f t="shared" si="873"/>
        <v/>
      </c>
      <c r="ALE41" t="str">
        <f t="shared" si="729"/>
        <v/>
      </c>
      <c r="ALN41" t="str">
        <f t="shared" si="844"/>
        <v/>
      </c>
      <c r="ALO41" t="str">
        <f t="shared" si="928"/>
        <v/>
      </c>
      <c r="ALQ41" t="str">
        <f t="shared" si="845"/>
        <v/>
      </c>
      <c r="ALR41" t="str">
        <f t="shared" si="732"/>
        <v/>
      </c>
      <c r="ALS41" t="str">
        <f t="shared" si="733"/>
        <v/>
      </c>
      <c r="ALT41" t="str">
        <f t="shared" si="846"/>
        <v/>
      </c>
      <c r="ALU41" t="str">
        <f t="shared" si="734"/>
        <v/>
      </c>
      <c r="ALV41" t="str">
        <f t="shared" si="735"/>
        <v/>
      </c>
      <c r="ALW41" t="str">
        <f t="shared" si="736"/>
        <v/>
      </c>
      <c r="ALX41" t="str">
        <f t="shared" si="737"/>
        <v/>
      </c>
      <c r="ALY41" t="str">
        <f t="shared" si="738"/>
        <v/>
      </c>
      <c r="ALZ41" t="str">
        <f t="shared" si="739"/>
        <v/>
      </c>
      <c r="AML41" s="6"/>
      <c r="AMP41" s="6"/>
      <c r="ANA41" t="str">
        <f t="shared" si="847"/>
        <v/>
      </c>
      <c r="ANG41" t="str">
        <f t="shared" si="744"/>
        <v/>
      </c>
      <c r="ANH41" t="str">
        <f t="shared" si="745"/>
        <v/>
      </c>
      <c r="ANI41" t="str">
        <f t="shared" si="746"/>
        <v/>
      </c>
      <c r="ANJ41" t="str">
        <f t="shared" si="747"/>
        <v/>
      </c>
      <c r="ANK41" t="str">
        <f t="shared" si="748"/>
        <v/>
      </c>
      <c r="ANL41" t="str">
        <f t="shared" si="874"/>
        <v/>
      </c>
      <c r="ANM41" t="str">
        <f t="shared" si="750"/>
        <v/>
      </c>
      <c r="ANV41" t="str">
        <f t="shared" si="849"/>
        <v/>
      </c>
      <c r="ANW41" t="str">
        <f t="shared" si="930"/>
        <v/>
      </c>
      <c r="ANY41" t="str">
        <f t="shared" si="851"/>
        <v/>
      </c>
      <c r="ANZ41" t="str">
        <f t="shared" si="752"/>
        <v/>
      </c>
      <c r="AOA41" t="str">
        <f t="shared" si="753"/>
        <v/>
      </c>
      <c r="AOB41" t="str">
        <f t="shared" si="754"/>
        <v/>
      </c>
      <c r="AOC41" t="str">
        <f t="shared" si="755"/>
        <v/>
      </c>
      <c r="AOD41" t="str">
        <f t="shared" si="756"/>
        <v/>
      </c>
      <c r="AOE41" t="str">
        <f t="shared" si="757"/>
        <v/>
      </c>
      <c r="AOF41" t="str">
        <f t="shared" si="758"/>
        <v/>
      </c>
      <c r="AOG41" t="str">
        <f t="shared" si="759"/>
        <v/>
      </c>
      <c r="AOH41" t="str">
        <f t="shared" si="760"/>
        <v/>
      </c>
      <c r="AOU41" s="6"/>
      <c r="AOY41" s="6"/>
      <c r="APJ41" t="str">
        <f t="shared" si="852"/>
        <v/>
      </c>
      <c r="APK41" t="str">
        <f t="shared" si="931"/>
        <v/>
      </c>
      <c r="APM41" t="str">
        <f t="shared" si="859"/>
        <v/>
      </c>
      <c r="APN41" t="str">
        <f t="shared" si="763"/>
        <v/>
      </c>
      <c r="APO41" t="str">
        <f t="shared" si="764"/>
        <v/>
      </c>
      <c r="APP41" t="str">
        <f t="shared" si="765"/>
        <v/>
      </c>
      <c r="APQ41" t="str">
        <f t="shared" si="766"/>
        <v/>
      </c>
      <c r="APR41" t="str">
        <f t="shared" si="767"/>
        <v/>
      </c>
      <c r="APS41" t="str">
        <f t="shared" si="768"/>
        <v/>
      </c>
      <c r="APT41" t="str">
        <f t="shared" si="769"/>
        <v/>
      </c>
      <c r="APU41" t="str">
        <f t="shared" si="875"/>
        <v/>
      </c>
      <c r="APV41" t="str">
        <f t="shared" si="771"/>
        <v/>
      </c>
      <c r="AQE41" t="str">
        <f t="shared" si="853"/>
        <v/>
      </c>
      <c r="AQF41" t="str">
        <f t="shared" si="932"/>
        <v/>
      </c>
      <c r="AQH41" t="str">
        <f t="shared" si="854"/>
        <v/>
      </c>
      <c r="AQI41" t="str">
        <f t="shared" si="774"/>
        <v/>
      </c>
      <c r="AQJ41" t="str">
        <f t="shared" si="775"/>
        <v/>
      </c>
      <c r="AQK41" t="str">
        <f t="shared" si="776"/>
        <v/>
      </c>
      <c r="AQL41" t="str">
        <f t="shared" si="777"/>
        <v/>
      </c>
      <c r="AQM41" t="str">
        <f t="shared" si="778"/>
        <v/>
      </c>
      <c r="AQN41" t="str">
        <f t="shared" si="779"/>
        <v/>
      </c>
      <c r="AQO41" t="str">
        <f t="shared" si="780"/>
        <v/>
      </c>
      <c r="AQP41" t="str">
        <f t="shared" si="781"/>
        <v/>
      </c>
      <c r="AQQ41" t="str">
        <f t="shared" si="782"/>
        <v/>
      </c>
      <c r="ARE41" s="6"/>
      <c r="ARI41" s="6"/>
      <c r="ART41" t="str">
        <f t="shared" si="855"/>
        <v/>
      </c>
      <c r="ARU41" t="str">
        <f t="shared" si="933"/>
        <v/>
      </c>
      <c r="ARW41" t="str">
        <f t="shared" si="856"/>
        <v/>
      </c>
      <c r="ARX41" t="str">
        <f t="shared" si="785"/>
        <v/>
      </c>
      <c r="ARY41" t="str">
        <f t="shared" si="786"/>
        <v/>
      </c>
      <c r="ARZ41" t="str">
        <f t="shared" si="787"/>
        <v/>
      </c>
      <c r="ASA41" t="str">
        <f t="shared" si="788"/>
        <v/>
      </c>
      <c r="ASB41" t="str">
        <f t="shared" si="789"/>
        <v/>
      </c>
      <c r="ASC41" t="str">
        <f t="shared" si="790"/>
        <v/>
      </c>
      <c r="ASD41" t="str">
        <f t="shared" si="791"/>
        <v/>
      </c>
      <c r="ASE41" t="str">
        <f t="shared" si="876"/>
        <v/>
      </c>
      <c r="ASF41" t="str">
        <f t="shared" si="793"/>
        <v/>
      </c>
      <c r="ASO41" t="str">
        <f t="shared" si="857"/>
        <v/>
      </c>
      <c r="ASP41" t="str">
        <f t="shared" si="934"/>
        <v/>
      </c>
      <c r="ASR41" t="str">
        <f t="shared" si="858"/>
        <v/>
      </c>
      <c r="ASS41" t="str">
        <f t="shared" si="796"/>
        <v/>
      </c>
      <c r="AST41" t="str">
        <f t="shared" si="797"/>
        <v/>
      </c>
      <c r="ASU41" t="str">
        <f t="shared" si="798"/>
        <v/>
      </c>
      <c r="ASV41" t="str">
        <f t="shared" si="799"/>
        <v/>
      </c>
      <c r="ASW41" t="str">
        <f t="shared" si="800"/>
        <v/>
      </c>
      <c r="ASX41" t="str">
        <f t="shared" si="801"/>
        <v/>
      </c>
      <c r="ASY41" t="str">
        <f t="shared" si="802"/>
        <v/>
      </c>
      <c r="ASZ41" t="str">
        <f t="shared" si="803"/>
        <v/>
      </c>
      <c r="ATA41" t="str">
        <f t="shared" si="804"/>
        <v/>
      </c>
    </row>
    <row r="42" spans="62:1014 1026:1197" x14ac:dyDescent="0.35">
      <c r="BU42" t="str">
        <f t="shared" si="805"/>
        <v/>
      </c>
      <c r="BV42" t="str">
        <f t="shared" si="923"/>
        <v/>
      </c>
      <c r="BW42" t="str">
        <f t="shared" si="947"/>
        <v/>
      </c>
      <c r="BX42" t="str">
        <f t="shared" si="889"/>
        <v/>
      </c>
      <c r="BY42" t="str">
        <f t="shared" si="890"/>
        <v/>
      </c>
      <c r="BZ42" t="str">
        <f t="shared" si="891"/>
        <v/>
      </c>
      <c r="CA42" t="str">
        <f t="shared" si="892"/>
        <v/>
      </c>
      <c r="CB42" t="str">
        <f t="shared" si="893"/>
        <v/>
      </c>
      <c r="CC42" t="str">
        <f t="shared" si="894"/>
        <v/>
      </c>
      <c r="CD42" t="str">
        <f t="shared" si="895"/>
        <v/>
      </c>
      <c r="CE42" t="str">
        <f t="shared" si="896"/>
        <v/>
      </c>
      <c r="CF42" t="str">
        <f t="shared" si="897"/>
        <v/>
      </c>
      <c r="CG42" t="str">
        <f t="shared" si="898"/>
        <v/>
      </c>
      <c r="CP42" t="str">
        <f t="shared" si="806"/>
        <v/>
      </c>
      <c r="CQ42" t="str">
        <f t="shared" si="924"/>
        <v/>
      </c>
      <c r="CS42" t="str">
        <f t="shared" si="899"/>
        <v/>
      </c>
      <c r="CT42" t="str">
        <f t="shared" si="900"/>
        <v/>
      </c>
      <c r="CU42" t="str">
        <f t="shared" si="901"/>
        <v/>
      </c>
      <c r="CV42" t="str">
        <f t="shared" si="902"/>
        <v/>
      </c>
      <c r="CW42" t="str">
        <f t="shared" si="903"/>
        <v/>
      </c>
      <c r="CX42" t="str">
        <f t="shared" si="904"/>
        <v/>
      </c>
      <c r="CY42" t="str">
        <f t="shared" si="905"/>
        <v/>
      </c>
      <c r="CZ42" t="str">
        <f t="shared" si="906"/>
        <v/>
      </c>
      <c r="DA42" t="str">
        <f t="shared" si="907"/>
        <v/>
      </c>
      <c r="DB42" t="str">
        <f t="shared" si="908"/>
        <v/>
      </c>
      <c r="EC42" t="str">
        <f t="shared" si="935"/>
        <v/>
      </c>
      <c r="ED42" t="str">
        <f t="shared" si="936"/>
        <v/>
      </c>
      <c r="EE42" t="str">
        <f t="shared" si="937"/>
        <v/>
      </c>
      <c r="EF42" t="str">
        <f t="shared" si="938"/>
        <v/>
      </c>
      <c r="EG42" t="str">
        <f t="shared" si="945"/>
        <v/>
      </c>
      <c r="EU42" t="s">
        <v>119</v>
      </c>
      <c r="EV42" t="s">
        <v>119</v>
      </c>
      <c r="EW42" t="s">
        <v>119</v>
      </c>
      <c r="EX42" t="s">
        <v>119</v>
      </c>
      <c r="EY42" t="s">
        <v>119</v>
      </c>
      <c r="EZ42" t="s">
        <v>119</v>
      </c>
      <c r="FA42" t="s">
        <v>119</v>
      </c>
      <c r="FB42" t="s">
        <v>119</v>
      </c>
      <c r="FC42" t="s">
        <v>119</v>
      </c>
      <c r="FD42" t="s">
        <v>119</v>
      </c>
      <c r="FE42" t="s">
        <v>119</v>
      </c>
      <c r="FF42" t="s">
        <v>119</v>
      </c>
      <c r="FG42" t="s">
        <v>119</v>
      </c>
      <c r="FS42" s="6"/>
      <c r="GH42" t="str">
        <f t="shared" si="807"/>
        <v/>
      </c>
      <c r="GI42" t="str">
        <f t="shared" si="417"/>
        <v/>
      </c>
      <c r="GJ42" t="str">
        <f t="shared" si="418"/>
        <v/>
      </c>
      <c r="GK42" t="str">
        <f t="shared" si="419"/>
        <v/>
      </c>
      <c r="GL42" t="str">
        <f t="shared" si="420"/>
        <v/>
      </c>
      <c r="GM42" t="str">
        <f t="shared" si="421"/>
        <v/>
      </c>
      <c r="GN42" t="str">
        <f t="shared" si="422"/>
        <v/>
      </c>
      <c r="GO42" t="str">
        <f t="shared" si="423"/>
        <v/>
      </c>
      <c r="GP42" t="str">
        <f t="shared" si="424"/>
        <v/>
      </c>
      <c r="GQ42" t="str">
        <f t="shared" si="425"/>
        <v/>
      </c>
      <c r="GR42" t="str">
        <f t="shared" si="426"/>
        <v/>
      </c>
      <c r="GS42" t="str">
        <f t="shared" si="860"/>
        <v/>
      </c>
      <c r="GT42" t="str">
        <f t="shared" si="428"/>
        <v/>
      </c>
      <c r="HC42" t="str">
        <f t="shared" si="808"/>
        <v/>
      </c>
      <c r="HD42" t="str">
        <f t="shared" si="429"/>
        <v/>
      </c>
      <c r="HE42" t="str">
        <f t="shared" si="430"/>
        <v/>
      </c>
      <c r="HF42" t="str">
        <f t="shared" si="431"/>
        <v/>
      </c>
      <c r="HG42" t="str">
        <f t="shared" si="432"/>
        <v/>
      </c>
      <c r="HH42" t="str">
        <f t="shared" si="433"/>
        <v/>
      </c>
      <c r="HI42" t="str">
        <f t="shared" si="434"/>
        <v/>
      </c>
      <c r="HJ42" t="str">
        <f t="shared" si="435"/>
        <v/>
      </c>
      <c r="HK42" t="str">
        <f t="shared" si="436"/>
        <v/>
      </c>
      <c r="HL42" t="str">
        <f t="shared" si="437"/>
        <v/>
      </c>
      <c r="HM42" t="str">
        <f t="shared" si="438"/>
        <v/>
      </c>
      <c r="HN42" t="str">
        <f t="shared" si="439"/>
        <v/>
      </c>
      <c r="HO42" t="str">
        <f t="shared" si="440"/>
        <v/>
      </c>
      <c r="IA42" s="6"/>
      <c r="IB42" s="6"/>
      <c r="IQ42" t="str">
        <f t="shared" si="809"/>
        <v/>
      </c>
      <c r="IR42" t="str">
        <f t="shared" si="441"/>
        <v/>
      </c>
      <c r="IS42" t="str">
        <f t="shared" si="442"/>
        <v/>
      </c>
      <c r="IT42" t="str">
        <f t="shared" si="443"/>
        <v/>
      </c>
      <c r="IU42" t="str">
        <f t="shared" si="444"/>
        <v/>
      </c>
      <c r="IV42" t="str">
        <f t="shared" si="445"/>
        <v/>
      </c>
      <c r="IW42" t="str">
        <f t="shared" si="446"/>
        <v/>
      </c>
      <c r="IX42" t="str">
        <f t="shared" si="447"/>
        <v/>
      </c>
      <c r="IY42" t="str">
        <f t="shared" si="448"/>
        <v/>
      </c>
      <c r="IZ42" t="str">
        <f t="shared" si="449"/>
        <v/>
      </c>
      <c r="JA42" t="str">
        <f t="shared" si="450"/>
        <v/>
      </c>
      <c r="JB42" t="str">
        <f t="shared" si="861"/>
        <v/>
      </c>
      <c r="JC42" t="str">
        <f t="shared" si="451"/>
        <v/>
      </c>
      <c r="JL42" t="str">
        <f t="shared" si="810"/>
        <v/>
      </c>
      <c r="JM42" t="str">
        <f t="shared" si="452"/>
        <v/>
      </c>
      <c r="JN42" t="str">
        <f t="shared" si="453"/>
        <v/>
      </c>
      <c r="JO42" t="str">
        <f t="shared" si="454"/>
        <v/>
      </c>
      <c r="JP42" t="str">
        <f t="shared" si="455"/>
        <v/>
      </c>
      <c r="JQ42" t="str">
        <f t="shared" si="456"/>
        <v/>
      </c>
      <c r="JR42" t="str">
        <f t="shared" si="457"/>
        <v/>
      </c>
      <c r="JS42" t="str">
        <f t="shared" si="458"/>
        <v/>
      </c>
      <c r="JT42" t="str">
        <f t="shared" si="459"/>
        <v/>
      </c>
      <c r="JU42" t="str">
        <f t="shared" si="460"/>
        <v/>
      </c>
      <c r="JV42" t="str">
        <f t="shared" si="461"/>
        <v/>
      </c>
      <c r="JW42" t="str">
        <f t="shared" si="462"/>
        <v/>
      </c>
      <c r="JX42" t="str">
        <f t="shared" si="463"/>
        <v/>
      </c>
      <c r="KJ42" s="6"/>
      <c r="KY42" t="str">
        <f t="shared" si="811"/>
        <v/>
      </c>
      <c r="KZ42" t="str">
        <f t="shared" si="464"/>
        <v/>
      </c>
      <c r="LA42" t="str">
        <f t="shared" si="465"/>
        <v/>
      </c>
      <c r="LB42" t="str">
        <f t="shared" si="466"/>
        <v/>
      </c>
      <c r="LC42" t="str">
        <f t="shared" si="467"/>
        <v/>
      </c>
      <c r="LD42" t="str">
        <f t="shared" si="468"/>
        <v/>
      </c>
      <c r="LE42" t="str">
        <f t="shared" si="469"/>
        <v/>
      </c>
      <c r="LF42" t="str">
        <f t="shared" si="470"/>
        <v/>
      </c>
      <c r="LG42" t="str">
        <f t="shared" si="471"/>
        <v/>
      </c>
      <c r="LH42" t="str">
        <f t="shared" si="472"/>
        <v/>
      </c>
      <c r="LI42" t="str">
        <f t="shared" si="473"/>
        <v/>
      </c>
      <c r="LJ42" t="str">
        <f t="shared" si="862"/>
        <v/>
      </c>
      <c r="LK42" t="str">
        <f t="shared" si="475"/>
        <v/>
      </c>
      <c r="LT42" t="str">
        <f t="shared" si="812"/>
        <v/>
      </c>
      <c r="LU42" t="str">
        <f t="shared" si="476"/>
        <v/>
      </c>
      <c r="LV42" t="str">
        <f t="shared" si="477"/>
        <v/>
      </c>
      <c r="LW42" t="str">
        <f t="shared" si="478"/>
        <v/>
      </c>
      <c r="LX42" t="str">
        <f t="shared" si="479"/>
        <v/>
      </c>
      <c r="LY42" t="str">
        <f t="shared" si="480"/>
        <v/>
      </c>
      <c r="LZ42" t="str">
        <f t="shared" si="481"/>
        <v/>
      </c>
      <c r="MA42" t="str">
        <f t="shared" si="482"/>
        <v/>
      </c>
      <c r="MB42" t="str">
        <f t="shared" si="483"/>
        <v/>
      </c>
      <c r="MC42" t="str">
        <f t="shared" si="484"/>
        <v/>
      </c>
      <c r="MD42" t="str">
        <f t="shared" si="485"/>
        <v/>
      </c>
      <c r="ME42" t="str">
        <f t="shared" si="486"/>
        <v/>
      </c>
      <c r="MF42" t="str">
        <f t="shared" si="487"/>
        <v/>
      </c>
      <c r="MR42" s="6"/>
      <c r="NG42" t="str">
        <f t="shared" si="813"/>
        <v/>
      </c>
      <c r="NH42" t="str">
        <f t="shared" si="488"/>
        <v/>
      </c>
      <c r="NI42" t="str">
        <f t="shared" si="489"/>
        <v/>
      </c>
      <c r="NJ42" t="str">
        <f t="shared" si="490"/>
        <v/>
      </c>
      <c r="NK42" t="str">
        <f t="shared" si="491"/>
        <v/>
      </c>
      <c r="NL42" t="str">
        <f t="shared" si="492"/>
        <v/>
      </c>
      <c r="NM42" t="str">
        <f t="shared" si="493"/>
        <v/>
      </c>
      <c r="NN42" t="str">
        <f t="shared" si="494"/>
        <v/>
      </c>
      <c r="NO42" t="str">
        <f t="shared" si="495"/>
        <v/>
      </c>
      <c r="NP42" t="str">
        <f t="shared" si="496"/>
        <v/>
      </c>
      <c r="NQ42" t="str">
        <f t="shared" si="497"/>
        <v/>
      </c>
      <c r="NR42" t="str">
        <f t="shared" si="863"/>
        <v/>
      </c>
      <c r="NS42" t="str">
        <f t="shared" si="499"/>
        <v/>
      </c>
      <c r="OB42" t="str">
        <f t="shared" si="814"/>
        <v/>
      </c>
      <c r="OC42" t="str">
        <f t="shared" si="500"/>
        <v/>
      </c>
      <c r="OD42" t="str">
        <f t="shared" si="501"/>
        <v/>
      </c>
      <c r="OE42" t="str">
        <f t="shared" si="502"/>
        <v/>
      </c>
      <c r="OF42" t="str">
        <f t="shared" si="503"/>
        <v/>
      </c>
      <c r="OG42" t="str">
        <f t="shared" si="504"/>
        <v/>
      </c>
      <c r="OH42" t="str">
        <f t="shared" si="505"/>
        <v/>
      </c>
      <c r="OI42" t="str">
        <f t="shared" si="506"/>
        <v/>
      </c>
      <c r="OJ42" t="str">
        <f t="shared" si="507"/>
        <v/>
      </c>
      <c r="OK42" t="str">
        <f t="shared" si="508"/>
        <v/>
      </c>
      <c r="OL42" t="str">
        <f t="shared" si="509"/>
        <v/>
      </c>
      <c r="OM42" t="str">
        <f t="shared" si="510"/>
        <v/>
      </c>
      <c r="ON42" t="str">
        <f t="shared" si="511"/>
        <v/>
      </c>
      <c r="OZ42" s="6"/>
      <c r="PO42" t="str">
        <f t="shared" si="815"/>
        <v/>
      </c>
      <c r="PP42" t="str">
        <f t="shared" si="512"/>
        <v/>
      </c>
      <c r="PQ42" t="str">
        <f t="shared" si="513"/>
        <v/>
      </c>
      <c r="PR42" t="str">
        <f t="shared" si="514"/>
        <v/>
      </c>
      <c r="PS42" t="str">
        <f t="shared" si="515"/>
        <v/>
      </c>
      <c r="PT42" t="str">
        <f t="shared" si="516"/>
        <v/>
      </c>
      <c r="PU42" t="str">
        <f t="shared" si="517"/>
        <v/>
      </c>
      <c r="PV42" t="str">
        <f t="shared" si="816"/>
        <v/>
      </c>
      <c r="PW42" t="str">
        <f t="shared" si="518"/>
        <v/>
      </c>
      <c r="PX42" t="str">
        <f t="shared" si="519"/>
        <v/>
      </c>
      <c r="PY42" t="str">
        <f t="shared" si="520"/>
        <v/>
      </c>
      <c r="PZ42" t="str">
        <f t="shared" si="864"/>
        <v/>
      </c>
      <c r="QA42" t="str">
        <f t="shared" si="522"/>
        <v/>
      </c>
      <c r="QJ42" t="str">
        <f t="shared" si="817"/>
        <v/>
      </c>
      <c r="QK42" t="str">
        <f t="shared" si="523"/>
        <v/>
      </c>
      <c r="QL42" t="str">
        <f t="shared" si="524"/>
        <v/>
      </c>
      <c r="QM42" t="str">
        <f t="shared" si="525"/>
        <v/>
      </c>
      <c r="QN42" t="str">
        <f t="shared" si="526"/>
        <v/>
      </c>
      <c r="QO42" t="str">
        <f t="shared" si="527"/>
        <v/>
      </c>
      <c r="QP42" t="str">
        <f t="shared" si="528"/>
        <v/>
      </c>
      <c r="QQ42" t="str">
        <f t="shared" si="529"/>
        <v/>
      </c>
      <c r="QR42" t="str">
        <f t="shared" si="530"/>
        <v/>
      </c>
      <c r="QS42" t="str">
        <f t="shared" si="531"/>
        <v/>
      </c>
      <c r="QT42" t="str">
        <f t="shared" si="532"/>
        <v/>
      </c>
      <c r="QU42" t="str">
        <f t="shared" si="533"/>
        <v/>
      </c>
      <c r="QV42" t="str">
        <f t="shared" si="534"/>
        <v/>
      </c>
      <c r="RH42" s="6"/>
      <c r="RW42" t="str">
        <f t="shared" si="818"/>
        <v/>
      </c>
      <c r="RX42" t="str">
        <f t="shared" si="535"/>
        <v/>
      </c>
      <c r="RY42" t="str">
        <f t="shared" si="536"/>
        <v/>
      </c>
      <c r="RZ42" t="str">
        <f t="shared" si="537"/>
        <v/>
      </c>
      <c r="SA42" t="str">
        <f t="shared" si="538"/>
        <v/>
      </c>
      <c r="SB42" t="str">
        <f t="shared" si="539"/>
        <v/>
      </c>
      <c r="SC42" t="str">
        <f t="shared" si="540"/>
        <v/>
      </c>
      <c r="SD42" t="str">
        <f t="shared" si="541"/>
        <v/>
      </c>
      <c r="SE42" t="str">
        <f t="shared" si="542"/>
        <v/>
      </c>
      <c r="SF42" t="str">
        <f t="shared" si="543"/>
        <v/>
      </c>
      <c r="SG42" t="str">
        <f t="shared" si="544"/>
        <v/>
      </c>
      <c r="SH42" t="str">
        <f t="shared" si="865"/>
        <v/>
      </c>
      <c r="SI42" t="str">
        <f t="shared" si="546"/>
        <v/>
      </c>
      <c r="SR42" t="str">
        <f t="shared" si="819"/>
        <v/>
      </c>
      <c r="SS42" t="str">
        <f t="shared" si="547"/>
        <v/>
      </c>
      <c r="ST42" t="str">
        <f t="shared" si="548"/>
        <v/>
      </c>
      <c r="SU42" t="str">
        <f t="shared" si="549"/>
        <v/>
      </c>
      <c r="SV42" t="str">
        <f t="shared" si="550"/>
        <v/>
      </c>
      <c r="SW42" t="str">
        <f t="shared" si="551"/>
        <v/>
      </c>
      <c r="SX42" t="str">
        <f t="shared" si="552"/>
        <v/>
      </c>
      <c r="SY42" t="str">
        <f t="shared" si="553"/>
        <v/>
      </c>
      <c r="SZ42" t="str">
        <f t="shared" si="554"/>
        <v/>
      </c>
      <c r="TA42" t="str">
        <f t="shared" si="555"/>
        <v/>
      </c>
      <c r="TB42" t="str">
        <f t="shared" si="556"/>
        <v/>
      </c>
      <c r="TC42" t="str">
        <f t="shared" si="557"/>
        <v/>
      </c>
      <c r="TD42" t="str">
        <f t="shared" si="558"/>
        <v/>
      </c>
      <c r="TP42" s="6"/>
      <c r="UE42" t="str">
        <f t="shared" si="820"/>
        <v/>
      </c>
      <c r="UF42" t="str">
        <f t="shared" si="559"/>
        <v/>
      </c>
      <c r="UG42" t="str">
        <f t="shared" si="560"/>
        <v/>
      </c>
      <c r="UH42" t="str">
        <f t="shared" si="561"/>
        <v/>
      </c>
      <c r="UI42" t="str">
        <f t="shared" si="562"/>
        <v/>
      </c>
      <c r="UJ42" t="str">
        <f t="shared" si="563"/>
        <v/>
      </c>
      <c r="UK42" t="str">
        <f t="shared" si="564"/>
        <v/>
      </c>
      <c r="UL42" t="str">
        <f t="shared" si="565"/>
        <v/>
      </c>
      <c r="UM42" t="str">
        <f t="shared" si="566"/>
        <v/>
      </c>
      <c r="UN42" t="str">
        <f t="shared" si="567"/>
        <v/>
      </c>
      <c r="UO42" t="str">
        <f t="shared" si="568"/>
        <v/>
      </c>
      <c r="UP42" t="str">
        <f t="shared" si="866"/>
        <v/>
      </c>
      <c r="UQ42" t="str">
        <f t="shared" si="570"/>
        <v/>
      </c>
      <c r="UZ42" t="str">
        <f t="shared" si="821"/>
        <v/>
      </c>
      <c r="VA42" t="str">
        <f t="shared" si="571"/>
        <v/>
      </c>
      <c r="VB42" t="str">
        <f t="shared" si="572"/>
        <v/>
      </c>
      <c r="VC42" t="str">
        <f t="shared" si="573"/>
        <v/>
      </c>
      <c r="VD42" t="str">
        <f t="shared" si="574"/>
        <v/>
      </c>
      <c r="VE42" t="str">
        <f t="shared" si="575"/>
        <v/>
      </c>
      <c r="VF42" t="str">
        <f t="shared" si="576"/>
        <v/>
      </c>
      <c r="VG42" t="str">
        <f t="shared" si="577"/>
        <v/>
      </c>
      <c r="VH42" t="str">
        <f t="shared" si="578"/>
        <v/>
      </c>
      <c r="VI42" t="str">
        <f t="shared" si="579"/>
        <v/>
      </c>
      <c r="VJ42" t="str">
        <f t="shared" si="580"/>
        <v/>
      </c>
      <c r="VK42" t="str">
        <f t="shared" si="581"/>
        <v/>
      </c>
      <c r="VL42" t="str">
        <f t="shared" si="582"/>
        <v/>
      </c>
      <c r="VX42" s="6"/>
      <c r="WM42" t="str">
        <f t="shared" si="822"/>
        <v/>
      </c>
      <c r="WN42" t="str">
        <f t="shared" si="583"/>
        <v/>
      </c>
      <c r="WO42" t="str">
        <f t="shared" si="584"/>
        <v/>
      </c>
      <c r="WP42" t="str">
        <f t="shared" si="585"/>
        <v/>
      </c>
      <c r="WQ42" t="str">
        <f t="shared" si="586"/>
        <v/>
      </c>
      <c r="WR42" t="str">
        <f t="shared" si="587"/>
        <v/>
      </c>
      <c r="WS42" t="str">
        <f t="shared" si="588"/>
        <v/>
      </c>
      <c r="WT42" t="str">
        <f t="shared" si="589"/>
        <v/>
      </c>
      <c r="WU42" t="str">
        <f t="shared" si="590"/>
        <v/>
      </c>
      <c r="WV42" t="str">
        <f t="shared" si="591"/>
        <v/>
      </c>
      <c r="WW42" t="str">
        <f t="shared" si="592"/>
        <v/>
      </c>
      <c r="WX42" t="str">
        <f t="shared" si="867"/>
        <v/>
      </c>
      <c r="WY42" t="str">
        <f t="shared" si="594"/>
        <v/>
      </c>
      <c r="XH42" t="str">
        <f t="shared" si="823"/>
        <v/>
      </c>
      <c r="XI42" t="str">
        <f t="shared" si="595"/>
        <v/>
      </c>
      <c r="XJ42" t="str">
        <f t="shared" si="596"/>
        <v/>
      </c>
      <c r="XK42" t="str">
        <f t="shared" si="597"/>
        <v/>
      </c>
      <c r="XL42" t="str">
        <f t="shared" si="598"/>
        <v/>
      </c>
      <c r="XM42" t="str">
        <f t="shared" si="599"/>
        <v/>
      </c>
      <c r="XN42" t="str">
        <f t="shared" si="600"/>
        <v/>
      </c>
      <c r="XO42" t="str">
        <f t="shared" si="601"/>
        <v/>
      </c>
      <c r="XP42" t="str">
        <f t="shared" si="602"/>
        <v/>
      </c>
      <c r="XQ42" t="str">
        <f t="shared" si="603"/>
        <v/>
      </c>
      <c r="XR42" t="str">
        <f t="shared" si="604"/>
        <v/>
      </c>
      <c r="XS42" t="str">
        <f t="shared" si="605"/>
        <v/>
      </c>
      <c r="XT42" t="str">
        <f t="shared" si="606"/>
        <v/>
      </c>
      <c r="YG42" s="6"/>
      <c r="YV42" t="str">
        <f t="shared" si="824"/>
        <v/>
      </c>
      <c r="YW42" t="str">
        <f t="shared" si="607"/>
        <v/>
      </c>
      <c r="YY42" t="str">
        <f t="shared" si="609"/>
        <v/>
      </c>
      <c r="YZ42" t="str">
        <f t="shared" si="610"/>
        <v/>
      </c>
      <c r="ZA42" t="str">
        <f t="shared" si="611"/>
        <v/>
      </c>
      <c r="ZB42" t="str">
        <f t="shared" si="612"/>
        <v/>
      </c>
      <c r="ZC42" t="str">
        <f t="shared" si="613"/>
        <v/>
      </c>
      <c r="ZD42" t="str">
        <f t="shared" si="614"/>
        <v/>
      </c>
      <c r="ZE42" t="str">
        <f t="shared" si="615"/>
        <v/>
      </c>
      <c r="ZF42" t="str">
        <f t="shared" si="616"/>
        <v/>
      </c>
      <c r="ZG42" t="str">
        <f t="shared" si="868"/>
        <v/>
      </c>
      <c r="ZH42" t="str">
        <f t="shared" si="618"/>
        <v/>
      </c>
      <c r="ZQ42" t="str">
        <f t="shared" si="825"/>
        <v/>
      </c>
      <c r="ZR42" t="str">
        <f t="shared" si="619"/>
        <v/>
      </c>
      <c r="ZT42" t="str">
        <f t="shared" si="621"/>
        <v/>
      </c>
      <c r="ZU42" t="str">
        <f t="shared" si="622"/>
        <v/>
      </c>
      <c r="ZV42" t="str">
        <f t="shared" si="623"/>
        <v/>
      </c>
      <c r="ZW42" t="str">
        <f t="shared" si="624"/>
        <v/>
      </c>
      <c r="ZX42" t="str">
        <f t="shared" si="625"/>
        <v/>
      </c>
      <c r="ZY42" t="str">
        <f t="shared" si="626"/>
        <v/>
      </c>
      <c r="ZZ42" t="str">
        <f t="shared" si="627"/>
        <v/>
      </c>
      <c r="AAA42" t="str">
        <f t="shared" si="628"/>
        <v/>
      </c>
      <c r="AAB42" t="str">
        <f t="shared" si="629"/>
        <v/>
      </c>
      <c r="AAC42" t="str">
        <f t="shared" si="630"/>
        <v/>
      </c>
      <c r="AAQ42" s="6"/>
      <c r="ABF42" t="str">
        <f t="shared" si="826"/>
        <v/>
      </c>
      <c r="ABG42" t="str">
        <f t="shared" si="631"/>
        <v/>
      </c>
      <c r="ABH42" t="str">
        <f t="shared" ref="ABH42:ABH67" si="957">IF(ISBLANK(AAU42),"","3"&amp;MID(AAU42,2,999))</f>
        <v/>
      </c>
      <c r="ABI42" t="str">
        <f t="shared" si="633"/>
        <v/>
      </c>
      <c r="ABJ42" t="str">
        <f t="shared" si="634"/>
        <v/>
      </c>
      <c r="ABK42" t="str">
        <f t="shared" si="635"/>
        <v/>
      </c>
      <c r="ABL42" t="str">
        <f t="shared" si="636"/>
        <v/>
      </c>
      <c r="ABM42" t="str">
        <f t="shared" si="637"/>
        <v/>
      </c>
      <c r="ABN42" t="str">
        <f t="shared" si="638"/>
        <v/>
      </c>
      <c r="ABO42" t="str">
        <f t="shared" si="639"/>
        <v/>
      </c>
      <c r="ABP42" t="str">
        <f t="shared" si="640"/>
        <v/>
      </c>
      <c r="ABQ42" t="str">
        <f t="shared" si="869"/>
        <v/>
      </c>
      <c r="ABR42" t="str">
        <f t="shared" si="642"/>
        <v/>
      </c>
      <c r="ACA42" t="str">
        <f t="shared" si="827"/>
        <v/>
      </c>
      <c r="ACB42" t="str">
        <f t="shared" si="643"/>
        <v/>
      </c>
      <c r="ACD42" t="str">
        <f t="shared" si="645"/>
        <v/>
      </c>
      <c r="ACE42" t="str">
        <f t="shared" si="646"/>
        <v/>
      </c>
      <c r="ACF42" t="str">
        <f t="shared" si="647"/>
        <v/>
      </c>
      <c r="ACG42" t="str">
        <f t="shared" si="648"/>
        <v/>
      </c>
      <c r="ACH42" t="str">
        <f t="shared" si="649"/>
        <v/>
      </c>
      <c r="ACI42" t="str">
        <f t="shared" si="650"/>
        <v/>
      </c>
      <c r="ACJ42" t="str">
        <f t="shared" si="651"/>
        <v/>
      </c>
      <c r="ACK42" t="str">
        <f t="shared" si="652"/>
        <v/>
      </c>
      <c r="ACL42" t="str">
        <f t="shared" si="653"/>
        <v/>
      </c>
      <c r="ACM42" t="str">
        <f t="shared" si="654"/>
        <v/>
      </c>
      <c r="ACZ42" s="6"/>
      <c r="ADU42" t="str">
        <f t="shared" si="660"/>
        <v/>
      </c>
      <c r="ADV42" t="str">
        <f t="shared" si="661"/>
        <v/>
      </c>
      <c r="ADW42" t="str">
        <f t="shared" si="662"/>
        <v/>
      </c>
      <c r="ADX42" t="str">
        <f t="shared" si="663"/>
        <v/>
      </c>
      <c r="ADY42" t="str">
        <f t="shared" si="664"/>
        <v/>
      </c>
      <c r="ADZ42" t="str">
        <f t="shared" si="870"/>
        <v/>
      </c>
      <c r="AEA42" t="str">
        <f t="shared" si="666"/>
        <v/>
      </c>
      <c r="AEJ42" t="str">
        <f t="shared" si="829"/>
        <v/>
      </c>
      <c r="AEK42" t="str">
        <f t="shared" si="956"/>
        <v/>
      </c>
      <c r="AEM42" t="str">
        <f t="shared" si="669"/>
        <v/>
      </c>
      <c r="AEN42" t="str">
        <f t="shared" si="670"/>
        <v/>
      </c>
      <c r="AEO42" t="str">
        <f t="shared" si="671"/>
        <v/>
      </c>
      <c r="AEP42" t="str">
        <f t="shared" si="672"/>
        <v/>
      </c>
      <c r="AEQ42" t="str">
        <f t="shared" si="673"/>
        <v/>
      </c>
      <c r="AER42" t="str">
        <f t="shared" si="674"/>
        <v/>
      </c>
      <c r="AES42" t="str">
        <f t="shared" si="675"/>
        <v/>
      </c>
      <c r="AET42" t="str">
        <f t="shared" si="676"/>
        <v/>
      </c>
      <c r="AEU42" t="str">
        <f t="shared" si="677"/>
        <v/>
      </c>
      <c r="AEV42" t="str">
        <f t="shared" si="678"/>
        <v/>
      </c>
      <c r="AFI42" s="6"/>
      <c r="AFX42" t="str">
        <f t="shared" si="830"/>
        <v/>
      </c>
      <c r="AFY42" t="str">
        <f t="shared" si="946"/>
        <v/>
      </c>
      <c r="AGA42" t="str">
        <f t="shared" si="681"/>
        <v/>
      </c>
      <c r="AGB42" t="str">
        <f t="shared" si="682"/>
        <v/>
      </c>
      <c r="AGC42" t="str">
        <f t="shared" si="683"/>
        <v/>
      </c>
      <c r="AGD42" t="str">
        <f t="shared" si="684"/>
        <v/>
      </c>
      <c r="AGE42" t="str">
        <f t="shared" si="831"/>
        <v/>
      </c>
      <c r="AGF42" t="str">
        <f t="shared" si="685"/>
        <v/>
      </c>
      <c r="AGG42" t="str">
        <f t="shared" si="686"/>
        <v/>
      </c>
      <c r="AGH42" t="str">
        <f t="shared" si="687"/>
        <v/>
      </c>
      <c r="AGI42" t="str">
        <f t="shared" si="871"/>
        <v/>
      </c>
      <c r="AGJ42" t="str">
        <f t="shared" si="689"/>
        <v/>
      </c>
      <c r="AGS42" t="str">
        <f t="shared" si="832"/>
        <v/>
      </c>
      <c r="AGT42" t="str">
        <f t="shared" ref="AGT42:AGT56" si="958">IF(ISBLANK(AFL42),"","5"&amp;MID(AFL42,2,999))</f>
        <v/>
      </c>
      <c r="AGV42" t="str">
        <f t="shared" si="692"/>
        <v/>
      </c>
      <c r="AGW42" t="str">
        <f t="shared" si="693"/>
        <v/>
      </c>
      <c r="AGX42" t="str">
        <f t="shared" si="694"/>
        <v/>
      </c>
      <c r="AGY42" t="str">
        <f t="shared" si="695"/>
        <v/>
      </c>
      <c r="AGZ42" t="str">
        <f t="shared" si="696"/>
        <v/>
      </c>
      <c r="AHA42" t="str">
        <f t="shared" si="697"/>
        <v/>
      </c>
      <c r="AHB42" t="str">
        <f t="shared" si="698"/>
        <v/>
      </c>
      <c r="AHC42" t="str">
        <f t="shared" si="699"/>
        <v/>
      </c>
      <c r="AHD42" t="str">
        <f t="shared" si="700"/>
        <v/>
      </c>
      <c r="AHE42" t="str">
        <f t="shared" si="701"/>
        <v/>
      </c>
      <c r="AHT42" s="6"/>
      <c r="AII42" t="str">
        <f t="shared" si="833"/>
        <v/>
      </c>
      <c r="AIJ42" t="str">
        <f t="shared" si="925"/>
        <v/>
      </c>
      <c r="AIL42" t="str">
        <f t="shared" si="834"/>
        <v/>
      </c>
      <c r="AIM42" t="str">
        <f t="shared" si="704"/>
        <v/>
      </c>
      <c r="AIN42" t="str">
        <f t="shared" si="835"/>
        <v/>
      </c>
      <c r="AIO42" t="str">
        <f t="shared" si="836"/>
        <v/>
      </c>
      <c r="AIP42" t="str">
        <f t="shared" si="705"/>
        <v/>
      </c>
      <c r="AIQ42" t="str">
        <f t="shared" si="706"/>
        <v/>
      </c>
      <c r="AIR42" t="str">
        <f t="shared" si="707"/>
        <v/>
      </c>
      <c r="AIS42" t="str">
        <f t="shared" si="708"/>
        <v/>
      </c>
      <c r="AIT42" t="str">
        <f t="shared" si="872"/>
        <v/>
      </c>
      <c r="AIU42" t="str">
        <f t="shared" si="710"/>
        <v/>
      </c>
      <c r="AJD42" t="str">
        <f t="shared" si="837"/>
        <v/>
      </c>
      <c r="AJE42" t="str">
        <f t="shared" si="926"/>
        <v/>
      </c>
      <c r="AJG42" t="str">
        <f t="shared" si="838"/>
        <v/>
      </c>
      <c r="AJH42" t="str">
        <f t="shared" si="713"/>
        <v/>
      </c>
      <c r="AJI42" t="str">
        <f t="shared" si="839"/>
        <v/>
      </c>
      <c r="AJJ42" t="str">
        <f t="shared" si="840"/>
        <v/>
      </c>
      <c r="AJK42" t="str">
        <f t="shared" si="714"/>
        <v/>
      </c>
      <c r="AJL42" t="str">
        <f t="shared" si="715"/>
        <v/>
      </c>
      <c r="AJM42" t="str">
        <f t="shared" si="716"/>
        <v/>
      </c>
      <c r="AJN42" t="str">
        <f t="shared" si="717"/>
        <v/>
      </c>
      <c r="AJO42" t="str">
        <f t="shared" si="718"/>
        <v/>
      </c>
      <c r="AJP42" t="str">
        <f t="shared" si="719"/>
        <v/>
      </c>
      <c r="AKD42" s="6"/>
      <c r="AKS42" t="str">
        <f t="shared" si="841"/>
        <v/>
      </c>
      <c r="AKT42" t="str">
        <f t="shared" si="927"/>
        <v/>
      </c>
      <c r="AKV42" t="str">
        <f t="shared" si="842"/>
        <v/>
      </c>
      <c r="AKW42" t="str">
        <f t="shared" si="722"/>
        <v/>
      </c>
      <c r="AKX42" t="str">
        <f t="shared" si="723"/>
        <v/>
      </c>
      <c r="AKY42" t="str">
        <f t="shared" si="843"/>
        <v/>
      </c>
      <c r="AKZ42" t="str">
        <f t="shared" si="724"/>
        <v/>
      </c>
      <c r="ALA42" t="str">
        <f t="shared" si="725"/>
        <v/>
      </c>
      <c r="ALB42" t="str">
        <f t="shared" si="726"/>
        <v/>
      </c>
      <c r="ALC42" t="str">
        <f t="shared" si="727"/>
        <v/>
      </c>
      <c r="ALD42" t="str">
        <f t="shared" si="873"/>
        <v/>
      </c>
      <c r="ALE42" t="str">
        <f t="shared" si="729"/>
        <v/>
      </c>
      <c r="ALN42" t="str">
        <f t="shared" si="844"/>
        <v/>
      </c>
      <c r="ALO42" t="str">
        <f t="shared" si="928"/>
        <v/>
      </c>
      <c r="ALQ42" t="str">
        <f t="shared" si="845"/>
        <v/>
      </c>
      <c r="ALR42" t="str">
        <f t="shared" si="732"/>
        <v/>
      </c>
      <c r="ALS42" t="str">
        <f t="shared" si="733"/>
        <v/>
      </c>
      <c r="ALT42" t="str">
        <f t="shared" si="846"/>
        <v/>
      </c>
      <c r="ALU42" t="str">
        <f t="shared" si="734"/>
        <v/>
      </c>
      <c r="ALV42" t="str">
        <f t="shared" si="735"/>
        <v/>
      </c>
      <c r="ALW42" t="str">
        <f t="shared" si="736"/>
        <v/>
      </c>
      <c r="ALX42" t="str">
        <f t="shared" si="737"/>
        <v/>
      </c>
      <c r="ALY42" t="str">
        <f t="shared" si="738"/>
        <v/>
      </c>
      <c r="ALZ42" t="str">
        <f t="shared" si="739"/>
        <v/>
      </c>
      <c r="AML42" s="6"/>
      <c r="ANA42" t="str">
        <f t="shared" si="847"/>
        <v/>
      </c>
      <c r="ANG42" t="str">
        <f t="shared" si="744"/>
        <v/>
      </c>
      <c r="ANH42" t="str">
        <f t="shared" si="745"/>
        <v/>
      </c>
      <c r="ANI42" t="str">
        <f t="shared" si="746"/>
        <v/>
      </c>
      <c r="ANJ42" t="str">
        <f t="shared" si="747"/>
        <v/>
      </c>
      <c r="ANK42" t="str">
        <f t="shared" si="748"/>
        <v/>
      </c>
      <c r="ANL42" t="str">
        <f t="shared" si="874"/>
        <v/>
      </c>
      <c r="ANM42" t="str">
        <f t="shared" si="750"/>
        <v/>
      </c>
      <c r="ANV42" t="str">
        <f t="shared" si="849"/>
        <v/>
      </c>
      <c r="ANW42" t="str">
        <f t="shared" si="930"/>
        <v/>
      </c>
      <c r="ANY42" t="str">
        <f t="shared" si="851"/>
        <v/>
      </c>
      <c r="ANZ42" t="str">
        <f t="shared" si="752"/>
        <v/>
      </c>
      <c r="AOA42" t="str">
        <f t="shared" si="753"/>
        <v/>
      </c>
      <c r="AOB42" t="str">
        <f t="shared" si="754"/>
        <v/>
      </c>
      <c r="AOC42" t="str">
        <f t="shared" si="755"/>
        <v/>
      </c>
      <c r="AOD42" t="str">
        <f t="shared" si="756"/>
        <v/>
      </c>
      <c r="AOE42" t="str">
        <f t="shared" si="757"/>
        <v/>
      </c>
      <c r="AOF42" t="str">
        <f t="shared" si="758"/>
        <v/>
      </c>
      <c r="AOG42" t="str">
        <f t="shared" si="759"/>
        <v/>
      </c>
      <c r="AOH42" t="str">
        <f t="shared" si="760"/>
        <v/>
      </c>
      <c r="AOU42" s="6"/>
      <c r="APJ42" t="str">
        <f t="shared" si="852"/>
        <v/>
      </c>
      <c r="APK42" t="str">
        <f t="shared" si="931"/>
        <v/>
      </c>
      <c r="APM42" t="str">
        <f t="shared" si="859"/>
        <v/>
      </c>
      <c r="APN42" t="str">
        <f t="shared" si="763"/>
        <v/>
      </c>
      <c r="APO42" t="str">
        <f t="shared" si="764"/>
        <v/>
      </c>
      <c r="APP42" t="str">
        <f t="shared" si="765"/>
        <v/>
      </c>
      <c r="APQ42" t="str">
        <f t="shared" si="766"/>
        <v/>
      </c>
      <c r="APR42" t="str">
        <f t="shared" si="767"/>
        <v/>
      </c>
      <c r="APS42" t="str">
        <f t="shared" si="768"/>
        <v/>
      </c>
      <c r="APT42" t="str">
        <f t="shared" si="769"/>
        <v/>
      </c>
      <c r="APU42" t="str">
        <f t="shared" si="875"/>
        <v/>
      </c>
      <c r="APV42" t="str">
        <f t="shared" si="771"/>
        <v/>
      </c>
      <c r="AQE42" t="str">
        <f t="shared" si="853"/>
        <v/>
      </c>
      <c r="AQF42" t="str">
        <f t="shared" si="932"/>
        <v/>
      </c>
      <c r="AQH42" t="str">
        <f t="shared" si="854"/>
        <v/>
      </c>
      <c r="AQI42" t="str">
        <f t="shared" si="774"/>
        <v/>
      </c>
      <c r="AQJ42" t="str">
        <f t="shared" si="775"/>
        <v/>
      </c>
      <c r="AQK42" t="str">
        <f t="shared" si="776"/>
        <v/>
      </c>
      <c r="AQL42" t="str">
        <f t="shared" si="777"/>
        <v/>
      </c>
      <c r="AQM42" t="str">
        <f t="shared" si="778"/>
        <v/>
      </c>
      <c r="AQN42" t="str">
        <f t="shared" si="779"/>
        <v/>
      </c>
      <c r="AQO42" t="str">
        <f t="shared" si="780"/>
        <v/>
      </c>
      <c r="AQP42" t="str">
        <f t="shared" si="781"/>
        <v/>
      </c>
      <c r="AQQ42" t="str">
        <f t="shared" si="782"/>
        <v/>
      </c>
      <c r="ARE42" s="6"/>
      <c r="ART42" t="str">
        <f t="shared" si="855"/>
        <v/>
      </c>
      <c r="ARU42" t="str">
        <f t="shared" si="933"/>
        <v/>
      </c>
      <c r="ARW42" t="str">
        <f t="shared" si="856"/>
        <v/>
      </c>
      <c r="ARX42" t="str">
        <f t="shared" si="785"/>
        <v/>
      </c>
      <c r="ARY42" t="str">
        <f t="shared" si="786"/>
        <v/>
      </c>
      <c r="ARZ42" t="str">
        <f t="shared" si="787"/>
        <v/>
      </c>
      <c r="ASA42" t="str">
        <f t="shared" si="788"/>
        <v/>
      </c>
      <c r="ASB42" t="str">
        <f t="shared" si="789"/>
        <v/>
      </c>
      <c r="ASC42" t="str">
        <f t="shared" si="790"/>
        <v/>
      </c>
      <c r="ASD42" t="str">
        <f t="shared" si="791"/>
        <v/>
      </c>
      <c r="ASE42" t="str">
        <f t="shared" si="876"/>
        <v/>
      </c>
      <c r="ASF42" t="str">
        <f t="shared" si="793"/>
        <v/>
      </c>
      <c r="ASO42" t="str">
        <f t="shared" si="857"/>
        <v/>
      </c>
      <c r="ASP42" t="str">
        <f t="shared" si="934"/>
        <v/>
      </c>
      <c r="ASR42" t="str">
        <f t="shared" si="858"/>
        <v/>
      </c>
      <c r="ASS42" t="str">
        <f t="shared" si="796"/>
        <v/>
      </c>
      <c r="AST42" t="str">
        <f t="shared" si="797"/>
        <v/>
      </c>
      <c r="ASU42" t="str">
        <f t="shared" si="798"/>
        <v/>
      </c>
      <c r="ASV42" t="str">
        <f t="shared" si="799"/>
        <v/>
      </c>
      <c r="ASW42" t="str">
        <f t="shared" si="800"/>
        <v/>
      </c>
      <c r="ASX42" t="str">
        <f t="shared" si="801"/>
        <v/>
      </c>
      <c r="ASY42" t="str">
        <f t="shared" si="802"/>
        <v/>
      </c>
      <c r="ASZ42" t="str">
        <f t="shared" si="803"/>
        <v/>
      </c>
      <c r="ATA42" t="str">
        <f t="shared" si="804"/>
        <v/>
      </c>
    </row>
    <row r="43" spans="62:1014 1026:1197" x14ac:dyDescent="0.35">
      <c r="BU43" t="str">
        <f t="shared" si="805"/>
        <v/>
      </c>
      <c r="BV43" t="str">
        <f t="shared" si="923"/>
        <v/>
      </c>
      <c r="BW43" t="str">
        <f t="shared" si="947"/>
        <v/>
      </c>
      <c r="BX43" t="str">
        <f t="shared" si="889"/>
        <v/>
      </c>
      <c r="BY43" t="str">
        <f t="shared" si="890"/>
        <v/>
      </c>
      <c r="BZ43" t="str">
        <f t="shared" si="891"/>
        <v/>
      </c>
      <c r="CA43" t="str">
        <f t="shared" si="892"/>
        <v/>
      </c>
      <c r="CB43" t="str">
        <f t="shared" si="893"/>
        <v/>
      </c>
      <c r="CC43" t="str">
        <f t="shared" si="894"/>
        <v/>
      </c>
      <c r="CD43" t="str">
        <f t="shared" si="895"/>
        <v/>
      </c>
      <c r="CE43" t="str">
        <f t="shared" si="896"/>
        <v/>
      </c>
      <c r="CF43" t="str">
        <f t="shared" si="897"/>
        <v/>
      </c>
      <c r="CG43" t="str">
        <f t="shared" si="898"/>
        <v/>
      </c>
      <c r="CP43" t="str">
        <f t="shared" si="806"/>
        <v/>
      </c>
      <c r="CQ43" t="str">
        <f t="shared" si="924"/>
        <v/>
      </c>
      <c r="CR43" t="str">
        <f t="shared" si="948"/>
        <v/>
      </c>
      <c r="CS43" t="str">
        <f t="shared" si="899"/>
        <v/>
      </c>
      <c r="CT43" t="str">
        <f t="shared" si="900"/>
        <v/>
      </c>
      <c r="CU43" t="str">
        <f t="shared" si="901"/>
        <v/>
      </c>
      <c r="CV43" t="str">
        <f t="shared" si="902"/>
        <v/>
      </c>
      <c r="CW43" t="str">
        <f t="shared" si="903"/>
        <v/>
      </c>
      <c r="CX43" t="str">
        <f t="shared" si="904"/>
        <v/>
      </c>
      <c r="CY43" t="str">
        <f t="shared" si="905"/>
        <v/>
      </c>
      <c r="CZ43" t="str">
        <f t="shared" si="906"/>
        <v/>
      </c>
      <c r="DA43" t="str">
        <f t="shared" si="907"/>
        <v/>
      </c>
      <c r="DB43" t="str">
        <f t="shared" si="908"/>
        <v/>
      </c>
      <c r="EC43" t="str">
        <f t="shared" si="935"/>
        <v/>
      </c>
      <c r="ED43" t="str">
        <f t="shared" si="936"/>
        <v/>
      </c>
      <c r="EE43" t="str">
        <f t="shared" si="937"/>
        <v/>
      </c>
      <c r="EF43" t="str">
        <f t="shared" si="938"/>
        <v/>
      </c>
      <c r="EG43" t="str">
        <f t="shared" si="945"/>
        <v/>
      </c>
      <c r="EU43" t="s">
        <v>119</v>
      </c>
      <c r="EV43" t="s">
        <v>119</v>
      </c>
      <c r="EW43" t="s">
        <v>119</v>
      </c>
      <c r="EX43" t="s">
        <v>119</v>
      </c>
      <c r="EY43" t="s">
        <v>119</v>
      </c>
      <c r="EZ43" t="s">
        <v>119</v>
      </c>
      <c r="FA43" t="s">
        <v>119</v>
      </c>
      <c r="FB43" t="s">
        <v>119</v>
      </c>
      <c r="FC43" t="s">
        <v>119</v>
      </c>
      <c r="FD43" t="s">
        <v>119</v>
      </c>
      <c r="FE43" t="s">
        <v>119</v>
      </c>
      <c r="FF43" t="s">
        <v>119</v>
      </c>
      <c r="FG43" t="s">
        <v>119</v>
      </c>
      <c r="FS43" s="6"/>
      <c r="GH43" t="str">
        <f t="shared" si="807"/>
        <v/>
      </c>
      <c r="GI43" t="str">
        <f t="shared" si="417"/>
        <v/>
      </c>
      <c r="GJ43" t="str">
        <f t="shared" si="418"/>
        <v/>
      </c>
      <c r="GK43" t="str">
        <f t="shared" si="419"/>
        <v/>
      </c>
      <c r="GL43" t="str">
        <f t="shared" si="420"/>
        <v/>
      </c>
      <c r="GM43" t="str">
        <f t="shared" si="421"/>
        <v/>
      </c>
      <c r="GN43" t="str">
        <f t="shared" si="422"/>
        <v/>
      </c>
      <c r="GO43" t="str">
        <f t="shared" si="423"/>
        <v/>
      </c>
      <c r="GP43" t="str">
        <f t="shared" si="424"/>
        <v/>
      </c>
      <c r="GQ43" t="str">
        <f t="shared" si="425"/>
        <v/>
      </c>
      <c r="GR43" t="str">
        <f t="shared" si="426"/>
        <v/>
      </c>
      <c r="GS43" t="str">
        <f t="shared" si="860"/>
        <v/>
      </c>
      <c r="GT43" t="str">
        <f t="shared" si="428"/>
        <v/>
      </c>
      <c r="HC43" t="str">
        <f t="shared" si="808"/>
        <v/>
      </c>
      <c r="HD43" t="str">
        <f t="shared" si="429"/>
        <v/>
      </c>
      <c r="HE43" t="str">
        <f t="shared" si="430"/>
        <v/>
      </c>
      <c r="HF43" t="str">
        <f t="shared" si="431"/>
        <v/>
      </c>
      <c r="HG43" t="str">
        <f t="shared" si="432"/>
        <v/>
      </c>
      <c r="HH43" t="str">
        <f t="shared" si="433"/>
        <v/>
      </c>
      <c r="HI43" t="str">
        <f t="shared" si="434"/>
        <v/>
      </c>
      <c r="HJ43" t="str">
        <f t="shared" si="435"/>
        <v/>
      </c>
      <c r="HK43" t="str">
        <f t="shared" si="436"/>
        <v/>
      </c>
      <c r="HL43" t="str">
        <f t="shared" si="437"/>
        <v/>
      </c>
      <c r="HM43" t="str">
        <f t="shared" si="438"/>
        <v/>
      </c>
      <c r="HN43" t="str">
        <f t="shared" si="439"/>
        <v/>
      </c>
      <c r="HO43" t="str">
        <f t="shared" si="440"/>
        <v/>
      </c>
      <c r="IA43" s="6"/>
      <c r="IB43" s="6"/>
      <c r="IQ43" t="str">
        <f t="shared" si="809"/>
        <v/>
      </c>
      <c r="IR43" t="str">
        <f t="shared" si="441"/>
        <v/>
      </c>
      <c r="IS43" t="str">
        <f t="shared" si="442"/>
        <v/>
      </c>
      <c r="IT43" t="str">
        <f t="shared" si="443"/>
        <v/>
      </c>
      <c r="IU43" t="str">
        <f t="shared" si="444"/>
        <v/>
      </c>
      <c r="IV43" t="str">
        <f t="shared" si="445"/>
        <v/>
      </c>
      <c r="IW43" t="str">
        <f t="shared" si="446"/>
        <v/>
      </c>
      <c r="IX43" t="str">
        <f t="shared" si="447"/>
        <v/>
      </c>
      <c r="IY43" t="str">
        <f t="shared" si="448"/>
        <v/>
      </c>
      <c r="IZ43" t="str">
        <f t="shared" si="449"/>
        <v/>
      </c>
      <c r="JA43" t="str">
        <f t="shared" si="450"/>
        <v/>
      </c>
      <c r="JB43" t="str">
        <f t="shared" si="861"/>
        <v/>
      </c>
      <c r="JC43" t="str">
        <f t="shared" si="451"/>
        <v/>
      </c>
      <c r="JL43" t="str">
        <f t="shared" si="810"/>
        <v/>
      </c>
      <c r="JM43" t="str">
        <f t="shared" si="452"/>
        <v/>
      </c>
      <c r="JN43" t="str">
        <f t="shared" si="453"/>
        <v/>
      </c>
      <c r="JO43" t="str">
        <f t="shared" si="454"/>
        <v/>
      </c>
      <c r="JP43" t="str">
        <f t="shared" si="455"/>
        <v/>
      </c>
      <c r="JQ43" t="str">
        <f t="shared" si="456"/>
        <v/>
      </c>
      <c r="JR43" t="str">
        <f t="shared" si="457"/>
        <v/>
      </c>
      <c r="JS43" t="str">
        <f t="shared" si="458"/>
        <v/>
      </c>
      <c r="JT43" t="str">
        <f t="shared" si="459"/>
        <v/>
      </c>
      <c r="JU43" t="str">
        <f t="shared" si="460"/>
        <v/>
      </c>
      <c r="JV43" t="str">
        <f t="shared" si="461"/>
        <v/>
      </c>
      <c r="JW43" t="str">
        <f t="shared" si="462"/>
        <v/>
      </c>
      <c r="JX43" t="str">
        <f t="shared" si="463"/>
        <v/>
      </c>
      <c r="KJ43" s="6"/>
      <c r="KY43" t="str">
        <f t="shared" si="811"/>
        <v/>
      </c>
      <c r="KZ43" t="str">
        <f t="shared" si="464"/>
        <v/>
      </c>
      <c r="LA43" t="str">
        <f t="shared" si="465"/>
        <v/>
      </c>
      <c r="LB43" t="str">
        <f t="shared" si="466"/>
        <v/>
      </c>
      <c r="LC43" t="str">
        <f t="shared" si="467"/>
        <v/>
      </c>
      <c r="LD43" t="str">
        <f t="shared" si="468"/>
        <v/>
      </c>
      <c r="LE43" t="str">
        <f t="shared" si="469"/>
        <v/>
      </c>
      <c r="LF43" t="str">
        <f t="shared" si="470"/>
        <v/>
      </c>
      <c r="LG43" t="str">
        <f t="shared" si="471"/>
        <v/>
      </c>
      <c r="LH43" t="str">
        <f t="shared" si="472"/>
        <v/>
      </c>
      <c r="LI43" t="str">
        <f t="shared" si="473"/>
        <v/>
      </c>
      <c r="LJ43" t="str">
        <f t="shared" si="862"/>
        <v/>
      </c>
      <c r="LK43" t="str">
        <f t="shared" si="475"/>
        <v/>
      </c>
      <c r="LT43" t="str">
        <f t="shared" si="812"/>
        <v/>
      </c>
      <c r="LU43" t="str">
        <f t="shared" si="476"/>
        <v/>
      </c>
      <c r="LV43" t="str">
        <f t="shared" si="477"/>
        <v/>
      </c>
      <c r="LW43" t="str">
        <f t="shared" si="478"/>
        <v/>
      </c>
      <c r="LX43" t="str">
        <f t="shared" si="479"/>
        <v/>
      </c>
      <c r="LY43" t="str">
        <f t="shared" si="480"/>
        <v/>
      </c>
      <c r="LZ43" t="str">
        <f t="shared" si="481"/>
        <v/>
      </c>
      <c r="MA43" t="str">
        <f t="shared" si="482"/>
        <v/>
      </c>
      <c r="MB43" t="str">
        <f t="shared" si="483"/>
        <v/>
      </c>
      <c r="MC43" t="str">
        <f t="shared" si="484"/>
        <v/>
      </c>
      <c r="MD43" t="str">
        <f t="shared" si="485"/>
        <v/>
      </c>
      <c r="ME43" t="str">
        <f t="shared" si="486"/>
        <v/>
      </c>
      <c r="MF43" t="str">
        <f t="shared" si="487"/>
        <v/>
      </c>
      <c r="MR43" s="6"/>
      <c r="NG43" t="str">
        <f t="shared" si="813"/>
        <v/>
      </c>
      <c r="NH43" t="str">
        <f t="shared" si="488"/>
        <v/>
      </c>
      <c r="NI43" t="str">
        <f t="shared" si="489"/>
        <v/>
      </c>
      <c r="NJ43" t="str">
        <f t="shared" si="490"/>
        <v/>
      </c>
      <c r="NK43" t="str">
        <f t="shared" si="491"/>
        <v/>
      </c>
      <c r="NL43" t="str">
        <f t="shared" si="492"/>
        <v/>
      </c>
      <c r="NM43" t="str">
        <f t="shared" si="493"/>
        <v/>
      </c>
      <c r="NN43" t="str">
        <f t="shared" si="494"/>
        <v/>
      </c>
      <c r="NO43" t="str">
        <f t="shared" si="495"/>
        <v/>
      </c>
      <c r="NP43" t="str">
        <f t="shared" si="496"/>
        <v/>
      </c>
      <c r="NQ43" t="str">
        <f t="shared" si="497"/>
        <v/>
      </c>
      <c r="NR43" t="str">
        <f t="shared" si="863"/>
        <v/>
      </c>
      <c r="NS43" t="str">
        <f t="shared" si="499"/>
        <v/>
      </c>
      <c r="OB43" t="str">
        <f t="shared" si="814"/>
        <v/>
      </c>
      <c r="OC43" t="str">
        <f t="shared" si="500"/>
        <v/>
      </c>
      <c r="OD43" t="str">
        <f t="shared" si="501"/>
        <v/>
      </c>
      <c r="OE43" t="str">
        <f t="shared" si="502"/>
        <v/>
      </c>
      <c r="OF43" t="str">
        <f t="shared" si="503"/>
        <v/>
      </c>
      <c r="OG43" t="str">
        <f t="shared" si="504"/>
        <v/>
      </c>
      <c r="OH43" t="str">
        <f t="shared" si="505"/>
        <v/>
      </c>
      <c r="OI43" t="str">
        <f t="shared" si="506"/>
        <v/>
      </c>
      <c r="OJ43" t="str">
        <f t="shared" si="507"/>
        <v/>
      </c>
      <c r="OK43" t="str">
        <f t="shared" si="508"/>
        <v/>
      </c>
      <c r="OL43" t="str">
        <f t="shared" si="509"/>
        <v/>
      </c>
      <c r="OM43" t="str">
        <f t="shared" si="510"/>
        <v/>
      </c>
      <c r="ON43" t="str">
        <f t="shared" si="511"/>
        <v/>
      </c>
      <c r="OZ43" s="6"/>
      <c r="PO43" t="str">
        <f t="shared" si="815"/>
        <v/>
      </c>
      <c r="PP43" t="str">
        <f t="shared" si="512"/>
        <v/>
      </c>
      <c r="PQ43" t="str">
        <f t="shared" si="513"/>
        <v/>
      </c>
      <c r="PR43" t="str">
        <f t="shared" si="514"/>
        <v/>
      </c>
      <c r="PS43" t="str">
        <f t="shared" si="515"/>
        <v/>
      </c>
      <c r="PT43" t="str">
        <f t="shared" si="516"/>
        <v/>
      </c>
      <c r="PU43" t="str">
        <f t="shared" si="517"/>
        <v/>
      </c>
      <c r="PV43" t="str">
        <f t="shared" si="816"/>
        <v/>
      </c>
      <c r="PW43" t="str">
        <f t="shared" si="518"/>
        <v/>
      </c>
      <c r="PX43" t="str">
        <f t="shared" si="519"/>
        <v/>
      </c>
      <c r="PY43" t="str">
        <f t="shared" si="520"/>
        <v/>
      </c>
      <c r="PZ43" t="str">
        <f t="shared" si="864"/>
        <v/>
      </c>
      <c r="QA43" t="str">
        <f t="shared" si="522"/>
        <v/>
      </c>
      <c r="QJ43" t="str">
        <f t="shared" si="817"/>
        <v/>
      </c>
      <c r="QK43" t="str">
        <f t="shared" si="523"/>
        <v/>
      </c>
      <c r="QL43" t="str">
        <f t="shared" si="524"/>
        <v/>
      </c>
      <c r="QM43" t="str">
        <f t="shared" si="525"/>
        <v/>
      </c>
      <c r="QN43" t="str">
        <f t="shared" si="526"/>
        <v/>
      </c>
      <c r="QO43" t="str">
        <f t="shared" si="527"/>
        <v/>
      </c>
      <c r="QP43" t="str">
        <f t="shared" si="528"/>
        <v/>
      </c>
      <c r="QQ43" t="str">
        <f t="shared" si="529"/>
        <v/>
      </c>
      <c r="QR43" t="str">
        <f t="shared" si="530"/>
        <v/>
      </c>
      <c r="QS43" t="str">
        <f t="shared" si="531"/>
        <v/>
      </c>
      <c r="QT43" t="str">
        <f t="shared" si="532"/>
        <v/>
      </c>
      <c r="QU43" t="str">
        <f t="shared" si="533"/>
        <v/>
      </c>
      <c r="QV43" t="str">
        <f t="shared" si="534"/>
        <v/>
      </c>
      <c r="RH43" s="6"/>
      <c r="RW43" t="str">
        <f t="shared" si="818"/>
        <v/>
      </c>
      <c r="RX43" t="str">
        <f t="shared" si="535"/>
        <v/>
      </c>
      <c r="RY43" t="str">
        <f t="shared" si="536"/>
        <v/>
      </c>
      <c r="RZ43" t="str">
        <f t="shared" si="537"/>
        <v/>
      </c>
      <c r="SA43" t="str">
        <f t="shared" si="538"/>
        <v/>
      </c>
      <c r="SB43" t="str">
        <f t="shared" si="539"/>
        <v/>
      </c>
      <c r="SC43" t="str">
        <f t="shared" si="540"/>
        <v/>
      </c>
      <c r="SD43" t="str">
        <f t="shared" si="541"/>
        <v/>
      </c>
      <c r="SE43" t="str">
        <f t="shared" si="542"/>
        <v/>
      </c>
      <c r="SF43" t="str">
        <f t="shared" si="543"/>
        <v/>
      </c>
      <c r="SG43" t="str">
        <f t="shared" si="544"/>
        <v/>
      </c>
      <c r="SH43" t="str">
        <f t="shared" si="865"/>
        <v/>
      </c>
      <c r="SI43" t="str">
        <f t="shared" si="546"/>
        <v/>
      </c>
      <c r="SR43" t="str">
        <f t="shared" si="819"/>
        <v/>
      </c>
      <c r="SS43" t="str">
        <f t="shared" si="547"/>
        <v/>
      </c>
      <c r="ST43" t="str">
        <f t="shared" si="548"/>
        <v/>
      </c>
      <c r="SU43" t="str">
        <f t="shared" si="549"/>
        <v/>
      </c>
      <c r="SV43" t="str">
        <f t="shared" si="550"/>
        <v/>
      </c>
      <c r="SW43" t="str">
        <f t="shared" si="551"/>
        <v/>
      </c>
      <c r="SX43" t="str">
        <f t="shared" si="552"/>
        <v/>
      </c>
      <c r="SY43" t="str">
        <f t="shared" si="553"/>
        <v/>
      </c>
      <c r="SZ43" t="str">
        <f t="shared" si="554"/>
        <v/>
      </c>
      <c r="TA43" t="str">
        <f t="shared" si="555"/>
        <v/>
      </c>
      <c r="TB43" t="str">
        <f t="shared" si="556"/>
        <v/>
      </c>
      <c r="TC43" t="str">
        <f t="shared" si="557"/>
        <v/>
      </c>
      <c r="TD43" t="str">
        <f t="shared" si="558"/>
        <v/>
      </c>
      <c r="TP43" s="6"/>
      <c r="UE43" t="str">
        <f t="shared" si="820"/>
        <v/>
      </c>
      <c r="UF43" t="str">
        <f t="shared" si="559"/>
        <v/>
      </c>
      <c r="UG43" t="str">
        <f t="shared" si="560"/>
        <v/>
      </c>
      <c r="UH43" t="str">
        <f t="shared" si="561"/>
        <v/>
      </c>
      <c r="UI43" t="str">
        <f t="shared" si="562"/>
        <v/>
      </c>
      <c r="UJ43" t="str">
        <f t="shared" si="563"/>
        <v/>
      </c>
      <c r="UK43" t="str">
        <f t="shared" si="564"/>
        <v/>
      </c>
      <c r="UL43" t="str">
        <f t="shared" si="565"/>
        <v/>
      </c>
      <c r="UM43" t="str">
        <f t="shared" si="566"/>
        <v/>
      </c>
      <c r="UN43" t="str">
        <f t="shared" si="567"/>
        <v/>
      </c>
      <c r="UO43" t="str">
        <f t="shared" si="568"/>
        <v/>
      </c>
      <c r="UP43" t="str">
        <f t="shared" si="866"/>
        <v/>
      </c>
      <c r="UQ43" t="str">
        <f t="shared" si="570"/>
        <v/>
      </c>
      <c r="UZ43" t="str">
        <f t="shared" si="821"/>
        <v/>
      </c>
      <c r="VA43" t="str">
        <f t="shared" si="571"/>
        <v/>
      </c>
      <c r="VB43" t="str">
        <f t="shared" si="572"/>
        <v/>
      </c>
      <c r="VC43" t="str">
        <f t="shared" si="573"/>
        <v/>
      </c>
      <c r="VD43" t="str">
        <f t="shared" si="574"/>
        <v/>
      </c>
      <c r="VE43" t="str">
        <f t="shared" si="575"/>
        <v/>
      </c>
      <c r="VF43" t="str">
        <f t="shared" si="576"/>
        <v/>
      </c>
      <c r="VG43" t="str">
        <f t="shared" si="577"/>
        <v/>
      </c>
      <c r="VH43" t="str">
        <f t="shared" si="578"/>
        <v/>
      </c>
      <c r="VI43" t="str">
        <f t="shared" si="579"/>
        <v/>
      </c>
      <c r="VJ43" t="str">
        <f t="shared" si="580"/>
        <v/>
      </c>
      <c r="VK43" t="str">
        <f t="shared" si="581"/>
        <v/>
      </c>
      <c r="VL43" t="str">
        <f t="shared" si="582"/>
        <v/>
      </c>
      <c r="VX43" s="6"/>
      <c r="WM43" t="str">
        <f t="shared" si="822"/>
        <v/>
      </c>
      <c r="WN43" t="str">
        <f t="shared" si="583"/>
        <v/>
      </c>
      <c r="WO43" t="str">
        <f t="shared" si="584"/>
        <v/>
      </c>
      <c r="WP43" t="str">
        <f t="shared" si="585"/>
        <v/>
      </c>
      <c r="WQ43" t="str">
        <f t="shared" si="586"/>
        <v/>
      </c>
      <c r="WR43" t="str">
        <f t="shared" si="587"/>
        <v/>
      </c>
      <c r="WS43" t="str">
        <f t="shared" si="588"/>
        <v/>
      </c>
      <c r="WT43" t="str">
        <f t="shared" si="589"/>
        <v/>
      </c>
      <c r="WU43" t="str">
        <f t="shared" si="590"/>
        <v/>
      </c>
      <c r="WV43" t="str">
        <f t="shared" si="591"/>
        <v/>
      </c>
      <c r="WW43" t="str">
        <f t="shared" si="592"/>
        <v/>
      </c>
      <c r="WX43" t="str">
        <f t="shared" si="867"/>
        <v/>
      </c>
      <c r="WY43" t="str">
        <f t="shared" si="594"/>
        <v/>
      </c>
      <c r="XH43" t="str">
        <f t="shared" si="823"/>
        <v/>
      </c>
      <c r="XI43" t="str">
        <f t="shared" si="595"/>
        <v/>
      </c>
      <c r="XJ43" t="str">
        <f t="shared" si="596"/>
        <v/>
      </c>
      <c r="XK43" t="str">
        <f t="shared" si="597"/>
        <v/>
      </c>
      <c r="XL43" t="str">
        <f t="shared" si="598"/>
        <v/>
      </c>
      <c r="XM43" t="str">
        <f t="shared" si="599"/>
        <v/>
      </c>
      <c r="XN43" t="str">
        <f t="shared" si="600"/>
        <v/>
      </c>
      <c r="XO43" t="str">
        <f t="shared" si="601"/>
        <v/>
      </c>
      <c r="XP43" t="str">
        <f t="shared" si="602"/>
        <v/>
      </c>
      <c r="XQ43" t="str">
        <f t="shared" si="603"/>
        <v/>
      </c>
      <c r="XR43" t="str">
        <f t="shared" si="604"/>
        <v/>
      </c>
      <c r="XS43" t="str">
        <f t="shared" si="605"/>
        <v/>
      </c>
      <c r="XT43" t="str">
        <f t="shared" si="606"/>
        <v/>
      </c>
      <c r="YG43" s="6"/>
      <c r="YV43" t="str">
        <f t="shared" si="824"/>
        <v/>
      </c>
      <c r="YW43" t="str">
        <f t="shared" si="607"/>
        <v/>
      </c>
      <c r="YX43" t="str">
        <f t="shared" ref="YX43:YX67" si="959">IF(ISBLANK(YK43),"","3"&amp;MID(YK43,2,999))</f>
        <v/>
      </c>
      <c r="YY43" t="str">
        <f t="shared" si="609"/>
        <v/>
      </c>
      <c r="YZ43" t="str">
        <f t="shared" si="610"/>
        <v/>
      </c>
      <c r="ZA43" t="str">
        <f t="shared" si="611"/>
        <v/>
      </c>
      <c r="ZB43" t="str">
        <f t="shared" si="612"/>
        <v/>
      </c>
      <c r="ZC43" t="str">
        <f t="shared" si="613"/>
        <v/>
      </c>
      <c r="ZD43" t="str">
        <f t="shared" si="614"/>
        <v/>
      </c>
      <c r="ZE43" t="str">
        <f t="shared" si="615"/>
        <v/>
      </c>
      <c r="ZF43" t="str">
        <f t="shared" si="616"/>
        <v/>
      </c>
      <c r="ZG43" t="str">
        <f t="shared" si="868"/>
        <v/>
      </c>
      <c r="ZH43" t="str">
        <f t="shared" si="618"/>
        <v/>
      </c>
      <c r="ZQ43" t="str">
        <f t="shared" si="825"/>
        <v/>
      </c>
      <c r="ZR43" t="str">
        <f t="shared" si="619"/>
        <v/>
      </c>
      <c r="ZS43" t="str">
        <f t="shared" ref="ZS43:ZS56" si="960">IF(ISBLANK(YK43),"","5"&amp;MID(YK43,2,999))</f>
        <v/>
      </c>
      <c r="ZT43" t="str">
        <f t="shared" si="621"/>
        <v/>
      </c>
      <c r="ZU43" t="str">
        <f t="shared" si="622"/>
        <v/>
      </c>
      <c r="ZV43" t="str">
        <f t="shared" si="623"/>
        <v/>
      </c>
      <c r="ZW43" t="str">
        <f t="shared" si="624"/>
        <v/>
      </c>
      <c r="ZX43" t="str">
        <f t="shared" si="625"/>
        <v/>
      </c>
      <c r="ZY43" t="str">
        <f t="shared" si="626"/>
        <v/>
      </c>
      <c r="ZZ43" t="str">
        <f t="shared" si="627"/>
        <v/>
      </c>
      <c r="AAA43" t="str">
        <f t="shared" si="628"/>
        <v/>
      </c>
      <c r="AAB43" t="str">
        <f t="shared" si="629"/>
        <v/>
      </c>
      <c r="AAC43" t="str">
        <f t="shared" si="630"/>
        <v/>
      </c>
      <c r="AAQ43" s="6"/>
      <c r="ABF43" t="str">
        <f t="shared" si="826"/>
        <v/>
      </c>
      <c r="ABG43" t="str">
        <f t="shared" si="631"/>
        <v/>
      </c>
      <c r="ABH43" t="str">
        <f t="shared" si="957"/>
        <v/>
      </c>
      <c r="ABI43" t="str">
        <f t="shared" si="633"/>
        <v/>
      </c>
      <c r="ABJ43" t="str">
        <f t="shared" si="634"/>
        <v/>
      </c>
      <c r="ABK43" t="str">
        <f t="shared" si="635"/>
        <v/>
      </c>
      <c r="ABL43" t="str">
        <f t="shared" si="636"/>
        <v/>
      </c>
      <c r="ABM43" t="str">
        <f t="shared" si="637"/>
        <v/>
      </c>
      <c r="ABN43" t="str">
        <f t="shared" si="638"/>
        <v/>
      </c>
      <c r="ABO43" t="str">
        <f t="shared" si="639"/>
        <v/>
      </c>
      <c r="ABP43" t="str">
        <f t="shared" si="640"/>
        <v/>
      </c>
      <c r="ABQ43" t="str">
        <f t="shared" si="869"/>
        <v/>
      </c>
      <c r="ABR43" t="str">
        <f t="shared" si="642"/>
        <v/>
      </c>
      <c r="ACA43" t="str">
        <f t="shared" si="827"/>
        <v/>
      </c>
      <c r="ACB43" t="str">
        <f t="shared" si="643"/>
        <v/>
      </c>
      <c r="ACC43" t="str">
        <f t="shared" ref="ACC43:ACC56" si="961">IF(ISBLANK(AAU43),"","5"&amp;MID(AAU43,2,999))</f>
        <v/>
      </c>
      <c r="ACD43" t="str">
        <f t="shared" si="645"/>
        <v/>
      </c>
      <c r="ACE43" t="str">
        <f t="shared" si="646"/>
        <v/>
      </c>
      <c r="ACF43" t="str">
        <f t="shared" si="647"/>
        <v/>
      </c>
      <c r="ACG43" t="str">
        <f t="shared" si="648"/>
        <v/>
      </c>
      <c r="ACH43" t="str">
        <f t="shared" si="649"/>
        <v/>
      </c>
      <c r="ACI43" t="str">
        <f t="shared" si="650"/>
        <v/>
      </c>
      <c r="ACJ43" t="str">
        <f t="shared" si="651"/>
        <v/>
      </c>
      <c r="ACK43" t="str">
        <f t="shared" si="652"/>
        <v/>
      </c>
      <c r="ACL43" t="str">
        <f t="shared" si="653"/>
        <v/>
      </c>
      <c r="ACM43" t="str">
        <f t="shared" si="654"/>
        <v/>
      </c>
      <c r="ACZ43" s="6"/>
      <c r="ADU43" t="str">
        <f t="shared" si="660"/>
        <v/>
      </c>
      <c r="ADV43" t="str">
        <f t="shared" si="661"/>
        <v/>
      </c>
      <c r="ADW43" t="str">
        <f t="shared" si="662"/>
        <v/>
      </c>
      <c r="ADX43" t="str">
        <f t="shared" si="663"/>
        <v/>
      </c>
      <c r="ADY43" t="str">
        <f t="shared" si="664"/>
        <v/>
      </c>
      <c r="ADZ43" t="str">
        <f t="shared" si="870"/>
        <v/>
      </c>
      <c r="AEA43" t="str">
        <f t="shared" si="666"/>
        <v/>
      </c>
      <c r="AEJ43" t="str">
        <f t="shared" si="829"/>
        <v/>
      </c>
      <c r="AEK43" t="str">
        <f t="shared" si="956"/>
        <v/>
      </c>
      <c r="AEL43" t="str">
        <f t="shared" ref="AEL43:AEL56" si="962">IF(ISBLANK(ADD43),"","5"&amp;MID(ADD43,2,999))</f>
        <v/>
      </c>
      <c r="AEM43" t="str">
        <f t="shared" si="669"/>
        <v/>
      </c>
      <c r="AEN43" t="str">
        <f t="shared" si="670"/>
        <v/>
      </c>
      <c r="AEO43" t="str">
        <f t="shared" si="671"/>
        <v/>
      </c>
      <c r="AEP43" t="str">
        <f t="shared" si="672"/>
        <v/>
      </c>
      <c r="AEQ43" t="str">
        <f t="shared" si="673"/>
        <v/>
      </c>
      <c r="AER43" t="str">
        <f t="shared" si="674"/>
        <v/>
      </c>
      <c r="AES43" t="str">
        <f t="shared" si="675"/>
        <v/>
      </c>
      <c r="AET43" t="str">
        <f t="shared" si="676"/>
        <v/>
      </c>
      <c r="AEU43" t="str">
        <f t="shared" si="677"/>
        <v/>
      </c>
      <c r="AEV43" t="str">
        <f t="shared" si="678"/>
        <v/>
      </c>
      <c r="AFI43" s="6"/>
      <c r="AFX43" t="str">
        <f t="shared" si="830"/>
        <v/>
      </c>
      <c r="AFY43" t="str">
        <f t="shared" si="946"/>
        <v/>
      </c>
      <c r="AFZ43" t="str">
        <f t="shared" ref="AFZ43:AFZ63" si="963">IF(ISBLANK(AFM43),"","3"&amp;MID(AFM43,2,999))</f>
        <v/>
      </c>
      <c r="AGA43" t="str">
        <f t="shared" si="681"/>
        <v/>
      </c>
      <c r="AGB43" t="str">
        <f t="shared" si="682"/>
        <v/>
      </c>
      <c r="AGC43" t="str">
        <f t="shared" si="683"/>
        <v/>
      </c>
      <c r="AGD43" t="str">
        <f t="shared" si="684"/>
        <v/>
      </c>
      <c r="AGE43" t="str">
        <f t="shared" si="831"/>
        <v/>
      </c>
      <c r="AGF43" t="str">
        <f t="shared" si="685"/>
        <v/>
      </c>
      <c r="AGG43" t="str">
        <f t="shared" si="686"/>
        <v/>
      </c>
      <c r="AGH43" t="str">
        <f t="shared" si="687"/>
        <v/>
      </c>
      <c r="AGI43" t="str">
        <f t="shared" si="871"/>
        <v/>
      </c>
      <c r="AGJ43" t="str">
        <f t="shared" si="689"/>
        <v/>
      </c>
      <c r="AGS43" t="str">
        <f t="shared" si="832"/>
        <v/>
      </c>
      <c r="AGT43" t="str">
        <f t="shared" si="958"/>
        <v/>
      </c>
      <c r="AGU43" t="str">
        <f t="shared" ref="AGU43:AGU56" si="964">IF(ISBLANK(AFM43),"","5"&amp;MID(AFM43,2,999))</f>
        <v/>
      </c>
      <c r="AGV43" t="str">
        <f t="shared" si="692"/>
        <v/>
      </c>
      <c r="AGW43" t="str">
        <f t="shared" si="693"/>
        <v/>
      </c>
      <c r="AGX43" t="str">
        <f t="shared" si="694"/>
        <v/>
      </c>
      <c r="AGY43" t="str">
        <f t="shared" si="695"/>
        <v/>
      </c>
      <c r="AGZ43" t="str">
        <f t="shared" si="696"/>
        <v/>
      </c>
      <c r="AHA43" t="str">
        <f t="shared" si="697"/>
        <v/>
      </c>
      <c r="AHB43" t="str">
        <f t="shared" si="698"/>
        <v/>
      </c>
      <c r="AHC43" t="str">
        <f t="shared" si="699"/>
        <v/>
      </c>
      <c r="AHD43" t="str">
        <f t="shared" si="700"/>
        <v/>
      </c>
      <c r="AHE43" t="str">
        <f t="shared" si="701"/>
        <v/>
      </c>
      <c r="AHT43" s="6"/>
      <c r="AII43" t="str">
        <f t="shared" si="833"/>
        <v/>
      </c>
      <c r="AIJ43" t="str">
        <f t="shared" si="925"/>
        <v/>
      </c>
      <c r="AIK43" t="str">
        <f t="shared" ref="AIK43:AIK67" si="965">IF(ISBLANK(AHX43),"","3"&amp;MID(AHX43,2,999))</f>
        <v/>
      </c>
      <c r="AIL43" t="str">
        <f t="shared" si="834"/>
        <v/>
      </c>
      <c r="AIM43" t="str">
        <f t="shared" si="704"/>
        <v/>
      </c>
      <c r="AIN43" t="str">
        <f t="shared" si="835"/>
        <v/>
      </c>
      <c r="AIO43" t="str">
        <f t="shared" si="836"/>
        <v/>
      </c>
      <c r="AIP43" t="str">
        <f t="shared" si="705"/>
        <v/>
      </c>
      <c r="AIQ43" t="str">
        <f t="shared" si="706"/>
        <v/>
      </c>
      <c r="AIR43" t="str">
        <f t="shared" si="707"/>
        <v/>
      </c>
      <c r="AIS43" t="str">
        <f t="shared" si="708"/>
        <v/>
      </c>
      <c r="AIT43" t="str">
        <f t="shared" si="872"/>
        <v/>
      </c>
      <c r="AIU43" t="str">
        <f t="shared" si="710"/>
        <v/>
      </c>
      <c r="AJD43" t="str">
        <f t="shared" si="837"/>
        <v/>
      </c>
      <c r="AJE43" t="str">
        <f t="shared" si="926"/>
        <v/>
      </c>
      <c r="AJF43" t="str">
        <f t="shared" ref="AJF43:AJF56" si="966">IF(ISBLANK(AHX43),"","5"&amp;MID(AHX43,2,999))</f>
        <v/>
      </c>
      <c r="AJG43" t="str">
        <f t="shared" si="838"/>
        <v/>
      </c>
      <c r="AJH43" t="str">
        <f t="shared" si="713"/>
        <v/>
      </c>
      <c r="AJI43" t="str">
        <f t="shared" si="839"/>
        <v/>
      </c>
      <c r="AJJ43" t="str">
        <f t="shared" si="840"/>
        <v/>
      </c>
      <c r="AJK43" t="str">
        <f t="shared" si="714"/>
        <v/>
      </c>
      <c r="AJL43" t="str">
        <f t="shared" si="715"/>
        <v/>
      </c>
      <c r="AJM43" t="str">
        <f t="shared" si="716"/>
        <v/>
      </c>
      <c r="AJN43" t="str">
        <f t="shared" si="717"/>
        <v/>
      </c>
      <c r="AJO43" t="str">
        <f t="shared" si="718"/>
        <v/>
      </c>
      <c r="AJP43" t="str">
        <f t="shared" si="719"/>
        <v/>
      </c>
      <c r="AKD43" s="6"/>
      <c r="AKS43" t="str">
        <f t="shared" si="841"/>
        <v/>
      </c>
      <c r="AKT43" t="str">
        <f t="shared" si="927"/>
        <v/>
      </c>
      <c r="AKU43" t="str">
        <f t="shared" ref="AKU43:AKU66" si="967">IF(ISBLANK(AKH43),"","3"&amp;MID(AKH43,2,999))</f>
        <v/>
      </c>
      <c r="AKV43" t="str">
        <f t="shared" si="842"/>
        <v/>
      </c>
      <c r="AKW43" t="str">
        <f t="shared" si="722"/>
        <v/>
      </c>
      <c r="AKX43" t="str">
        <f t="shared" si="723"/>
        <v/>
      </c>
      <c r="AKY43" t="str">
        <f t="shared" si="843"/>
        <v/>
      </c>
      <c r="AKZ43" t="str">
        <f t="shared" si="724"/>
        <v/>
      </c>
      <c r="ALA43" t="str">
        <f t="shared" si="725"/>
        <v/>
      </c>
      <c r="ALB43" t="str">
        <f t="shared" si="726"/>
        <v/>
      </c>
      <c r="ALC43" t="str">
        <f t="shared" si="727"/>
        <v/>
      </c>
      <c r="ALD43" t="str">
        <f t="shared" si="873"/>
        <v/>
      </c>
      <c r="ALE43" t="str">
        <f t="shared" si="729"/>
        <v/>
      </c>
      <c r="ALN43" t="str">
        <f t="shared" si="844"/>
        <v/>
      </c>
      <c r="ALO43" t="str">
        <f t="shared" si="928"/>
        <v/>
      </c>
      <c r="ALP43" t="str">
        <f t="shared" ref="ALP43:ALP56" si="968">IF(ISBLANK(AKH43),"","5"&amp;MID(AKH43,2,999))</f>
        <v/>
      </c>
      <c r="ALQ43" t="str">
        <f t="shared" si="845"/>
        <v/>
      </c>
      <c r="ALR43" t="str">
        <f t="shared" si="732"/>
        <v/>
      </c>
      <c r="ALS43" t="str">
        <f t="shared" si="733"/>
        <v/>
      </c>
      <c r="ALT43" t="str">
        <f t="shared" si="846"/>
        <v/>
      </c>
      <c r="ALU43" t="str">
        <f t="shared" si="734"/>
        <v/>
      </c>
      <c r="ALV43" t="str">
        <f t="shared" si="735"/>
        <v/>
      </c>
      <c r="ALW43" t="str">
        <f t="shared" si="736"/>
        <v/>
      </c>
      <c r="ALX43" t="str">
        <f t="shared" si="737"/>
        <v/>
      </c>
      <c r="ALY43" t="str">
        <f t="shared" si="738"/>
        <v/>
      </c>
      <c r="ALZ43" t="str">
        <f t="shared" si="739"/>
        <v/>
      </c>
      <c r="AML43" s="6"/>
      <c r="ANA43" t="str">
        <f t="shared" si="847"/>
        <v/>
      </c>
      <c r="ANG43" t="str">
        <f t="shared" si="744"/>
        <v/>
      </c>
      <c r="ANH43" t="str">
        <f t="shared" si="745"/>
        <v/>
      </c>
      <c r="ANI43" t="str">
        <f t="shared" si="746"/>
        <v/>
      </c>
      <c r="ANJ43" t="str">
        <f t="shared" si="747"/>
        <v/>
      </c>
      <c r="ANK43" t="str">
        <f t="shared" si="748"/>
        <v/>
      </c>
      <c r="ANL43" t="str">
        <f t="shared" si="874"/>
        <v/>
      </c>
      <c r="ANM43" t="str">
        <f t="shared" si="750"/>
        <v/>
      </c>
      <c r="ANV43" t="str">
        <f t="shared" si="849"/>
        <v/>
      </c>
      <c r="ANW43" t="str">
        <f t="shared" si="930"/>
        <v/>
      </c>
      <c r="ANX43" t="str">
        <f t="shared" ref="ANX43:ANX51" si="969">IF(ISBLANK(AMP43),"","5"&amp;MID(AMP43,2,999))</f>
        <v/>
      </c>
      <c r="ANY43" t="str">
        <f t="shared" si="851"/>
        <v/>
      </c>
      <c r="ANZ43" t="str">
        <f t="shared" si="752"/>
        <v/>
      </c>
      <c r="AOA43" t="str">
        <f t="shared" si="753"/>
        <v/>
      </c>
      <c r="AOB43" t="str">
        <f t="shared" si="754"/>
        <v/>
      </c>
      <c r="AOC43" t="str">
        <f t="shared" si="755"/>
        <v/>
      </c>
      <c r="AOD43" t="str">
        <f t="shared" si="756"/>
        <v/>
      </c>
      <c r="AOE43" t="str">
        <f t="shared" si="757"/>
        <v/>
      </c>
      <c r="AOF43" t="str">
        <f t="shared" si="758"/>
        <v/>
      </c>
      <c r="AOG43" t="str">
        <f t="shared" si="759"/>
        <v/>
      </c>
      <c r="AOH43" t="str">
        <f t="shared" si="760"/>
        <v/>
      </c>
      <c r="AOU43" s="6"/>
      <c r="APJ43" t="str">
        <f t="shared" si="852"/>
        <v/>
      </c>
      <c r="APK43" t="str">
        <f t="shared" si="931"/>
        <v/>
      </c>
      <c r="APL43" t="str">
        <f t="shared" ref="APL43:APL53" si="970">IF(ISBLANK(AOY43),"","3"&amp;MID(AOY43,2,999))</f>
        <v/>
      </c>
      <c r="APM43" t="str">
        <f t="shared" si="859"/>
        <v/>
      </c>
      <c r="APN43" t="str">
        <f t="shared" si="763"/>
        <v/>
      </c>
      <c r="APO43" t="str">
        <f t="shared" si="764"/>
        <v/>
      </c>
      <c r="APP43" t="str">
        <f t="shared" si="765"/>
        <v/>
      </c>
      <c r="APQ43" t="str">
        <f t="shared" si="766"/>
        <v/>
      </c>
      <c r="APR43" t="str">
        <f t="shared" si="767"/>
        <v/>
      </c>
      <c r="APS43" t="str">
        <f t="shared" si="768"/>
        <v/>
      </c>
      <c r="APT43" t="str">
        <f t="shared" si="769"/>
        <v/>
      </c>
      <c r="APU43" t="str">
        <f t="shared" si="875"/>
        <v/>
      </c>
      <c r="APV43" t="str">
        <f t="shared" si="771"/>
        <v/>
      </c>
      <c r="AQE43" t="str">
        <f t="shared" si="853"/>
        <v/>
      </c>
      <c r="AQF43" t="str">
        <f t="shared" si="932"/>
        <v/>
      </c>
      <c r="AQG43" t="str">
        <f t="shared" ref="AQG43:AQG53" si="971">IF(ISBLANK(AOY43),"","5"&amp;MID(AOY43,2,999))</f>
        <v/>
      </c>
      <c r="AQH43" t="str">
        <f t="shared" si="854"/>
        <v/>
      </c>
      <c r="AQI43" t="str">
        <f t="shared" si="774"/>
        <v/>
      </c>
      <c r="AQJ43" t="str">
        <f t="shared" si="775"/>
        <v/>
      </c>
      <c r="AQK43" t="str">
        <f t="shared" si="776"/>
        <v/>
      </c>
      <c r="AQL43" t="str">
        <f t="shared" si="777"/>
        <v/>
      </c>
      <c r="AQM43" t="str">
        <f t="shared" si="778"/>
        <v/>
      </c>
      <c r="AQN43" t="str">
        <f t="shared" si="779"/>
        <v/>
      </c>
      <c r="AQO43" t="str">
        <f t="shared" si="780"/>
        <v/>
      </c>
      <c r="AQP43" t="str">
        <f t="shared" si="781"/>
        <v/>
      </c>
      <c r="AQQ43" t="str">
        <f t="shared" si="782"/>
        <v/>
      </c>
      <c r="ARE43" s="6"/>
      <c r="ART43" t="str">
        <f t="shared" si="855"/>
        <v/>
      </c>
      <c r="ARU43" t="str">
        <f t="shared" si="933"/>
        <v/>
      </c>
      <c r="ARV43" t="str">
        <f t="shared" ref="ARV43:ARV67" si="972">IF(ISBLANK(ARI43),"","3"&amp;MID(ARI43,2,999))</f>
        <v/>
      </c>
      <c r="ARW43" t="str">
        <f t="shared" si="856"/>
        <v/>
      </c>
      <c r="ARX43" t="str">
        <f t="shared" si="785"/>
        <v/>
      </c>
      <c r="ARY43" t="str">
        <f t="shared" si="786"/>
        <v/>
      </c>
      <c r="ARZ43" t="str">
        <f t="shared" si="787"/>
        <v/>
      </c>
      <c r="ASA43" t="str">
        <f t="shared" si="788"/>
        <v/>
      </c>
      <c r="ASB43" t="str">
        <f t="shared" si="789"/>
        <v/>
      </c>
      <c r="ASC43" t="str">
        <f t="shared" si="790"/>
        <v/>
      </c>
      <c r="ASD43" t="str">
        <f t="shared" si="791"/>
        <v/>
      </c>
      <c r="ASE43" t="str">
        <f t="shared" si="876"/>
        <v/>
      </c>
      <c r="ASF43" t="str">
        <f t="shared" si="793"/>
        <v/>
      </c>
      <c r="ASO43" t="str">
        <f t="shared" si="857"/>
        <v/>
      </c>
      <c r="ASP43" t="str">
        <f t="shared" si="934"/>
        <v/>
      </c>
      <c r="ASQ43" t="str">
        <f t="shared" ref="ASQ43:ASQ56" si="973">IF(ISBLANK(ARI43),"","5"&amp;MID(ARI43,2,999))</f>
        <v/>
      </c>
      <c r="ASR43" t="str">
        <f t="shared" si="858"/>
        <v/>
      </c>
      <c r="ASS43" t="str">
        <f t="shared" si="796"/>
        <v/>
      </c>
      <c r="AST43" t="str">
        <f t="shared" si="797"/>
        <v/>
      </c>
      <c r="ASU43" t="str">
        <f t="shared" si="798"/>
        <v/>
      </c>
      <c r="ASV43" t="str">
        <f t="shared" si="799"/>
        <v/>
      </c>
      <c r="ASW43" t="str">
        <f t="shared" si="800"/>
        <v/>
      </c>
      <c r="ASX43" t="str">
        <f t="shared" si="801"/>
        <v/>
      </c>
      <c r="ASY43" t="str">
        <f t="shared" si="802"/>
        <v/>
      </c>
      <c r="ASZ43" t="str">
        <f t="shared" si="803"/>
        <v/>
      </c>
      <c r="ATA43" t="str">
        <f t="shared" si="804"/>
        <v/>
      </c>
    </row>
    <row r="44" spans="62:1014 1026:1197" x14ac:dyDescent="0.35">
      <c r="BU44" t="str">
        <f t="shared" si="805"/>
        <v/>
      </c>
      <c r="BV44" t="str">
        <f t="shared" si="923"/>
        <v/>
      </c>
      <c r="BW44" t="str">
        <f t="shared" si="947"/>
        <v/>
      </c>
      <c r="BX44" t="str">
        <f t="shared" si="889"/>
        <v/>
      </c>
      <c r="BY44" t="str">
        <f t="shared" si="890"/>
        <v/>
      </c>
      <c r="BZ44" t="str">
        <f t="shared" si="891"/>
        <v/>
      </c>
      <c r="CA44" t="str">
        <f t="shared" si="892"/>
        <v/>
      </c>
      <c r="CB44" t="str">
        <f t="shared" si="893"/>
        <v/>
      </c>
      <c r="CC44" t="str">
        <f t="shared" si="894"/>
        <v/>
      </c>
      <c r="CD44" t="str">
        <f t="shared" si="895"/>
        <v/>
      </c>
      <c r="CE44" t="str">
        <f t="shared" si="896"/>
        <v/>
      </c>
      <c r="CF44" t="str">
        <f t="shared" si="897"/>
        <v/>
      </c>
      <c r="CG44" t="str">
        <f t="shared" si="898"/>
        <v/>
      </c>
      <c r="CP44" t="str">
        <f t="shared" si="806"/>
        <v/>
      </c>
      <c r="CQ44" t="str">
        <f t="shared" si="924"/>
        <v/>
      </c>
      <c r="CR44" t="str">
        <f t="shared" si="948"/>
        <v/>
      </c>
      <c r="CS44" t="str">
        <f t="shared" si="899"/>
        <v/>
      </c>
      <c r="CT44" t="str">
        <f t="shared" si="900"/>
        <v/>
      </c>
      <c r="CU44" t="str">
        <f t="shared" si="901"/>
        <v/>
      </c>
      <c r="CV44" t="str">
        <f t="shared" si="902"/>
        <v/>
      </c>
      <c r="CW44" t="str">
        <f t="shared" si="903"/>
        <v/>
      </c>
      <c r="CX44" t="str">
        <f t="shared" si="904"/>
        <v/>
      </c>
      <c r="CY44" t="str">
        <f t="shared" si="905"/>
        <v/>
      </c>
      <c r="CZ44" t="str">
        <f t="shared" si="906"/>
        <v/>
      </c>
      <c r="DA44" t="str">
        <f t="shared" si="907"/>
        <v/>
      </c>
      <c r="DB44" t="str">
        <f t="shared" si="908"/>
        <v/>
      </c>
      <c r="EC44" t="str">
        <f t="shared" si="935"/>
        <v/>
      </c>
      <c r="ED44" t="str">
        <f t="shared" si="936"/>
        <v/>
      </c>
      <c r="EE44" t="str">
        <f t="shared" si="937"/>
        <v/>
      </c>
      <c r="EF44" t="str">
        <f t="shared" si="938"/>
        <v/>
      </c>
      <c r="EG44" t="str">
        <f t="shared" si="945"/>
        <v/>
      </c>
      <c r="EU44" t="s">
        <v>119</v>
      </c>
      <c r="EV44" t="s">
        <v>119</v>
      </c>
      <c r="EW44" t="s">
        <v>119</v>
      </c>
      <c r="EX44" t="s">
        <v>119</v>
      </c>
      <c r="EY44" t="s">
        <v>119</v>
      </c>
      <c r="EZ44" t="s">
        <v>119</v>
      </c>
      <c r="FA44" t="s">
        <v>119</v>
      </c>
      <c r="FB44" t="s">
        <v>119</v>
      </c>
      <c r="FC44" t="s">
        <v>119</v>
      </c>
      <c r="FD44" t="s">
        <v>119</v>
      </c>
      <c r="FE44" t="s">
        <v>119</v>
      </c>
      <c r="FF44" t="s">
        <v>119</v>
      </c>
      <c r="FG44" t="s">
        <v>119</v>
      </c>
      <c r="FS44" s="6"/>
      <c r="GH44" t="str">
        <f t="shared" si="807"/>
        <v/>
      </c>
      <c r="GI44" t="str">
        <f t="shared" si="417"/>
        <v/>
      </c>
      <c r="GJ44" t="str">
        <f t="shared" si="418"/>
        <v/>
      </c>
      <c r="GK44" t="str">
        <f t="shared" si="419"/>
        <v/>
      </c>
      <c r="GL44" t="str">
        <f t="shared" si="420"/>
        <v/>
      </c>
      <c r="GM44" t="str">
        <f t="shared" si="421"/>
        <v/>
      </c>
      <c r="GN44" t="str">
        <f t="shared" si="422"/>
        <v/>
      </c>
      <c r="GO44" t="str">
        <f t="shared" si="423"/>
        <v/>
      </c>
      <c r="GP44" t="str">
        <f t="shared" si="424"/>
        <v/>
      </c>
      <c r="GQ44" t="str">
        <f t="shared" si="425"/>
        <v/>
      </c>
      <c r="GR44" t="str">
        <f t="shared" si="426"/>
        <v/>
      </c>
      <c r="GS44" t="str">
        <f t="shared" si="860"/>
        <v/>
      </c>
      <c r="GT44" t="str">
        <f t="shared" si="428"/>
        <v/>
      </c>
      <c r="HC44" t="str">
        <f t="shared" si="808"/>
        <v/>
      </c>
      <c r="HD44" t="str">
        <f t="shared" si="429"/>
        <v/>
      </c>
      <c r="HE44" t="str">
        <f t="shared" si="430"/>
        <v/>
      </c>
      <c r="HF44" t="str">
        <f t="shared" si="431"/>
        <v/>
      </c>
      <c r="HG44" t="str">
        <f t="shared" si="432"/>
        <v/>
      </c>
      <c r="HH44" t="str">
        <f t="shared" si="433"/>
        <v/>
      </c>
      <c r="HI44" t="str">
        <f t="shared" si="434"/>
        <v/>
      </c>
      <c r="HJ44" t="str">
        <f t="shared" si="435"/>
        <v/>
      </c>
      <c r="HK44" t="str">
        <f t="shared" si="436"/>
        <v/>
      </c>
      <c r="HL44" t="str">
        <f t="shared" si="437"/>
        <v/>
      </c>
      <c r="HM44" t="str">
        <f t="shared" si="438"/>
        <v/>
      </c>
      <c r="HN44" t="str">
        <f t="shared" si="439"/>
        <v/>
      </c>
      <c r="HO44" t="str">
        <f t="shared" si="440"/>
        <v/>
      </c>
      <c r="IA44" s="6"/>
      <c r="IB44" s="6"/>
      <c r="IQ44" t="str">
        <f t="shared" si="809"/>
        <v/>
      </c>
      <c r="IR44" t="str">
        <f t="shared" si="441"/>
        <v/>
      </c>
      <c r="IS44" t="str">
        <f t="shared" si="442"/>
        <v/>
      </c>
      <c r="IT44" t="str">
        <f t="shared" si="443"/>
        <v/>
      </c>
      <c r="IU44" t="str">
        <f t="shared" si="444"/>
        <v/>
      </c>
      <c r="IV44" t="str">
        <f t="shared" si="445"/>
        <v/>
      </c>
      <c r="IW44" t="str">
        <f t="shared" si="446"/>
        <v/>
      </c>
      <c r="IX44" t="str">
        <f t="shared" si="447"/>
        <v/>
      </c>
      <c r="IY44" t="str">
        <f t="shared" si="448"/>
        <v/>
      </c>
      <c r="IZ44" t="str">
        <f t="shared" si="449"/>
        <v/>
      </c>
      <c r="JA44" t="str">
        <f t="shared" si="450"/>
        <v/>
      </c>
      <c r="JB44" t="str">
        <f t="shared" si="861"/>
        <v/>
      </c>
      <c r="JC44" t="str">
        <f t="shared" si="451"/>
        <v/>
      </c>
      <c r="JL44" t="str">
        <f t="shared" si="810"/>
        <v/>
      </c>
      <c r="JM44" t="str">
        <f t="shared" si="452"/>
        <v/>
      </c>
      <c r="JN44" t="str">
        <f t="shared" si="453"/>
        <v/>
      </c>
      <c r="JO44" t="str">
        <f t="shared" si="454"/>
        <v/>
      </c>
      <c r="JP44" t="str">
        <f t="shared" si="455"/>
        <v/>
      </c>
      <c r="JQ44" t="str">
        <f t="shared" si="456"/>
        <v/>
      </c>
      <c r="JR44" t="str">
        <f t="shared" si="457"/>
        <v/>
      </c>
      <c r="JS44" t="str">
        <f t="shared" si="458"/>
        <v/>
      </c>
      <c r="JT44" t="str">
        <f t="shared" si="459"/>
        <v/>
      </c>
      <c r="JU44" t="str">
        <f t="shared" si="460"/>
        <v/>
      </c>
      <c r="JV44" t="str">
        <f t="shared" si="461"/>
        <v/>
      </c>
      <c r="JW44" t="str">
        <f t="shared" si="462"/>
        <v/>
      </c>
      <c r="JX44" t="str">
        <f t="shared" si="463"/>
        <v/>
      </c>
      <c r="KJ44" s="6"/>
      <c r="KY44" t="str">
        <f t="shared" si="811"/>
        <v/>
      </c>
      <c r="KZ44" t="str">
        <f t="shared" si="464"/>
        <v/>
      </c>
      <c r="LA44" t="str">
        <f t="shared" si="465"/>
        <v/>
      </c>
      <c r="LB44" t="str">
        <f t="shared" si="466"/>
        <v/>
      </c>
      <c r="LC44" t="str">
        <f t="shared" si="467"/>
        <v/>
      </c>
      <c r="LD44" t="str">
        <f t="shared" si="468"/>
        <v/>
      </c>
      <c r="LE44" t="str">
        <f t="shared" si="469"/>
        <v/>
      </c>
      <c r="LF44" t="str">
        <f t="shared" si="470"/>
        <v/>
      </c>
      <c r="LG44" t="str">
        <f t="shared" si="471"/>
        <v/>
      </c>
      <c r="LH44" t="str">
        <f t="shared" si="472"/>
        <v/>
      </c>
      <c r="LI44" t="str">
        <f t="shared" si="473"/>
        <v/>
      </c>
      <c r="LJ44" t="str">
        <f t="shared" si="862"/>
        <v/>
      </c>
      <c r="LK44" t="str">
        <f t="shared" si="475"/>
        <v/>
      </c>
      <c r="LT44" t="str">
        <f t="shared" si="812"/>
        <v/>
      </c>
      <c r="LU44" t="str">
        <f t="shared" si="476"/>
        <v/>
      </c>
      <c r="LV44" t="str">
        <f t="shared" si="477"/>
        <v/>
      </c>
      <c r="LW44" t="str">
        <f t="shared" si="478"/>
        <v/>
      </c>
      <c r="LX44" t="str">
        <f t="shared" si="479"/>
        <v/>
      </c>
      <c r="LY44" t="str">
        <f t="shared" si="480"/>
        <v/>
      </c>
      <c r="LZ44" t="str">
        <f t="shared" si="481"/>
        <v/>
      </c>
      <c r="MA44" t="str">
        <f t="shared" si="482"/>
        <v/>
      </c>
      <c r="MB44" t="str">
        <f t="shared" si="483"/>
        <v/>
      </c>
      <c r="MC44" t="str">
        <f t="shared" si="484"/>
        <v/>
      </c>
      <c r="MD44" t="str">
        <f t="shared" si="485"/>
        <v/>
      </c>
      <c r="ME44" t="str">
        <f t="shared" si="486"/>
        <v/>
      </c>
      <c r="MF44" t="str">
        <f t="shared" si="487"/>
        <v/>
      </c>
      <c r="MR44" s="6"/>
      <c r="NG44" t="str">
        <f t="shared" si="813"/>
        <v/>
      </c>
      <c r="NH44" t="str">
        <f t="shared" si="488"/>
        <v/>
      </c>
      <c r="NI44" t="str">
        <f t="shared" si="489"/>
        <v/>
      </c>
      <c r="NJ44" t="str">
        <f t="shared" si="490"/>
        <v/>
      </c>
      <c r="NK44" t="str">
        <f t="shared" si="491"/>
        <v/>
      </c>
      <c r="NL44" t="str">
        <f t="shared" si="492"/>
        <v/>
      </c>
      <c r="NM44" t="str">
        <f t="shared" si="493"/>
        <v/>
      </c>
      <c r="NN44" t="str">
        <f t="shared" si="494"/>
        <v/>
      </c>
      <c r="NO44" t="str">
        <f t="shared" si="495"/>
        <v/>
      </c>
      <c r="NP44" t="str">
        <f t="shared" si="496"/>
        <v/>
      </c>
      <c r="NQ44" t="str">
        <f t="shared" si="497"/>
        <v/>
      </c>
      <c r="NR44" t="str">
        <f t="shared" si="863"/>
        <v/>
      </c>
      <c r="NS44" t="str">
        <f t="shared" si="499"/>
        <v/>
      </c>
      <c r="OB44" t="str">
        <f t="shared" si="814"/>
        <v/>
      </c>
      <c r="OC44" t="str">
        <f t="shared" si="500"/>
        <v/>
      </c>
      <c r="OD44" t="str">
        <f t="shared" si="501"/>
        <v/>
      </c>
      <c r="OE44" t="str">
        <f t="shared" si="502"/>
        <v/>
      </c>
      <c r="OF44" t="str">
        <f t="shared" si="503"/>
        <v/>
      </c>
      <c r="OG44" t="str">
        <f t="shared" si="504"/>
        <v/>
      </c>
      <c r="OH44" t="str">
        <f t="shared" si="505"/>
        <v/>
      </c>
      <c r="OI44" t="str">
        <f t="shared" si="506"/>
        <v/>
      </c>
      <c r="OJ44" t="str">
        <f t="shared" si="507"/>
        <v/>
      </c>
      <c r="OK44" t="str">
        <f t="shared" si="508"/>
        <v/>
      </c>
      <c r="OL44" t="str">
        <f t="shared" si="509"/>
        <v/>
      </c>
      <c r="OM44" t="str">
        <f t="shared" si="510"/>
        <v/>
      </c>
      <c r="ON44" t="str">
        <f t="shared" si="511"/>
        <v/>
      </c>
      <c r="OZ44" s="6"/>
      <c r="PO44" t="str">
        <f t="shared" si="815"/>
        <v/>
      </c>
      <c r="PP44" t="str">
        <f t="shared" si="512"/>
        <v/>
      </c>
      <c r="PQ44" t="str">
        <f t="shared" si="513"/>
        <v/>
      </c>
      <c r="PR44" t="str">
        <f t="shared" si="514"/>
        <v/>
      </c>
      <c r="PS44" t="str">
        <f t="shared" si="515"/>
        <v/>
      </c>
      <c r="PT44" t="str">
        <f t="shared" si="516"/>
        <v/>
      </c>
      <c r="PU44" t="str">
        <f t="shared" si="517"/>
        <v/>
      </c>
      <c r="PV44" t="str">
        <f t="shared" si="816"/>
        <v/>
      </c>
      <c r="PW44" t="str">
        <f t="shared" si="518"/>
        <v/>
      </c>
      <c r="PX44" t="str">
        <f t="shared" si="519"/>
        <v/>
      </c>
      <c r="PY44" t="str">
        <f t="shared" si="520"/>
        <v/>
      </c>
      <c r="PZ44" t="str">
        <f t="shared" si="864"/>
        <v/>
      </c>
      <c r="QA44" t="str">
        <f t="shared" si="522"/>
        <v/>
      </c>
      <c r="QJ44" t="str">
        <f t="shared" si="817"/>
        <v/>
      </c>
      <c r="QK44" t="str">
        <f t="shared" si="523"/>
        <v/>
      </c>
      <c r="QL44" t="str">
        <f t="shared" si="524"/>
        <v/>
      </c>
      <c r="QM44" t="str">
        <f t="shared" si="525"/>
        <v/>
      </c>
      <c r="QN44" t="str">
        <f t="shared" si="526"/>
        <v/>
      </c>
      <c r="QO44" t="str">
        <f t="shared" si="527"/>
        <v/>
      </c>
      <c r="QP44" t="str">
        <f t="shared" si="528"/>
        <v/>
      </c>
      <c r="QQ44" t="str">
        <f t="shared" si="529"/>
        <v/>
      </c>
      <c r="QR44" t="str">
        <f t="shared" si="530"/>
        <v/>
      </c>
      <c r="QS44" t="str">
        <f t="shared" si="531"/>
        <v/>
      </c>
      <c r="QT44" t="str">
        <f t="shared" si="532"/>
        <v/>
      </c>
      <c r="QU44" t="str">
        <f t="shared" si="533"/>
        <v/>
      </c>
      <c r="QV44" t="str">
        <f t="shared" si="534"/>
        <v/>
      </c>
      <c r="RH44" s="6"/>
      <c r="RW44" t="str">
        <f t="shared" si="818"/>
        <v/>
      </c>
      <c r="RX44" t="str">
        <f t="shared" si="535"/>
        <v/>
      </c>
      <c r="RY44" t="str">
        <f t="shared" si="536"/>
        <v/>
      </c>
      <c r="RZ44" t="str">
        <f t="shared" si="537"/>
        <v/>
      </c>
      <c r="SA44" t="str">
        <f t="shared" si="538"/>
        <v/>
      </c>
      <c r="SB44" t="str">
        <f t="shared" si="539"/>
        <v/>
      </c>
      <c r="SC44" t="str">
        <f t="shared" si="540"/>
        <v/>
      </c>
      <c r="SD44" t="str">
        <f t="shared" si="541"/>
        <v/>
      </c>
      <c r="SE44" t="str">
        <f t="shared" si="542"/>
        <v/>
      </c>
      <c r="SF44" t="str">
        <f t="shared" si="543"/>
        <v/>
      </c>
      <c r="SG44" t="str">
        <f t="shared" si="544"/>
        <v/>
      </c>
      <c r="SH44" t="str">
        <f t="shared" si="865"/>
        <v/>
      </c>
      <c r="SI44" t="str">
        <f t="shared" si="546"/>
        <v/>
      </c>
      <c r="SR44" t="str">
        <f t="shared" si="819"/>
        <v/>
      </c>
      <c r="SS44" t="str">
        <f t="shared" si="547"/>
        <v/>
      </c>
      <c r="ST44" t="str">
        <f t="shared" si="548"/>
        <v/>
      </c>
      <c r="SU44" t="str">
        <f t="shared" si="549"/>
        <v/>
      </c>
      <c r="SV44" t="str">
        <f t="shared" si="550"/>
        <v/>
      </c>
      <c r="SW44" t="str">
        <f t="shared" si="551"/>
        <v/>
      </c>
      <c r="SX44" t="str">
        <f t="shared" si="552"/>
        <v/>
      </c>
      <c r="SY44" t="str">
        <f t="shared" si="553"/>
        <v/>
      </c>
      <c r="SZ44" t="str">
        <f t="shared" si="554"/>
        <v/>
      </c>
      <c r="TA44" t="str">
        <f t="shared" si="555"/>
        <v/>
      </c>
      <c r="TB44" t="str">
        <f t="shared" si="556"/>
        <v/>
      </c>
      <c r="TC44" t="str">
        <f t="shared" si="557"/>
        <v/>
      </c>
      <c r="TD44" t="str">
        <f t="shared" si="558"/>
        <v/>
      </c>
      <c r="TP44" s="6"/>
      <c r="UE44" t="str">
        <f t="shared" si="820"/>
        <v/>
      </c>
      <c r="UF44" t="str">
        <f t="shared" si="559"/>
        <v/>
      </c>
      <c r="UG44" t="str">
        <f t="shared" si="560"/>
        <v/>
      </c>
      <c r="UH44" t="str">
        <f t="shared" si="561"/>
        <v/>
      </c>
      <c r="UI44" t="str">
        <f t="shared" si="562"/>
        <v/>
      </c>
      <c r="UJ44" t="str">
        <f t="shared" si="563"/>
        <v/>
      </c>
      <c r="UK44" t="str">
        <f t="shared" si="564"/>
        <v/>
      </c>
      <c r="UL44" t="str">
        <f t="shared" si="565"/>
        <v/>
      </c>
      <c r="UM44" t="str">
        <f t="shared" si="566"/>
        <v/>
      </c>
      <c r="UN44" t="str">
        <f t="shared" si="567"/>
        <v/>
      </c>
      <c r="UO44" t="str">
        <f t="shared" si="568"/>
        <v/>
      </c>
      <c r="UP44" t="str">
        <f t="shared" si="866"/>
        <v/>
      </c>
      <c r="UQ44" t="str">
        <f t="shared" si="570"/>
        <v/>
      </c>
      <c r="UZ44" t="str">
        <f t="shared" si="821"/>
        <v/>
      </c>
      <c r="VA44" t="str">
        <f t="shared" si="571"/>
        <v/>
      </c>
      <c r="VB44" t="str">
        <f t="shared" si="572"/>
        <v/>
      </c>
      <c r="VC44" t="str">
        <f t="shared" si="573"/>
        <v/>
      </c>
      <c r="VD44" t="str">
        <f t="shared" si="574"/>
        <v/>
      </c>
      <c r="VE44" t="str">
        <f t="shared" si="575"/>
        <v/>
      </c>
      <c r="VF44" t="str">
        <f t="shared" si="576"/>
        <v/>
      </c>
      <c r="VG44" t="str">
        <f t="shared" si="577"/>
        <v/>
      </c>
      <c r="VH44" t="str">
        <f t="shared" si="578"/>
        <v/>
      </c>
      <c r="VI44" t="str">
        <f t="shared" si="579"/>
        <v/>
      </c>
      <c r="VJ44" t="str">
        <f t="shared" si="580"/>
        <v/>
      </c>
      <c r="VK44" t="str">
        <f t="shared" si="581"/>
        <v/>
      </c>
      <c r="VL44" t="str">
        <f t="shared" si="582"/>
        <v/>
      </c>
      <c r="VX44" s="6"/>
      <c r="WM44" t="str">
        <f t="shared" si="822"/>
        <v/>
      </c>
      <c r="WN44" t="str">
        <f t="shared" si="583"/>
        <v/>
      </c>
      <c r="WO44" t="str">
        <f t="shared" si="584"/>
        <v/>
      </c>
      <c r="WP44" t="str">
        <f t="shared" si="585"/>
        <v/>
      </c>
      <c r="WQ44" t="str">
        <f t="shared" si="586"/>
        <v/>
      </c>
      <c r="WR44" t="str">
        <f t="shared" si="587"/>
        <v/>
      </c>
      <c r="WS44" t="str">
        <f t="shared" si="588"/>
        <v/>
      </c>
      <c r="WT44" t="str">
        <f t="shared" si="589"/>
        <v/>
      </c>
      <c r="WU44" t="str">
        <f t="shared" si="590"/>
        <v/>
      </c>
      <c r="WV44" t="str">
        <f t="shared" si="591"/>
        <v/>
      </c>
      <c r="WW44" t="str">
        <f t="shared" si="592"/>
        <v/>
      </c>
      <c r="WX44" t="str">
        <f t="shared" si="867"/>
        <v/>
      </c>
      <c r="WY44" t="str">
        <f t="shared" si="594"/>
        <v/>
      </c>
      <c r="XH44" t="str">
        <f t="shared" si="823"/>
        <v/>
      </c>
      <c r="XI44" t="str">
        <f t="shared" si="595"/>
        <v/>
      </c>
      <c r="XJ44" t="str">
        <f t="shared" si="596"/>
        <v/>
      </c>
      <c r="XK44" t="str">
        <f t="shared" si="597"/>
        <v/>
      </c>
      <c r="XL44" t="str">
        <f t="shared" si="598"/>
        <v/>
      </c>
      <c r="XM44" t="str">
        <f t="shared" si="599"/>
        <v/>
      </c>
      <c r="XN44" t="str">
        <f t="shared" si="600"/>
        <v/>
      </c>
      <c r="XO44" t="str">
        <f t="shared" si="601"/>
        <v/>
      </c>
      <c r="XP44" t="str">
        <f t="shared" si="602"/>
        <v/>
      </c>
      <c r="XQ44" t="str">
        <f t="shared" si="603"/>
        <v/>
      </c>
      <c r="XR44" t="str">
        <f t="shared" si="604"/>
        <v/>
      </c>
      <c r="XS44" t="str">
        <f t="shared" si="605"/>
        <v/>
      </c>
      <c r="XT44" t="str">
        <f t="shared" si="606"/>
        <v/>
      </c>
      <c r="YG44" s="6"/>
      <c r="YV44" t="str">
        <f t="shared" si="824"/>
        <v/>
      </c>
      <c r="YW44" t="str">
        <f t="shared" si="607"/>
        <v/>
      </c>
      <c r="YX44" t="str">
        <f t="shared" si="959"/>
        <v/>
      </c>
      <c r="YY44" t="str">
        <f t="shared" si="609"/>
        <v/>
      </c>
      <c r="YZ44" t="str">
        <f t="shared" si="610"/>
        <v/>
      </c>
      <c r="ZA44" t="str">
        <f t="shared" si="611"/>
        <v/>
      </c>
      <c r="ZB44" t="str">
        <f t="shared" si="612"/>
        <v/>
      </c>
      <c r="ZC44" t="str">
        <f t="shared" si="613"/>
        <v/>
      </c>
      <c r="ZD44" t="str">
        <f t="shared" si="614"/>
        <v/>
      </c>
      <c r="ZE44" t="str">
        <f t="shared" si="615"/>
        <v/>
      </c>
      <c r="ZF44" t="str">
        <f t="shared" si="616"/>
        <v/>
      </c>
      <c r="ZG44" t="str">
        <f t="shared" si="868"/>
        <v/>
      </c>
      <c r="ZH44" t="str">
        <f t="shared" si="618"/>
        <v/>
      </c>
      <c r="ZQ44" t="str">
        <f t="shared" si="825"/>
        <v/>
      </c>
      <c r="ZR44" t="str">
        <f t="shared" si="619"/>
        <v/>
      </c>
      <c r="ZS44" t="str">
        <f t="shared" si="960"/>
        <v/>
      </c>
      <c r="ZT44" t="str">
        <f t="shared" si="621"/>
        <v/>
      </c>
      <c r="ZU44" t="str">
        <f t="shared" si="622"/>
        <v/>
      </c>
      <c r="ZV44" t="str">
        <f t="shared" si="623"/>
        <v/>
      </c>
      <c r="ZW44" t="str">
        <f t="shared" si="624"/>
        <v/>
      </c>
      <c r="ZX44" t="str">
        <f t="shared" si="625"/>
        <v/>
      </c>
      <c r="ZY44" t="str">
        <f t="shared" si="626"/>
        <v/>
      </c>
      <c r="ZZ44" t="str">
        <f t="shared" si="627"/>
        <v/>
      </c>
      <c r="AAA44" t="str">
        <f t="shared" si="628"/>
        <v/>
      </c>
      <c r="AAB44" t="str">
        <f t="shared" si="629"/>
        <v/>
      </c>
      <c r="AAC44" t="str">
        <f t="shared" si="630"/>
        <v/>
      </c>
      <c r="AAQ44" s="6"/>
      <c r="ABF44" t="str">
        <f t="shared" si="826"/>
        <v/>
      </c>
      <c r="ABG44" t="str">
        <f t="shared" si="631"/>
        <v/>
      </c>
      <c r="ABH44" t="str">
        <f t="shared" si="957"/>
        <v/>
      </c>
      <c r="ABI44" t="str">
        <f t="shared" si="633"/>
        <v/>
      </c>
      <c r="ABJ44" t="str">
        <f t="shared" si="634"/>
        <v/>
      </c>
      <c r="ABK44" t="str">
        <f t="shared" si="635"/>
        <v/>
      </c>
      <c r="ABL44" t="str">
        <f t="shared" si="636"/>
        <v/>
      </c>
      <c r="ABM44" t="str">
        <f t="shared" si="637"/>
        <v/>
      </c>
      <c r="ABN44" t="str">
        <f t="shared" si="638"/>
        <v/>
      </c>
      <c r="ABO44" t="str">
        <f t="shared" si="639"/>
        <v/>
      </c>
      <c r="ABP44" t="str">
        <f t="shared" si="640"/>
        <v/>
      </c>
      <c r="ABQ44" t="str">
        <f t="shared" si="869"/>
        <v/>
      </c>
      <c r="ABR44" t="str">
        <f t="shared" si="642"/>
        <v/>
      </c>
      <c r="ACA44" t="str">
        <f t="shared" si="827"/>
        <v/>
      </c>
      <c r="ACB44" t="str">
        <f t="shared" si="643"/>
        <v/>
      </c>
      <c r="ACC44" t="str">
        <f t="shared" si="961"/>
        <v/>
      </c>
      <c r="ACD44" t="str">
        <f t="shared" si="645"/>
        <v/>
      </c>
      <c r="ACE44" t="str">
        <f t="shared" si="646"/>
        <v/>
      </c>
      <c r="ACF44" t="str">
        <f t="shared" si="647"/>
        <v/>
      </c>
      <c r="ACG44" t="str">
        <f t="shared" si="648"/>
        <v/>
      </c>
      <c r="ACH44" t="str">
        <f t="shared" si="649"/>
        <v/>
      </c>
      <c r="ACI44" t="str">
        <f t="shared" si="650"/>
        <v/>
      </c>
      <c r="ACJ44" t="str">
        <f t="shared" si="651"/>
        <v/>
      </c>
      <c r="ACK44" t="str">
        <f t="shared" si="652"/>
        <v/>
      </c>
      <c r="ACL44" t="str">
        <f t="shared" si="653"/>
        <v/>
      </c>
      <c r="ACM44" t="str">
        <f t="shared" si="654"/>
        <v/>
      </c>
      <c r="ACZ44" s="6"/>
      <c r="ADU44" t="str">
        <f t="shared" si="660"/>
        <v/>
      </c>
      <c r="ADV44" t="str">
        <f t="shared" si="661"/>
        <v/>
      </c>
      <c r="ADW44" t="str">
        <f t="shared" si="662"/>
        <v/>
      </c>
      <c r="ADX44" t="str">
        <f t="shared" si="663"/>
        <v/>
      </c>
      <c r="ADY44" t="str">
        <f t="shared" si="664"/>
        <v/>
      </c>
      <c r="ADZ44" t="str">
        <f t="shared" si="870"/>
        <v/>
      </c>
      <c r="AEA44" t="str">
        <f t="shared" si="666"/>
        <v/>
      </c>
      <c r="AEJ44" t="str">
        <f t="shared" si="829"/>
        <v/>
      </c>
      <c r="AEK44" t="str">
        <f t="shared" si="956"/>
        <v/>
      </c>
      <c r="AEL44" t="str">
        <f t="shared" si="962"/>
        <v/>
      </c>
      <c r="AEM44" t="str">
        <f t="shared" si="669"/>
        <v/>
      </c>
      <c r="AEN44" t="str">
        <f t="shared" si="670"/>
        <v/>
      </c>
      <c r="AEO44" t="str">
        <f t="shared" si="671"/>
        <v/>
      </c>
      <c r="AEP44" t="str">
        <f t="shared" si="672"/>
        <v/>
      </c>
      <c r="AEQ44" t="str">
        <f t="shared" si="673"/>
        <v/>
      </c>
      <c r="AER44" t="str">
        <f t="shared" si="674"/>
        <v/>
      </c>
      <c r="AES44" t="str">
        <f t="shared" si="675"/>
        <v/>
      </c>
      <c r="AET44" t="str">
        <f t="shared" si="676"/>
        <v/>
      </c>
      <c r="AEU44" t="str">
        <f t="shared" si="677"/>
        <v/>
      </c>
      <c r="AEV44" t="str">
        <f t="shared" si="678"/>
        <v/>
      </c>
      <c r="AFI44" s="6"/>
      <c r="AFX44" t="str">
        <f t="shared" si="830"/>
        <v/>
      </c>
      <c r="AFY44" t="str">
        <f t="shared" si="946"/>
        <v/>
      </c>
      <c r="AFZ44" t="str">
        <f t="shared" si="963"/>
        <v/>
      </c>
      <c r="AGA44" t="str">
        <f t="shared" si="681"/>
        <v/>
      </c>
      <c r="AGB44" t="str">
        <f t="shared" si="682"/>
        <v/>
      </c>
      <c r="AGC44" t="str">
        <f t="shared" si="683"/>
        <v/>
      </c>
      <c r="AGD44" t="str">
        <f t="shared" si="684"/>
        <v/>
      </c>
      <c r="AGE44" t="str">
        <f t="shared" si="831"/>
        <v/>
      </c>
      <c r="AGF44" t="str">
        <f t="shared" si="685"/>
        <v/>
      </c>
      <c r="AGG44" t="str">
        <f t="shared" si="686"/>
        <v/>
      </c>
      <c r="AGH44" t="str">
        <f t="shared" si="687"/>
        <v/>
      </c>
      <c r="AGI44" t="str">
        <f t="shared" si="871"/>
        <v/>
      </c>
      <c r="AGJ44" t="str">
        <f t="shared" si="689"/>
        <v/>
      </c>
      <c r="AGS44" t="str">
        <f t="shared" si="832"/>
        <v/>
      </c>
      <c r="AGT44" t="str">
        <f t="shared" si="958"/>
        <v/>
      </c>
      <c r="AGU44" t="str">
        <f t="shared" si="964"/>
        <v/>
      </c>
      <c r="AGV44" t="str">
        <f t="shared" si="692"/>
        <v/>
      </c>
      <c r="AGW44" t="str">
        <f t="shared" si="693"/>
        <v/>
      </c>
      <c r="AGX44" t="str">
        <f t="shared" si="694"/>
        <v/>
      </c>
      <c r="AGY44" t="str">
        <f t="shared" si="695"/>
        <v/>
      </c>
      <c r="AGZ44" t="str">
        <f t="shared" si="696"/>
        <v/>
      </c>
      <c r="AHA44" t="str">
        <f t="shared" si="697"/>
        <v/>
      </c>
      <c r="AHB44" t="str">
        <f t="shared" si="698"/>
        <v/>
      </c>
      <c r="AHC44" t="str">
        <f t="shared" si="699"/>
        <v/>
      </c>
      <c r="AHD44" t="str">
        <f t="shared" si="700"/>
        <v/>
      </c>
      <c r="AHE44" t="str">
        <f t="shared" si="701"/>
        <v/>
      </c>
      <c r="AHT44" s="6"/>
      <c r="AII44" t="str">
        <f t="shared" si="833"/>
        <v/>
      </c>
      <c r="AIJ44" t="str">
        <f t="shared" si="925"/>
        <v/>
      </c>
      <c r="AIK44" t="str">
        <f t="shared" si="965"/>
        <v/>
      </c>
      <c r="AIL44" t="str">
        <f t="shared" si="834"/>
        <v/>
      </c>
      <c r="AIM44" t="str">
        <f t="shared" si="704"/>
        <v/>
      </c>
      <c r="AIN44" t="str">
        <f t="shared" si="835"/>
        <v/>
      </c>
      <c r="AIO44" t="str">
        <f t="shared" si="836"/>
        <v/>
      </c>
      <c r="AIP44" t="str">
        <f t="shared" si="705"/>
        <v/>
      </c>
      <c r="AIQ44" t="str">
        <f t="shared" si="706"/>
        <v/>
      </c>
      <c r="AIR44" t="str">
        <f t="shared" si="707"/>
        <v/>
      </c>
      <c r="AIS44" t="str">
        <f t="shared" si="708"/>
        <v/>
      </c>
      <c r="AIT44" t="str">
        <f t="shared" si="872"/>
        <v/>
      </c>
      <c r="AIU44" t="str">
        <f t="shared" si="710"/>
        <v/>
      </c>
      <c r="AJD44" t="str">
        <f t="shared" si="837"/>
        <v/>
      </c>
      <c r="AJE44" t="str">
        <f t="shared" si="926"/>
        <v/>
      </c>
      <c r="AJF44" t="str">
        <f t="shared" si="966"/>
        <v/>
      </c>
      <c r="AJG44" t="str">
        <f t="shared" si="838"/>
        <v/>
      </c>
      <c r="AJH44" t="str">
        <f t="shared" si="713"/>
        <v/>
      </c>
      <c r="AJI44" t="str">
        <f t="shared" si="839"/>
        <v/>
      </c>
      <c r="AJJ44" t="str">
        <f t="shared" si="840"/>
        <v/>
      </c>
      <c r="AJK44" t="str">
        <f t="shared" si="714"/>
        <v/>
      </c>
      <c r="AJL44" t="str">
        <f t="shared" si="715"/>
        <v/>
      </c>
      <c r="AJM44" t="str">
        <f t="shared" si="716"/>
        <v/>
      </c>
      <c r="AJN44" t="str">
        <f t="shared" si="717"/>
        <v/>
      </c>
      <c r="AJO44" t="str">
        <f t="shared" si="718"/>
        <v/>
      </c>
      <c r="AJP44" t="str">
        <f t="shared" si="719"/>
        <v/>
      </c>
      <c r="AKD44" s="6"/>
      <c r="AKS44" t="str">
        <f t="shared" si="841"/>
        <v/>
      </c>
      <c r="AKT44" t="str">
        <f t="shared" si="927"/>
        <v/>
      </c>
      <c r="AKU44" t="str">
        <f t="shared" si="967"/>
        <v/>
      </c>
      <c r="AKV44" t="str">
        <f t="shared" si="842"/>
        <v/>
      </c>
      <c r="AKW44" t="str">
        <f t="shared" si="722"/>
        <v/>
      </c>
      <c r="AKX44" t="str">
        <f t="shared" si="723"/>
        <v/>
      </c>
      <c r="AKY44" t="str">
        <f t="shared" si="843"/>
        <v/>
      </c>
      <c r="AKZ44" t="str">
        <f t="shared" si="724"/>
        <v/>
      </c>
      <c r="ALA44" t="str">
        <f t="shared" si="725"/>
        <v/>
      </c>
      <c r="ALB44" t="str">
        <f t="shared" si="726"/>
        <v/>
      </c>
      <c r="ALC44" t="str">
        <f t="shared" si="727"/>
        <v/>
      </c>
      <c r="ALD44" t="str">
        <f t="shared" si="873"/>
        <v/>
      </c>
      <c r="ALE44" t="str">
        <f t="shared" si="729"/>
        <v/>
      </c>
      <c r="ALN44" t="str">
        <f t="shared" si="844"/>
        <v/>
      </c>
      <c r="ALO44" t="str">
        <f t="shared" si="928"/>
        <v/>
      </c>
      <c r="ALP44" t="str">
        <f t="shared" si="968"/>
        <v/>
      </c>
      <c r="ALQ44" t="str">
        <f t="shared" si="845"/>
        <v/>
      </c>
      <c r="ALR44" t="str">
        <f t="shared" si="732"/>
        <v/>
      </c>
      <c r="ALS44" t="str">
        <f t="shared" si="733"/>
        <v/>
      </c>
      <c r="ALT44" t="str">
        <f t="shared" si="846"/>
        <v/>
      </c>
      <c r="ALU44" t="str">
        <f t="shared" si="734"/>
        <v/>
      </c>
      <c r="ALV44" t="str">
        <f t="shared" si="735"/>
        <v/>
      </c>
      <c r="ALW44" t="str">
        <f t="shared" si="736"/>
        <v/>
      </c>
      <c r="ALX44" t="str">
        <f t="shared" si="737"/>
        <v/>
      </c>
      <c r="ALY44" t="str">
        <f t="shared" si="738"/>
        <v/>
      </c>
      <c r="ALZ44" t="str">
        <f t="shared" si="739"/>
        <v/>
      </c>
      <c r="AML44" s="6"/>
      <c r="ANA44" t="str">
        <f t="shared" si="847"/>
        <v/>
      </c>
      <c r="ANB44" t="str">
        <f t="shared" si="929"/>
        <v/>
      </c>
      <c r="ANC44" t="str">
        <f t="shared" ref="ANC44:ANC51" si="974">IF(ISBLANK(AMP44),"","3"&amp;MID(AMP44,2,999))</f>
        <v/>
      </c>
      <c r="AND44" t="str">
        <f t="shared" si="848"/>
        <v/>
      </c>
      <c r="ANE44" t="str">
        <f t="shared" si="742"/>
        <v/>
      </c>
      <c r="ANF44" t="str">
        <f t="shared" si="743"/>
        <v/>
      </c>
      <c r="ANG44" t="str">
        <f t="shared" si="744"/>
        <v/>
      </c>
      <c r="ANH44" t="str">
        <f t="shared" si="745"/>
        <v/>
      </c>
      <c r="ANI44" t="str">
        <f t="shared" si="746"/>
        <v/>
      </c>
      <c r="ANJ44" t="str">
        <f t="shared" si="747"/>
        <v/>
      </c>
      <c r="ANK44" t="str">
        <f t="shared" si="748"/>
        <v/>
      </c>
      <c r="ANL44" t="str">
        <f t="shared" si="874"/>
        <v/>
      </c>
      <c r="ANM44" t="str">
        <f t="shared" si="750"/>
        <v/>
      </c>
      <c r="ANV44" t="str">
        <f t="shared" si="849"/>
        <v/>
      </c>
      <c r="ANW44" t="str">
        <f t="shared" si="930"/>
        <v/>
      </c>
      <c r="ANX44" t="str">
        <f t="shared" si="969"/>
        <v/>
      </c>
      <c r="ANY44" t="str">
        <f t="shared" si="851"/>
        <v/>
      </c>
      <c r="ANZ44" t="str">
        <f t="shared" si="752"/>
        <v/>
      </c>
      <c r="AOA44" t="str">
        <f t="shared" si="753"/>
        <v/>
      </c>
      <c r="AOB44" t="str">
        <f t="shared" si="754"/>
        <v/>
      </c>
      <c r="AOC44" t="str">
        <f t="shared" si="755"/>
        <v/>
      </c>
      <c r="AOD44" t="str">
        <f t="shared" si="756"/>
        <v/>
      </c>
      <c r="AOE44" t="str">
        <f t="shared" si="757"/>
        <v/>
      </c>
      <c r="AOF44" t="str">
        <f t="shared" si="758"/>
        <v/>
      </c>
      <c r="AOG44" t="str">
        <f t="shared" si="759"/>
        <v/>
      </c>
      <c r="AOH44" t="str">
        <f t="shared" si="760"/>
        <v/>
      </c>
      <c r="AOU44" s="6"/>
      <c r="APJ44" t="str">
        <f t="shared" si="852"/>
        <v/>
      </c>
      <c r="APK44" t="str">
        <f t="shared" si="931"/>
        <v/>
      </c>
      <c r="APL44" t="str">
        <f t="shared" si="970"/>
        <v/>
      </c>
      <c r="APM44" t="str">
        <f t="shared" si="859"/>
        <v/>
      </c>
      <c r="APN44" t="str">
        <f t="shared" si="763"/>
        <v/>
      </c>
      <c r="APO44" t="str">
        <f t="shared" si="764"/>
        <v/>
      </c>
      <c r="APP44" t="str">
        <f t="shared" si="765"/>
        <v/>
      </c>
      <c r="APQ44" t="str">
        <f t="shared" si="766"/>
        <v/>
      </c>
      <c r="APR44" t="str">
        <f t="shared" si="767"/>
        <v/>
      </c>
      <c r="APS44" t="str">
        <f t="shared" si="768"/>
        <v/>
      </c>
      <c r="APT44" t="str">
        <f t="shared" si="769"/>
        <v/>
      </c>
      <c r="APU44" t="str">
        <f t="shared" si="875"/>
        <v/>
      </c>
      <c r="APV44" t="str">
        <f t="shared" si="771"/>
        <v/>
      </c>
      <c r="AQE44" t="str">
        <f t="shared" si="853"/>
        <v/>
      </c>
      <c r="AQF44" t="str">
        <f t="shared" si="932"/>
        <v/>
      </c>
      <c r="AQG44" t="str">
        <f t="shared" si="971"/>
        <v/>
      </c>
      <c r="AQH44" t="str">
        <f t="shared" si="854"/>
        <v/>
      </c>
      <c r="AQI44" t="str">
        <f t="shared" si="774"/>
        <v/>
      </c>
      <c r="AQJ44" t="str">
        <f t="shared" si="775"/>
        <v/>
      </c>
      <c r="AQK44" t="str">
        <f t="shared" si="776"/>
        <v/>
      </c>
      <c r="AQL44" t="str">
        <f t="shared" si="777"/>
        <v/>
      </c>
      <c r="AQM44" t="str">
        <f t="shared" si="778"/>
        <v/>
      </c>
      <c r="AQN44" t="str">
        <f t="shared" si="779"/>
        <v/>
      </c>
      <c r="AQO44" t="str">
        <f t="shared" si="780"/>
        <v/>
      </c>
      <c r="AQP44" t="str">
        <f t="shared" si="781"/>
        <v/>
      </c>
      <c r="AQQ44" t="str">
        <f t="shared" si="782"/>
        <v/>
      </c>
      <c r="ARE44" s="6"/>
      <c r="ART44" t="str">
        <f t="shared" si="855"/>
        <v/>
      </c>
      <c r="ARU44" t="str">
        <f t="shared" si="933"/>
        <v/>
      </c>
      <c r="ARV44" t="str">
        <f t="shared" si="972"/>
        <v/>
      </c>
      <c r="ARW44" t="str">
        <f t="shared" si="856"/>
        <v/>
      </c>
      <c r="ARX44" t="str">
        <f t="shared" si="785"/>
        <v/>
      </c>
      <c r="ARY44" t="str">
        <f t="shared" si="786"/>
        <v/>
      </c>
      <c r="ARZ44" t="str">
        <f t="shared" si="787"/>
        <v/>
      </c>
      <c r="ASA44" t="str">
        <f t="shared" si="788"/>
        <v/>
      </c>
      <c r="ASB44" t="str">
        <f t="shared" si="789"/>
        <v/>
      </c>
      <c r="ASC44" t="str">
        <f t="shared" si="790"/>
        <v/>
      </c>
      <c r="ASD44" t="str">
        <f t="shared" si="791"/>
        <v/>
      </c>
      <c r="ASE44" t="str">
        <f t="shared" si="876"/>
        <v/>
      </c>
      <c r="ASF44" t="str">
        <f t="shared" si="793"/>
        <v/>
      </c>
      <c r="ASO44" t="str">
        <f t="shared" si="857"/>
        <v/>
      </c>
      <c r="ASP44" t="str">
        <f t="shared" si="934"/>
        <v/>
      </c>
      <c r="ASQ44" t="str">
        <f t="shared" si="973"/>
        <v/>
      </c>
      <c r="ASR44" t="str">
        <f t="shared" si="858"/>
        <v/>
      </c>
      <c r="ASS44" t="str">
        <f t="shared" si="796"/>
        <v/>
      </c>
      <c r="AST44" t="str">
        <f t="shared" si="797"/>
        <v/>
      </c>
      <c r="ASU44" t="str">
        <f t="shared" si="798"/>
        <v/>
      </c>
      <c r="ASV44" t="str">
        <f t="shared" si="799"/>
        <v/>
      </c>
      <c r="ASW44" t="str">
        <f t="shared" si="800"/>
        <v/>
      </c>
      <c r="ASX44" t="str">
        <f t="shared" si="801"/>
        <v/>
      </c>
      <c r="ASY44" t="str">
        <f t="shared" si="802"/>
        <v/>
      </c>
      <c r="ASZ44" t="str">
        <f t="shared" si="803"/>
        <v/>
      </c>
      <c r="ATA44" t="str">
        <f t="shared" si="804"/>
        <v/>
      </c>
    </row>
    <row r="45" spans="62:1014 1026:1197" x14ac:dyDescent="0.35">
      <c r="BU45" t="str">
        <f t="shared" si="805"/>
        <v/>
      </c>
      <c r="BV45" t="str">
        <f t="shared" si="923"/>
        <v/>
      </c>
      <c r="BW45" t="str">
        <f t="shared" si="947"/>
        <v/>
      </c>
      <c r="BX45" t="str">
        <f t="shared" si="889"/>
        <v/>
      </c>
      <c r="BY45" t="str">
        <f t="shared" si="890"/>
        <v/>
      </c>
      <c r="BZ45" t="str">
        <f t="shared" si="891"/>
        <v/>
      </c>
      <c r="CA45" t="str">
        <f t="shared" si="892"/>
        <v/>
      </c>
      <c r="CB45" t="str">
        <f t="shared" si="893"/>
        <v/>
      </c>
      <c r="CC45" t="str">
        <f t="shared" si="894"/>
        <v/>
      </c>
      <c r="CD45" t="str">
        <f t="shared" si="895"/>
        <v/>
      </c>
      <c r="CE45" t="str">
        <f t="shared" si="896"/>
        <v/>
      </c>
      <c r="CF45" t="str">
        <f t="shared" si="897"/>
        <v/>
      </c>
      <c r="CG45" t="str">
        <f t="shared" si="898"/>
        <v/>
      </c>
      <c r="CP45" t="str">
        <f t="shared" si="806"/>
        <v/>
      </c>
      <c r="CQ45" t="str">
        <f t="shared" si="924"/>
        <v/>
      </c>
      <c r="CR45" t="str">
        <f t="shared" si="948"/>
        <v/>
      </c>
      <c r="CS45" t="str">
        <f t="shared" si="899"/>
        <v/>
      </c>
      <c r="CT45" t="str">
        <f t="shared" si="900"/>
        <v/>
      </c>
      <c r="CU45" t="str">
        <f t="shared" si="901"/>
        <v/>
      </c>
      <c r="CV45" t="str">
        <f t="shared" si="902"/>
        <v/>
      </c>
      <c r="CW45" t="str">
        <f t="shared" si="903"/>
        <v/>
      </c>
      <c r="CX45" t="str">
        <f t="shared" si="904"/>
        <v/>
      </c>
      <c r="CY45" t="str">
        <f t="shared" si="905"/>
        <v/>
      </c>
      <c r="CZ45" t="str">
        <f t="shared" si="906"/>
        <v/>
      </c>
      <c r="DA45" t="str">
        <f t="shared" si="907"/>
        <v/>
      </c>
      <c r="DB45" t="str">
        <f t="shared" si="908"/>
        <v/>
      </c>
      <c r="EC45" t="str">
        <f t="shared" si="935"/>
        <v/>
      </c>
      <c r="ED45" t="str">
        <f t="shared" si="936"/>
        <v/>
      </c>
      <c r="EE45" t="str">
        <f t="shared" si="937"/>
        <v/>
      </c>
      <c r="EF45" t="str">
        <f t="shared" si="938"/>
        <v/>
      </c>
      <c r="EG45" t="str">
        <f t="shared" si="945"/>
        <v/>
      </c>
      <c r="EU45" t="s">
        <v>119</v>
      </c>
      <c r="EV45" t="s">
        <v>119</v>
      </c>
      <c r="EW45" t="s">
        <v>119</v>
      </c>
      <c r="EX45" t="s">
        <v>119</v>
      </c>
      <c r="EY45" t="s">
        <v>119</v>
      </c>
      <c r="EZ45" t="s">
        <v>119</v>
      </c>
      <c r="FA45" t="s">
        <v>119</v>
      </c>
      <c r="FB45" t="s">
        <v>119</v>
      </c>
      <c r="FC45" t="s">
        <v>119</v>
      </c>
      <c r="FD45" t="s">
        <v>119</v>
      </c>
      <c r="FE45" t="s">
        <v>119</v>
      </c>
      <c r="FF45" t="s">
        <v>119</v>
      </c>
      <c r="FG45" t="s">
        <v>119</v>
      </c>
      <c r="FS45" s="6"/>
      <c r="GH45" t="str">
        <f t="shared" si="807"/>
        <v/>
      </c>
      <c r="GI45" t="str">
        <f t="shared" si="417"/>
        <v/>
      </c>
      <c r="GJ45" t="str">
        <f t="shared" si="418"/>
        <v/>
      </c>
      <c r="GK45" t="str">
        <f t="shared" si="419"/>
        <v/>
      </c>
      <c r="GL45" t="str">
        <f t="shared" si="420"/>
        <v/>
      </c>
      <c r="GM45" t="str">
        <f t="shared" si="421"/>
        <v/>
      </c>
      <c r="GN45" t="str">
        <f t="shared" si="422"/>
        <v/>
      </c>
      <c r="GO45" t="str">
        <f t="shared" si="423"/>
        <v/>
      </c>
      <c r="GP45" t="str">
        <f t="shared" si="424"/>
        <v/>
      </c>
      <c r="GQ45" t="str">
        <f t="shared" si="425"/>
        <v/>
      </c>
      <c r="GR45" t="str">
        <f t="shared" si="426"/>
        <v/>
      </c>
      <c r="GS45" t="str">
        <f t="shared" si="860"/>
        <v/>
      </c>
      <c r="GT45" t="str">
        <f t="shared" si="428"/>
        <v/>
      </c>
      <c r="HC45" t="str">
        <f t="shared" si="808"/>
        <v/>
      </c>
      <c r="HD45" t="str">
        <f t="shared" si="429"/>
        <v/>
      </c>
      <c r="HE45" t="str">
        <f t="shared" si="430"/>
        <v/>
      </c>
      <c r="HF45" t="str">
        <f t="shared" si="431"/>
        <v/>
      </c>
      <c r="HG45" t="str">
        <f t="shared" si="432"/>
        <v/>
      </c>
      <c r="HH45" t="str">
        <f t="shared" si="433"/>
        <v/>
      </c>
      <c r="HI45" t="str">
        <f t="shared" si="434"/>
        <v/>
      </c>
      <c r="HJ45" t="str">
        <f t="shared" si="435"/>
        <v/>
      </c>
      <c r="HK45" t="str">
        <f t="shared" si="436"/>
        <v/>
      </c>
      <c r="HL45" t="str">
        <f t="shared" si="437"/>
        <v/>
      </c>
      <c r="HM45" t="str">
        <f t="shared" si="438"/>
        <v/>
      </c>
      <c r="HN45" t="str">
        <f t="shared" si="439"/>
        <v/>
      </c>
      <c r="HO45" t="str">
        <f t="shared" si="440"/>
        <v/>
      </c>
      <c r="KJ45" s="6"/>
      <c r="KY45" t="str">
        <f t="shared" si="811"/>
        <v/>
      </c>
      <c r="KZ45" t="str">
        <f t="shared" si="464"/>
        <v/>
      </c>
      <c r="LA45" t="str">
        <f t="shared" si="465"/>
        <v/>
      </c>
      <c r="LB45" t="str">
        <f t="shared" si="466"/>
        <v/>
      </c>
      <c r="LC45" t="str">
        <f t="shared" si="467"/>
        <v/>
      </c>
      <c r="LD45" t="str">
        <f t="shared" si="468"/>
        <v/>
      </c>
      <c r="LE45" t="str">
        <f t="shared" si="469"/>
        <v/>
      </c>
      <c r="LF45" t="str">
        <f t="shared" si="470"/>
        <v/>
      </c>
      <c r="LG45" t="str">
        <f t="shared" si="471"/>
        <v/>
      </c>
      <c r="LH45" t="str">
        <f t="shared" si="472"/>
        <v/>
      </c>
      <c r="LI45" t="str">
        <f t="shared" si="473"/>
        <v/>
      </c>
      <c r="LJ45" t="str">
        <f t="shared" si="862"/>
        <v/>
      </c>
      <c r="LK45" t="str">
        <f t="shared" si="475"/>
        <v/>
      </c>
      <c r="LT45" t="str">
        <f t="shared" si="812"/>
        <v/>
      </c>
      <c r="LU45" t="str">
        <f t="shared" si="476"/>
        <v/>
      </c>
      <c r="LV45" t="str">
        <f t="shared" si="477"/>
        <v/>
      </c>
      <c r="LW45" t="str">
        <f t="shared" si="478"/>
        <v/>
      </c>
      <c r="LX45" t="str">
        <f t="shared" si="479"/>
        <v/>
      </c>
      <c r="LY45" t="str">
        <f t="shared" si="480"/>
        <v/>
      </c>
      <c r="LZ45" t="str">
        <f t="shared" si="481"/>
        <v/>
      </c>
      <c r="MA45" t="str">
        <f t="shared" si="482"/>
        <v/>
      </c>
      <c r="MB45" t="str">
        <f t="shared" si="483"/>
        <v/>
      </c>
      <c r="MC45" t="str">
        <f t="shared" si="484"/>
        <v/>
      </c>
      <c r="MD45" t="str">
        <f t="shared" si="485"/>
        <v/>
      </c>
      <c r="ME45" t="str">
        <f t="shared" si="486"/>
        <v/>
      </c>
      <c r="MF45" t="str">
        <f t="shared" si="487"/>
        <v/>
      </c>
      <c r="MR45" s="6"/>
      <c r="NG45" t="str">
        <f t="shared" si="813"/>
        <v/>
      </c>
      <c r="NH45" t="str">
        <f t="shared" si="488"/>
        <v/>
      </c>
      <c r="NI45" t="str">
        <f t="shared" si="489"/>
        <v/>
      </c>
      <c r="NJ45" t="str">
        <f t="shared" si="490"/>
        <v/>
      </c>
      <c r="NK45" t="str">
        <f t="shared" si="491"/>
        <v/>
      </c>
      <c r="NL45" t="str">
        <f t="shared" si="492"/>
        <v/>
      </c>
      <c r="NM45" t="str">
        <f t="shared" si="493"/>
        <v/>
      </c>
      <c r="NN45" t="str">
        <f t="shared" si="494"/>
        <v/>
      </c>
      <c r="NO45" t="str">
        <f t="shared" si="495"/>
        <v/>
      </c>
      <c r="NP45" t="str">
        <f t="shared" si="496"/>
        <v/>
      </c>
      <c r="NQ45" t="str">
        <f t="shared" si="497"/>
        <v/>
      </c>
      <c r="NR45" t="str">
        <f t="shared" si="863"/>
        <v/>
      </c>
      <c r="NS45" t="str">
        <f t="shared" si="499"/>
        <v/>
      </c>
      <c r="OB45" t="str">
        <f t="shared" si="814"/>
        <v/>
      </c>
      <c r="OC45" t="str">
        <f t="shared" si="500"/>
        <v/>
      </c>
      <c r="OD45" t="str">
        <f t="shared" si="501"/>
        <v/>
      </c>
      <c r="OE45" t="str">
        <f t="shared" si="502"/>
        <v/>
      </c>
      <c r="OF45" t="str">
        <f t="shared" si="503"/>
        <v/>
      </c>
      <c r="OG45" t="str">
        <f t="shared" si="504"/>
        <v/>
      </c>
      <c r="OH45" t="str">
        <f t="shared" si="505"/>
        <v/>
      </c>
      <c r="OI45" t="str">
        <f t="shared" si="506"/>
        <v/>
      </c>
      <c r="OJ45" t="str">
        <f t="shared" si="507"/>
        <v/>
      </c>
      <c r="OK45" t="str">
        <f t="shared" si="508"/>
        <v/>
      </c>
      <c r="OL45" t="str">
        <f t="shared" si="509"/>
        <v/>
      </c>
      <c r="OM45" t="str">
        <f t="shared" si="510"/>
        <v/>
      </c>
      <c r="ON45" t="str">
        <f t="shared" si="511"/>
        <v/>
      </c>
      <c r="OZ45" s="6"/>
      <c r="PO45" t="str">
        <f t="shared" si="815"/>
        <v/>
      </c>
      <c r="PP45" t="str">
        <f t="shared" si="512"/>
        <v/>
      </c>
      <c r="PQ45" t="str">
        <f t="shared" si="513"/>
        <v/>
      </c>
      <c r="PR45" t="str">
        <f t="shared" si="514"/>
        <v/>
      </c>
      <c r="PS45" t="str">
        <f t="shared" si="515"/>
        <v/>
      </c>
      <c r="PT45" t="str">
        <f t="shared" si="516"/>
        <v/>
      </c>
      <c r="PU45" t="str">
        <f t="shared" si="517"/>
        <v/>
      </c>
      <c r="PV45" t="str">
        <f t="shared" si="816"/>
        <v/>
      </c>
      <c r="PW45" t="str">
        <f t="shared" si="518"/>
        <v/>
      </c>
      <c r="PX45" t="str">
        <f t="shared" si="519"/>
        <v/>
      </c>
      <c r="PY45" t="str">
        <f t="shared" si="520"/>
        <v/>
      </c>
      <c r="PZ45" t="str">
        <f t="shared" si="864"/>
        <v/>
      </c>
      <c r="QA45" t="str">
        <f t="shared" si="522"/>
        <v/>
      </c>
      <c r="QJ45" t="str">
        <f t="shared" si="817"/>
        <v/>
      </c>
      <c r="QK45" t="str">
        <f t="shared" si="523"/>
        <v/>
      </c>
      <c r="QL45" t="str">
        <f t="shared" si="524"/>
        <v/>
      </c>
      <c r="QM45" t="str">
        <f t="shared" si="525"/>
        <v/>
      </c>
      <c r="QN45" t="str">
        <f t="shared" si="526"/>
        <v/>
      </c>
      <c r="QO45" t="str">
        <f t="shared" si="527"/>
        <v/>
      </c>
      <c r="QP45" t="str">
        <f t="shared" si="528"/>
        <v/>
      </c>
      <c r="QQ45" t="str">
        <f t="shared" si="529"/>
        <v/>
      </c>
      <c r="QR45" t="str">
        <f t="shared" si="530"/>
        <v/>
      </c>
      <c r="QS45" t="str">
        <f t="shared" si="531"/>
        <v/>
      </c>
      <c r="QT45" t="str">
        <f t="shared" si="532"/>
        <v/>
      </c>
      <c r="QU45" t="str">
        <f t="shared" si="533"/>
        <v/>
      </c>
      <c r="QV45" t="str">
        <f t="shared" si="534"/>
        <v/>
      </c>
      <c r="RH45" s="6"/>
      <c r="RW45" t="str">
        <f t="shared" si="818"/>
        <v/>
      </c>
      <c r="RX45" t="str">
        <f t="shared" si="535"/>
        <v/>
      </c>
      <c r="RY45" t="str">
        <f t="shared" si="536"/>
        <v/>
      </c>
      <c r="RZ45" t="str">
        <f t="shared" si="537"/>
        <v/>
      </c>
      <c r="SA45" t="str">
        <f t="shared" si="538"/>
        <v/>
      </c>
      <c r="SB45" t="str">
        <f t="shared" si="539"/>
        <v/>
      </c>
      <c r="SC45" t="str">
        <f t="shared" si="540"/>
        <v/>
      </c>
      <c r="SD45" t="str">
        <f t="shared" si="541"/>
        <v/>
      </c>
      <c r="SE45" t="str">
        <f t="shared" si="542"/>
        <v/>
      </c>
      <c r="SF45" t="str">
        <f t="shared" si="543"/>
        <v/>
      </c>
      <c r="SG45" t="str">
        <f t="shared" si="544"/>
        <v/>
      </c>
      <c r="SH45" t="str">
        <f t="shared" si="865"/>
        <v/>
      </c>
      <c r="SI45" t="str">
        <f t="shared" si="546"/>
        <v/>
      </c>
      <c r="SR45" t="str">
        <f t="shared" si="819"/>
        <v/>
      </c>
      <c r="SS45" t="str">
        <f t="shared" si="547"/>
        <v/>
      </c>
      <c r="ST45" t="str">
        <f t="shared" si="548"/>
        <v/>
      </c>
      <c r="SU45" t="str">
        <f t="shared" si="549"/>
        <v/>
      </c>
      <c r="SV45" t="str">
        <f t="shared" si="550"/>
        <v/>
      </c>
      <c r="SW45" t="str">
        <f t="shared" si="551"/>
        <v/>
      </c>
      <c r="SX45" t="str">
        <f t="shared" si="552"/>
        <v/>
      </c>
      <c r="SY45" t="str">
        <f t="shared" si="553"/>
        <v/>
      </c>
      <c r="SZ45" t="str">
        <f t="shared" si="554"/>
        <v/>
      </c>
      <c r="TA45" t="str">
        <f t="shared" si="555"/>
        <v/>
      </c>
      <c r="TB45" t="str">
        <f t="shared" si="556"/>
        <v/>
      </c>
      <c r="TC45" t="str">
        <f t="shared" si="557"/>
        <v/>
      </c>
      <c r="TD45" t="str">
        <f t="shared" si="558"/>
        <v/>
      </c>
      <c r="TP45" s="6"/>
      <c r="UE45" t="str">
        <f t="shared" si="820"/>
        <v/>
      </c>
      <c r="UF45" t="str">
        <f t="shared" si="559"/>
        <v/>
      </c>
      <c r="UG45" t="str">
        <f t="shared" si="560"/>
        <v/>
      </c>
      <c r="UH45" t="str">
        <f t="shared" si="561"/>
        <v/>
      </c>
      <c r="UI45" t="str">
        <f t="shared" si="562"/>
        <v/>
      </c>
      <c r="UJ45" t="str">
        <f t="shared" si="563"/>
        <v/>
      </c>
      <c r="UK45" t="str">
        <f t="shared" si="564"/>
        <v/>
      </c>
      <c r="UL45" t="str">
        <f t="shared" si="565"/>
        <v/>
      </c>
      <c r="UM45" t="str">
        <f t="shared" si="566"/>
        <v/>
      </c>
      <c r="UN45" t="str">
        <f t="shared" si="567"/>
        <v/>
      </c>
      <c r="UO45" t="str">
        <f t="shared" si="568"/>
        <v/>
      </c>
      <c r="UP45" t="str">
        <f t="shared" si="866"/>
        <v/>
      </c>
      <c r="UQ45" t="str">
        <f t="shared" si="570"/>
        <v/>
      </c>
      <c r="UZ45" t="str">
        <f t="shared" si="821"/>
        <v/>
      </c>
      <c r="VA45" t="str">
        <f t="shared" si="571"/>
        <v/>
      </c>
      <c r="VB45" t="str">
        <f t="shared" si="572"/>
        <v/>
      </c>
      <c r="VC45" t="str">
        <f t="shared" si="573"/>
        <v/>
      </c>
      <c r="VD45" t="str">
        <f t="shared" si="574"/>
        <v/>
      </c>
      <c r="VE45" t="str">
        <f t="shared" si="575"/>
        <v/>
      </c>
      <c r="VF45" t="str">
        <f t="shared" si="576"/>
        <v/>
      </c>
      <c r="VG45" t="str">
        <f t="shared" si="577"/>
        <v/>
      </c>
      <c r="VH45" t="str">
        <f t="shared" si="578"/>
        <v/>
      </c>
      <c r="VI45" t="str">
        <f t="shared" si="579"/>
        <v/>
      </c>
      <c r="VJ45" t="str">
        <f t="shared" si="580"/>
        <v/>
      </c>
      <c r="VK45" t="str">
        <f t="shared" si="581"/>
        <v/>
      </c>
      <c r="VL45" t="str">
        <f t="shared" si="582"/>
        <v/>
      </c>
      <c r="VX45" s="6"/>
      <c r="WM45" t="str">
        <f t="shared" si="822"/>
        <v/>
      </c>
      <c r="WN45" t="str">
        <f t="shared" si="583"/>
        <v/>
      </c>
      <c r="WO45" t="str">
        <f t="shared" si="584"/>
        <v/>
      </c>
      <c r="WP45" t="str">
        <f t="shared" si="585"/>
        <v/>
      </c>
      <c r="WQ45" t="str">
        <f t="shared" si="586"/>
        <v/>
      </c>
      <c r="WR45" t="str">
        <f t="shared" si="587"/>
        <v/>
      </c>
      <c r="WS45" t="str">
        <f t="shared" si="588"/>
        <v/>
      </c>
      <c r="WT45" t="str">
        <f t="shared" si="589"/>
        <v/>
      </c>
      <c r="WU45" t="str">
        <f t="shared" si="590"/>
        <v/>
      </c>
      <c r="WV45" t="str">
        <f t="shared" si="591"/>
        <v/>
      </c>
      <c r="WW45" t="str">
        <f t="shared" si="592"/>
        <v/>
      </c>
      <c r="WX45" t="str">
        <f t="shared" si="867"/>
        <v/>
      </c>
      <c r="WY45" t="str">
        <f t="shared" si="594"/>
        <v/>
      </c>
      <c r="XH45" t="str">
        <f t="shared" si="823"/>
        <v/>
      </c>
      <c r="XI45" t="str">
        <f t="shared" si="595"/>
        <v/>
      </c>
      <c r="XJ45" t="str">
        <f t="shared" si="596"/>
        <v/>
      </c>
      <c r="XK45" t="str">
        <f t="shared" si="597"/>
        <v/>
      </c>
      <c r="XL45" t="str">
        <f t="shared" si="598"/>
        <v/>
      </c>
      <c r="XM45" t="str">
        <f t="shared" si="599"/>
        <v/>
      </c>
      <c r="XN45" t="str">
        <f t="shared" si="600"/>
        <v/>
      </c>
      <c r="XO45" t="str">
        <f t="shared" si="601"/>
        <v/>
      </c>
      <c r="XP45" t="str">
        <f t="shared" si="602"/>
        <v/>
      </c>
      <c r="XQ45" t="str">
        <f t="shared" si="603"/>
        <v/>
      </c>
      <c r="XR45" t="str">
        <f t="shared" si="604"/>
        <v/>
      </c>
      <c r="XS45" t="str">
        <f t="shared" si="605"/>
        <v/>
      </c>
      <c r="XT45" t="str">
        <f t="shared" si="606"/>
        <v/>
      </c>
      <c r="YG45" s="6"/>
      <c r="YV45" t="str">
        <f t="shared" si="824"/>
        <v/>
      </c>
      <c r="YW45" t="str">
        <f t="shared" si="607"/>
        <v/>
      </c>
      <c r="YX45" t="str">
        <f t="shared" si="959"/>
        <v/>
      </c>
      <c r="YY45" t="str">
        <f t="shared" si="609"/>
        <v/>
      </c>
      <c r="YZ45" t="str">
        <f t="shared" si="610"/>
        <v/>
      </c>
      <c r="ZA45" t="str">
        <f t="shared" si="611"/>
        <v/>
      </c>
      <c r="ZB45" t="str">
        <f t="shared" si="612"/>
        <v/>
      </c>
      <c r="ZC45" t="str">
        <f t="shared" si="613"/>
        <v/>
      </c>
      <c r="ZD45" t="str">
        <f t="shared" si="614"/>
        <v/>
      </c>
      <c r="ZE45" t="str">
        <f t="shared" si="615"/>
        <v/>
      </c>
      <c r="ZF45" t="str">
        <f t="shared" si="616"/>
        <v/>
      </c>
      <c r="ZG45" t="str">
        <f t="shared" si="868"/>
        <v/>
      </c>
      <c r="ZH45" t="str">
        <f t="shared" si="618"/>
        <v/>
      </c>
      <c r="ZQ45" t="str">
        <f t="shared" si="825"/>
        <v/>
      </c>
      <c r="ZR45" t="str">
        <f t="shared" si="619"/>
        <v/>
      </c>
      <c r="ZS45" t="str">
        <f t="shared" si="960"/>
        <v/>
      </c>
      <c r="ZT45" t="str">
        <f t="shared" si="621"/>
        <v/>
      </c>
      <c r="ZU45" t="str">
        <f t="shared" si="622"/>
        <v/>
      </c>
      <c r="ZV45" t="str">
        <f t="shared" si="623"/>
        <v/>
      </c>
      <c r="ZW45" t="str">
        <f t="shared" si="624"/>
        <v/>
      </c>
      <c r="ZX45" t="str">
        <f t="shared" si="625"/>
        <v/>
      </c>
      <c r="ZY45" t="str">
        <f t="shared" si="626"/>
        <v/>
      </c>
      <c r="ZZ45" t="str">
        <f t="shared" si="627"/>
        <v/>
      </c>
      <c r="AAA45" t="str">
        <f t="shared" si="628"/>
        <v/>
      </c>
      <c r="AAB45" t="str">
        <f t="shared" si="629"/>
        <v/>
      </c>
      <c r="AAC45" t="str">
        <f t="shared" si="630"/>
        <v/>
      </c>
      <c r="AAQ45" s="6"/>
      <c r="ABF45" t="str">
        <f t="shared" si="826"/>
        <v/>
      </c>
      <c r="ABG45" t="str">
        <f t="shared" si="631"/>
        <v/>
      </c>
      <c r="ABH45" t="str">
        <f t="shared" si="957"/>
        <v/>
      </c>
      <c r="ABI45" t="str">
        <f t="shared" si="633"/>
        <v/>
      </c>
      <c r="ABJ45" t="str">
        <f t="shared" si="634"/>
        <v/>
      </c>
      <c r="ABK45" t="str">
        <f t="shared" si="635"/>
        <v/>
      </c>
      <c r="ABL45" t="str">
        <f t="shared" si="636"/>
        <v/>
      </c>
      <c r="ABM45" t="str">
        <f t="shared" si="637"/>
        <v/>
      </c>
      <c r="ABN45" t="str">
        <f t="shared" si="638"/>
        <v/>
      </c>
      <c r="ABO45" t="str">
        <f t="shared" si="639"/>
        <v/>
      </c>
      <c r="ABP45" t="str">
        <f t="shared" si="640"/>
        <v/>
      </c>
      <c r="ABQ45" t="str">
        <f t="shared" si="869"/>
        <v/>
      </c>
      <c r="ABR45" t="str">
        <f t="shared" si="642"/>
        <v/>
      </c>
      <c r="ACA45" t="str">
        <f t="shared" si="827"/>
        <v/>
      </c>
      <c r="ACB45" t="str">
        <f t="shared" si="643"/>
        <v/>
      </c>
      <c r="ACC45" t="str">
        <f t="shared" si="961"/>
        <v/>
      </c>
      <c r="ACD45" t="str">
        <f t="shared" si="645"/>
        <v/>
      </c>
      <c r="ACE45" t="str">
        <f t="shared" si="646"/>
        <v/>
      </c>
      <c r="ACF45" t="str">
        <f t="shared" si="647"/>
        <v/>
      </c>
      <c r="ACG45" t="str">
        <f t="shared" si="648"/>
        <v/>
      </c>
      <c r="ACH45" t="str">
        <f t="shared" si="649"/>
        <v/>
      </c>
      <c r="ACI45" t="str">
        <f t="shared" si="650"/>
        <v/>
      </c>
      <c r="ACJ45" t="str">
        <f t="shared" si="651"/>
        <v/>
      </c>
      <c r="ACK45" t="str">
        <f t="shared" si="652"/>
        <v/>
      </c>
      <c r="ACL45" t="str">
        <f t="shared" si="653"/>
        <v/>
      </c>
      <c r="ACM45" t="str">
        <f t="shared" si="654"/>
        <v/>
      </c>
      <c r="ACZ45" s="6"/>
      <c r="ADU45" t="str">
        <f t="shared" si="660"/>
        <v/>
      </c>
      <c r="ADV45" t="str">
        <f t="shared" si="661"/>
        <v/>
      </c>
      <c r="ADW45" t="str">
        <f t="shared" si="662"/>
        <v/>
      </c>
      <c r="ADX45" t="str">
        <f t="shared" si="663"/>
        <v/>
      </c>
      <c r="ADY45" t="str">
        <f t="shared" si="664"/>
        <v/>
      </c>
      <c r="ADZ45" t="str">
        <f t="shared" si="870"/>
        <v/>
      </c>
      <c r="AEA45" t="str">
        <f t="shared" si="666"/>
        <v/>
      </c>
      <c r="AEJ45" t="str">
        <f t="shared" si="829"/>
        <v/>
      </c>
      <c r="AEK45" t="str">
        <f t="shared" si="956"/>
        <v/>
      </c>
      <c r="AEL45" t="str">
        <f t="shared" si="962"/>
        <v/>
      </c>
      <c r="AEM45" t="str">
        <f t="shared" si="669"/>
        <v/>
      </c>
      <c r="AEN45" t="str">
        <f t="shared" si="670"/>
        <v/>
      </c>
      <c r="AEO45" t="str">
        <f t="shared" si="671"/>
        <v/>
      </c>
      <c r="AEP45" t="str">
        <f t="shared" si="672"/>
        <v/>
      </c>
      <c r="AEQ45" t="str">
        <f t="shared" si="673"/>
        <v/>
      </c>
      <c r="AER45" t="str">
        <f t="shared" si="674"/>
        <v/>
      </c>
      <c r="AES45" t="str">
        <f t="shared" si="675"/>
        <v/>
      </c>
      <c r="AET45" t="str">
        <f t="shared" si="676"/>
        <v/>
      </c>
      <c r="AEU45" t="str">
        <f t="shared" si="677"/>
        <v/>
      </c>
      <c r="AEV45" t="str">
        <f t="shared" si="678"/>
        <v/>
      </c>
      <c r="AFI45" s="6"/>
      <c r="AFX45" t="str">
        <f t="shared" si="830"/>
        <v/>
      </c>
      <c r="AFY45" t="str">
        <f t="shared" si="946"/>
        <v/>
      </c>
      <c r="AFZ45" t="str">
        <f t="shared" si="963"/>
        <v/>
      </c>
      <c r="AGA45" t="str">
        <f t="shared" si="681"/>
        <v/>
      </c>
      <c r="AGB45" t="str">
        <f t="shared" si="682"/>
        <v/>
      </c>
      <c r="AGC45" t="str">
        <f t="shared" si="683"/>
        <v/>
      </c>
      <c r="AGD45" t="str">
        <f t="shared" si="684"/>
        <v/>
      </c>
      <c r="AGE45" t="str">
        <f t="shared" si="831"/>
        <v/>
      </c>
      <c r="AGF45" t="str">
        <f t="shared" si="685"/>
        <v/>
      </c>
      <c r="AGG45" t="str">
        <f t="shared" si="686"/>
        <v/>
      </c>
      <c r="AGH45" t="str">
        <f t="shared" si="687"/>
        <v/>
      </c>
      <c r="AGI45" t="str">
        <f t="shared" si="871"/>
        <v/>
      </c>
      <c r="AGJ45" t="str">
        <f t="shared" si="689"/>
        <v/>
      </c>
      <c r="AGS45" t="str">
        <f t="shared" si="832"/>
        <v/>
      </c>
      <c r="AGT45" t="str">
        <f t="shared" si="958"/>
        <v/>
      </c>
      <c r="AGU45" t="str">
        <f t="shared" si="964"/>
        <v/>
      </c>
      <c r="AGV45" t="str">
        <f t="shared" si="692"/>
        <v/>
      </c>
      <c r="AGW45" t="str">
        <f t="shared" si="693"/>
        <v/>
      </c>
      <c r="AGX45" t="str">
        <f t="shared" si="694"/>
        <v/>
      </c>
      <c r="AGY45" t="str">
        <f t="shared" si="695"/>
        <v/>
      </c>
      <c r="AGZ45" t="str">
        <f t="shared" si="696"/>
        <v/>
      </c>
      <c r="AHA45" t="str">
        <f t="shared" si="697"/>
        <v/>
      </c>
      <c r="AHB45" t="str">
        <f t="shared" si="698"/>
        <v/>
      </c>
      <c r="AHC45" t="str">
        <f t="shared" si="699"/>
        <v/>
      </c>
      <c r="AHD45" t="str">
        <f t="shared" si="700"/>
        <v/>
      </c>
      <c r="AHE45" t="str">
        <f t="shared" si="701"/>
        <v/>
      </c>
      <c r="AHT45" s="6"/>
      <c r="AII45" t="str">
        <f t="shared" si="833"/>
        <v/>
      </c>
      <c r="AIJ45" t="str">
        <f t="shared" si="925"/>
        <v/>
      </c>
      <c r="AIK45" t="str">
        <f t="shared" si="965"/>
        <v/>
      </c>
      <c r="AIL45" t="str">
        <f t="shared" si="834"/>
        <v/>
      </c>
      <c r="AIM45" t="str">
        <f t="shared" si="704"/>
        <v/>
      </c>
      <c r="AIN45" t="str">
        <f t="shared" si="835"/>
        <v/>
      </c>
      <c r="AIO45" t="str">
        <f t="shared" si="836"/>
        <v/>
      </c>
      <c r="AIP45" t="str">
        <f t="shared" si="705"/>
        <v/>
      </c>
      <c r="AIQ45" t="str">
        <f t="shared" si="706"/>
        <v/>
      </c>
      <c r="AIR45" t="str">
        <f t="shared" si="707"/>
        <v/>
      </c>
      <c r="AIS45" t="str">
        <f t="shared" si="708"/>
        <v/>
      </c>
      <c r="AIT45" t="str">
        <f t="shared" si="872"/>
        <v/>
      </c>
      <c r="AIU45" t="str">
        <f t="shared" si="710"/>
        <v/>
      </c>
      <c r="AJD45" t="str">
        <f t="shared" si="837"/>
        <v/>
      </c>
      <c r="AJE45" t="str">
        <f t="shared" si="926"/>
        <v/>
      </c>
      <c r="AJF45" t="str">
        <f t="shared" si="966"/>
        <v/>
      </c>
      <c r="AJG45" t="str">
        <f t="shared" si="838"/>
        <v/>
      </c>
      <c r="AJH45" t="str">
        <f t="shared" si="713"/>
        <v/>
      </c>
      <c r="AJI45" t="str">
        <f t="shared" si="839"/>
        <v/>
      </c>
      <c r="AJJ45" t="str">
        <f t="shared" si="840"/>
        <v/>
      </c>
      <c r="AJK45" t="str">
        <f t="shared" si="714"/>
        <v/>
      </c>
      <c r="AJL45" t="str">
        <f t="shared" si="715"/>
        <v/>
      </c>
      <c r="AJM45" t="str">
        <f t="shared" si="716"/>
        <v/>
      </c>
      <c r="AJN45" t="str">
        <f t="shared" si="717"/>
        <v/>
      </c>
      <c r="AJO45" t="str">
        <f t="shared" si="718"/>
        <v/>
      </c>
      <c r="AJP45" t="str">
        <f t="shared" si="719"/>
        <v/>
      </c>
      <c r="AKD45" s="6"/>
      <c r="AKS45" t="str">
        <f t="shared" si="841"/>
        <v/>
      </c>
      <c r="AKT45" t="str">
        <f t="shared" si="927"/>
        <v/>
      </c>
      <c r="AKU45" t="str">
        <f t="shared" si="967"/>
        <v/>
      </c>
      <c r="AKV45" t="str">
        <f t="shared" si="842"/>
        <v/>
      </c>
      <c r="AKW45" t="str">
        <f t="shared" si="722"/>
        <v/>
      </c>
      <c r="AKX45" t="str">
        <f t="shared" si="723"/>
        <v/>
      </c>
      <c r="AKY45" t="str">
        <f t="shared" si="843"/>
        <v/>
      </c>
      <c r="AKZ45" t="str">
        <f t="shared" si="724"/>
        <v/>
      </c>
      <c r="ALA45" t="str">
        <f t="shared" si="725"/>
        <v/>
      </c>
      <c r="ALB45" t="str">
        <f t="shared" si="726"/>
        <v/>
      </c>
      <c r="ALC45" t="str">
        <f t="shared" si="727"/>
        <v/>
      </c>
      <c r="ALD45" t="str">
        <f t="shared" si="873"/>
        <v/>
      </c>
      <c r="ALE45" t="str">
        <f t="shared" si="729"/>
        <v/>
      </c>
      <c r="ALN45" t="str">
        <f t="shared" si="844"/>
        <v/>
      </c>
      <c r="ALO45" t="str">
        <f t="shared" si="928"/>
        <v/>
      </c>
      <c r="ALP45" t="str">
        <f t="shared" si="968"/>
        <v/>
      </c>
      <c r="ALQ45" t="str">
        <f t="shared" si="845"/>
        <v/>
      </c>
      <c r="ALR45" t="str">
        <f t="shared" si="732"/>
        <v/>
      </c>
      <c r="ALS45" t="str">
        <f t="shared" si="733"/>
        <v/>
      </c>
      <c r="ALT45" t="str">
        <f t="shared" si="846"/>
        <v/>
      </c>
      <c r="ALU45" t="str">
        <f t="shared" si="734"/>
        <v/>
      </c>
      <c r="ALV45" t="str">
        <f t="shared" si="735"/>
        <v/>
      </c>
      <c r="ALW45" t="str">
        <f t="shared" si="736"/>
        <v/>
      </c>
      <c r="ALX45" t="str">
        <f t="shared" si="737"/>
        <v/>
      </c>
      <c r="ALY45" t="str">
        <f t="shared" si="738"/>
        <v/>
      </c>
      <c r="ALZ45" t="str">
        <f t="shared" si="739"/>
        <v/>
      </c>
      <c r="AML45" s="6"/>
      <c r="ANA45" t="str">
        <f t="shared" si="847"/>
        <v/>
      </c>
      <c r="ANB45" t="str">
        <f t="shared" si="929"/>
        <v/>
      </c>
      <c r="ANC45" t="str">
        <f t="shared" si="974"/>
        <v/>
      </c>
      <c r="AND45" t="str">
        <f t="shared" si="848"/>
        <v/>
      </c>
      <c r="ANE45" t="str">
        <f t="shared" si="742"/>
        <v/>
      </c>
      <c r="ANF45" t="str">
        <f t="shared" si="743"/>
        <v/>
      </c>
      <c r="ANG45" t="str">
        <f t="shared" si="744"/>
        <v/>
      </c>
      <c r="ANH45" t="str">
        <f t="shared" si="745"/>
        <v/>
      </c>
      <c r="ANI45" t="str">
        <f t="shared" si="746"/>
        <v/>
      </c>
      <c r="ANJ45" t="str">
        <f t="shared" si="747"/>
        <v/>
      </c>
      <c r="ANK45" t="str">
        <f t="shared" si="748"/>
        <v/>
      </c>
      <c r="ANL45" t="str">
        <f t="shared" si="874"/>
        <v/>
      </c>
      <c r="ANM45" t="str">
        <f t="shared" si="750"/>
        <v/>
      </c>
      <c r="ANV45" t="str">
        <f t="shared" si="849"/>
        <v/>
      </c>
      <c r="ANW45" t="str">
        <f t="shared" si="930"/>
        <v/>
      </c>
      <c r="ANX45" t="str">
        <f t="shared" si="969"/>
        <v/>
      </c>
      <c r="ANY45" t="str">
        <f t="shared" si="851"/>
        <v/>
      </c>
      <c r="ANZ45" t="str">
        <f t="shared" si="752"/>
        <v/>
      </c>
      <c r="AOA45" t="str">
        <f t="shared" si="753"/>
        <v/>
      </c>
      <c r="AOB45" t="str">
        <f t="shared" si="754"/>
        <v/>
      </c>
      <c r="AOC45" t="str">
        <f t="shared" si="755"/>
        <v/>
      </c>
      <c r="AOD45" t="str">
        <f t="shared" si="756"/>
        <v/>
      </c>
      <c r="AOE45" t="str">
        <f t="shared" si="757"/>
        <v/>
      </c>
      <c r="AOF45" t="str">
        <f t="shared" si="758"/>
        <v/>
      </c>
      <c r="AOG45" t="str">
        <f t="shared" si="759"/>
        <v/>
      </c>
      <c r="AOH45" t="str">
        <f t="shared" si="760"/>
        <v/>
      </c>
      <c r="AOU45" s="6"/>
      <c r="APJ45" t="str">
        <f t="shared" si="852"/>
        <v/>
      </c>
      <c r="APK45" t="str">
        <f t="shared" si="931"/>
        <v/>
      </c>
      <c r="APL45" t="str">
        <f t="shared" si="970"/>
        <v/>
      </c>
      <c r="APM45" t="str">
        <f t="shared" si="859"/>
        <v/>
      </c>
      <c r="APN45" t="str">
        <f t="shared" si="763"/>
        <v/>
      </c>
      <c r="APO45" t="str">
        <f t="shared" si="764"/>
        <v/>
      </c>
      <c r="APP45" t="str">
        <f t="shared" si="765"/>
        <v/>
      </c>
      <c r="APQ45" t="str">
        <f t="shared" si="766"/>
        <v/>
      </c>
      <c r="APR45" t="str">
        <f t="shared" si="767"/>
        <v/>
      </c>
      <c r="APS45" t="str">
        <f t="shared" si="768"/>
        <v/>
      </c>
      <c r="APT45" t="str">
        <f t="shared" si="769"/>
        <v/>
      </c>
      <c r="APU45" t="str">
        <f t="shared" si="875"/>
        <v/>
      </c>
      <c r="APV45" t="str">
        <f t="shared" si="771"/>
        <v/>
      </c>
      <c r="AQE45" t="str">
        <f t="shared" si="853"/>
        <v/>
      </c>
      <c r="AQF45" t="str">
        <f t="shared" si="932"/>
        <v/>
      </c>
      <c r="AQG45" t="str">
        <f t="shared" si="971"/>
        <v/>
      </c>
      <c r="AQH45" t="str">
        <f t="shared" si="854"/>
        <v/>
      </c>
      <c r="AQI45" t="str">
        <f t="shared" si="774"/>
        <v/>
      </c>
      <c r="AQJ45" t="str">
        <f t="shared" si="775"/>
        <v/>
      </c>
      <c r="AQK45" t="str">
        <f t="shared" si="776"/>
        <v/>
      </c>
      <c r="AQL45" t="str">
        <f t="shared" si="777"/>
        <v/>
      </c>
      <c r="AQM45" t="str">
        <f t="shared" si="778"/>
        <v/>
      </c>
      <c r="AQN45" t="str">
        <f t="shared" si="779"/>
        <v/>
      </c>
      <c r="AQO45" t="str">
        <f t="shared" si="780"/>
        <v/>
      </c>
      <c r="AQP45" t="str">
        <f t="shared" si="781"/>
        <v/>
      </c>
      <c r="AQQ45" t="str">
        <f t="shared" si="782"/>
        <v/>
      </c>
      <c r="ARE45" s="6"/>
      <c r="ART45" t="str">
        <f t="shared" si="855"/>
        <v/>
      </c>
      <c r="ARU45" t="str">
        <f t="shared" si="933"/>
        <v/>
      </c>
      <c r="ARV45" t="str">
        <f t="shared" si="972"/>
        <v/>
      </c>
      <c r="ARW45" t="str">
        <f t="shared" si="856"/>
        <v/>
      </c>
      <c r="ARX45" t="str">
        <f t="shared" si="785"/>
        <v/>
      </c>
      <c r="ARY45" t="str">
        <f t="shared" si="786"/>
        <v/>
      </c>
      <c r="ARZ45" t="str">
        <f t="shared" si="787"/>
        <v/>
      </c>
      <c r="ASA45" t="str">
        <f t="shared" si="788"/>
        <v/>
      </c>
      <c r="ASB45" t="str">
        <f t="shared" si="789"/>
        <v/>
      </c>
      <c r="ASC45" t="str">
        <f t="shared" si="790"/>
        <v/>
      </c>
      <c r="ASD45" t="str">
        <f t="shared" si="791"/>
        <v/>
      </c>
      <c r="ASE45" t="str">
        <f t="shared" si="876"/>
        <v/>
      </c>
      <c r="ASF45" t="str">
        <f t="shared" si="793"/>
        <v/>
      </c>
      <c r="ASO45" t="str">
        <f t="shared" si="857"/>
        <v/>
      </c>
      <c r="ASP45" t="str">
        <f t="shared" si="934"/>
        <v/>
      </c>
      <c r="ASQ45" t="str">
        <f t="shared" si="973"/>
        <v/>
      </c>
      <c r="ASR45" t="str">
        <f t="shared" si="858"/>
        <v/>
      </c>
      <c r="ASS45" t="str">
        <f t="shared" si="796"/>
        <v/>
      </c>
      <c r="AST45" t="str">
        <f t="shared" si="797"/>
        <v/>
      </c>
      <c r="ASU45" t="str">
        <f t="shared" si="798"/>
        <v/>
      </c>
      <c r="ASV45" t="str">
        <f t="shared" si="799"/>
        <v/>
      </c>
      <c r="ASW45" t="str">
        <f t="shared" si="800"/>
        <v/>
      </c>
      <c r="ASX45" t="str">
        <f t="shared" si="801"/>
        <v/>
      </c>
      <c r="ASY45" t="str">
        <f t="shared" si="802"/>
        <v/>
      </c>
      <c r="ASZ45" t="str">
        <f t="shared" si="803"/>
        <v/>
      </c>
      <c r="ATA45" t="str">
        <f t="shared" si="804"/>
        <v/>
      </c>
    </row>
    <row r="46" spans="62:1014 1026:1197" x14ac:dyDescent="0.35">
      <c r="BU46" t="str">
        <f t="shared" si="805"/>
        <v/>
      </c>
      <c r="BV46" t="str">
        <f t="shared" si="923"/>
        <v/>
      </c>
      <c r="BW46" t="str">
        <f t="shared" si="947"/>
        <v/>
      </c>
      <c r="BX46" t="str">
        <f t="shared" si="889"/>
        <v/>
      </c>
      <c r="BY46" t="str">
        <f t="shared" si="890"/>
        <v/>
      </c>
      <c r="BZ46" t="str">
        <f t="shared" si="891"/>
        <v/>
      </c>
      <c r="CA46" t="str">
        <f t="shared" si="892"/>
        <v/>
      </c>
      <c r="CB46" t="str">
        <f t="shared" si="893"/>
        <v/>
      </c>
      <c r="CC46" t="str">
        <f t="shared" si="894"/>
        <v/>
      </c>
      <c r="CD46" t="str">
        <f t="shared" si="895"/>
        <v/>
      </c>
      <c r="CE46" t="str">
        <f t="shared" si="896"/>
        <v/>
      </c>
      <c r="CF46" t="str">
        <f t="shared" si="897"/>
        <v/>
      </c>
      <c r="CG46" t="str">
        <f t="shared" si="898"/>
        <v/>
      </c>
      <c r="CP46" t="str">
        <f t="shared" si="806"/>
        <v/>
      </c>
      <c r="CQ46" t="str">
        <f t="shared" si="924"/>
        <v/>
      </c>
      <c r="CR46" t="str">
        <f t="shared" si="948"/>
        <v/>
      </c>
      <c r="CS46" t="str">
        <f t="shared" si="899"/>
        <v/>
      </c>
      <c r="CT46" t="str">
        <f t="shared" si="900"/>
        <v/>
      </c>
      <c r="CU46" t="str">
        <f t="shared" si="901"/>
        <v/>
      </c>
      <c r="CV46" t="str">
        <f t="shared" si="902"/>
        <v/>
      </c>
      <c r="CW46" t="str">
        <f t="shared" si="903"/>
        <v/>
      </c>
      <c r="CX46" t="str">
        <f t="shared" si="904"/>
        <v/>
      </c>
      <c r="CY46" t="str">
        <f t="shared" si="905"/>
        <v/>
      </c>
      <c r="CZ46" t="str">
        <f t="shared" si="906"/>
        <v/>
      </c>
      <c r="DA46" t="str">
        <f t="shared" si="907"/>
        <v/>
      </c>
      <c r="DB46" t="str">
        <f t="shared" si="908"/>
        <v/>
      </c>
      <c r="EC46" t="str">
        <f t="shared" si="935"/>
        <v/>
      </c>
      <c r="ED46" t="str">
        <f t="shared" si="936"/>
        <v/>
      </c>
      <c r="EE46" t="str">
        <f t="shared" si="937"/>
        <v/>
      </c>
      <c r="EF46" t="str">
        <f t="shared" si="938"/>
        <v/>
      </c>
      <c r="EG46" t="str">
        <f t="shared" si="945"/>
        <v/>
      </c>
      <c r="EU46" t="s">
        <v>119</v>
      </c>
      <c r="EV46" t="s">
        <v>119</v>
      </c>
      <c r="EW46" t="s">
        <v>119</v>
      </c>
      <c r="EX46" t="s">
        <v>119</v>
      </c>
      <c r="EY46" t="s">
        <v>119</v>
      </c>
      <c r="EZ46" t="s">
        <v>119</v>
      </c>
      <c r="FA46" t="s">
        <v>119</v>
      </c>
      <c r="FB46" t="s">
        <v>119</v>
      </c>
      <c r="FC46" t="s">
        <v>119</v>
      </c>
      <c r="FD46" t="s">
        <v>119</v>
      </c>
      <c r="FE46" t="s">
        <v>119</v>
      </c>
      <c r="FF46" t="s">
        <v>119</v>
      </c>
      <c r="FG46" t="s">
        <v>119</v>
      </c>
      <c r="FS46" s="6"/>
      <c r="GH46" t="str">
        <f t="shared" si="807"/>
        <v/>
      </c>
      <c r="GI46" t="str">
        <f t="shared" si="417"/>
        <v/>
      </c>
      <c r="GJ46" t="str">
        <f t="shared" si="418"/>
        <v/>
      </c>
      <c r="GK46" t="str">
        <f t="shared" si="419"/>
        <v/>
      </c>
      <c r="GL46" t="str">
        <f t="shared" si="420"/>
        <v/>
      </c>
      <c r="GM46" t="str">
        <f t="shared" si="421"/>
        <v/>
      </c>
      <c r="GN46" t="str">
        <f t="shared" si="422"/>
        <v/>
      </c>
      <c r="GO46" t="str">
        <f t="shared" si="423"/>
        <v/>
      </c>
      <c r="GP46" t="str">
        <f t="shared" si="424"/>
        <v/>
      </c>
      <c r="GQ46" t="str">
        <f t="shared" si="425"/>
        <v/>
      </c>
      <c r="GR46" t="str">
        <f t="shared" si="426"/>
        <v/>
      </c>
      <c r="GS46" t="str">
        <f t="shared" si="860"/>
        <v/>
      </c>
      <c r="GT46" t="str">
        <f t="shared" si="428"/>
        <v/>
      </c>
      <c r="HC46" t="str">
        <f t="shared" si="808"/>
        <v/>
      </c>
      <c r="HD46" t="str">
        <f t="shared" si="429"/>
        <v/>
      </c>
      <c r="HE46" t="str">
        <f t="shared" si="430"/>
        <v/>
      </c>
      <c r="HF46" t="str">
        <f t="shared" si="431"/>
        <v/>
      </c>
      <c r="HG46" t="str">
        <f t="shared" si="432"/>
        <v/>
      </c>
      <c r="HH46" t="str">
        <f t="shared" si="433"/>
        <v/>
      </c>
      <c r="HI46" t="str">
        <f t="shared" si="434"/>
        <v/>
      </c>
      <c r="HJ46" t="str">
        <f t="shared" si="435"/>
        <v/>
      </c>
      <c r="HK46" t="str">
        <f t="shared" si="436"/>
        <v/>
      </c>
      <c r="HL46" t="str">
        <f t="shared" si="437"/>
        <v/>
      </c>
      <c r="HM46" t="str">
        <f t="shared" si="438"/>
        <v/>
      </c>
      <c r="HN46" t="str">
        <f t="shared" si="439"/>
        <v/>
      </c>
      <c r="HO46" t="str">
        <f t="shared" si="440"/>
        <v/>
      </c>
      <c r="KJ46" s="6"/>
      <c r="KY46" t="str">
        <f t="shared" si="811"/>
        <v/>
      </c>
      <c r="KZ46" t="str">
        <f t="shared" si="464"/>
        <v/>
      </c>
      <c r="LA46" t="str">
        <f t="shared" si="465"/>
        <v/>
      </c>
      <c r="LB46" t="str">
        <f t="shared" si="466"/>
        <v/>
      </c>
      <c r="LC46" t="str">
        <f t="shared" si="467"/>
        <v/>
      </c>
      <c r="LD46" t="str">
        <f t="shared" si="468"/>
        <v/>
      </c>
      <c r="LE46" t="str">
        <f t="shared" si="469"/>
        <v/>
      </c>
      <c r="LF46" t="str">
        <f t="shared" si="470"/>
        <v/>
      </c>
      <c r="LG46" t="str">
        <f t="shared" si="471"/>
        <v/>
      </c>
      <c r="LH46" t="str">
        <f t="shared" si="472"/>
        <v/>
      </c>
      <c r="LI46" t="str">
        <f t="shared" si="473"/>
        <v/>
      </c>
      <c r="LJ46" t="str">
        <f t="shared" si="862"/>
        <v/>
      </c>
      <c r="LK46" t="str">
        <f t="shared" si="475"/>
        <v/>
      </c>
      <c r="LT46" t="str">
        <f t="shared" si="812"/>
        <v/>
      </c>
      <c r="LU46" t="str">
        <f t="shared" si="476"/>
        <v/>
      </c>
      <c r="LV46" t="str">
        <f t="shared" si="477"/>
        <v/>
      </c>
      <c r="LW46" t="str">
        <f t="shared" si="478"/>
        <v/>
      </c>
      <c r="LX46" t="str">
        <f t="shared" si="479"/>
        <v/>
      </c>
      <c r="LY46" t="str">
        <f t="shared" si="480"/>
        <v/>
      </c>
      <c r="LZ46" t="str">
        <f t="shared" si="481"/>
        <v/>
      </c>
      <c r="MA46" t="str">
        <f t="shared" si="482"/>
        <v/>
      </c>
      <c r="MB46" t="str">
        <f t="shared" si="483"/>
        <v/>
      </c>
      <c r="MC46" t="str">
        <f t="shared" si="484"/>
        <v/>
      </c>
      <c r="MD46" t="str">
        <f t="shared" si="485"/>
        <v/>
      </c>
      <c r="ME46" t="str">
        <f t="shared" si="486"/>
        <v/>
      </c>
      <c r="MF46" t="str">
        <f t="shared" si="487"/>
        <v/>
      </c>
      <c r="MR46" s="6"/>
      <c r="NG46" t="str">
        <f t="shared" si="813"/>
        <v/>
      </c>
      <c r="NH46" t="str">
        <f t="shared" si="488"/>
        <v/>
      </c>
      <c r="NI46" t="str">
        <f t="shared" si="489"/>
        <v/>
      </c>
      <c r="NJ46" t="str">
        <f t="shared" si="490"/>
        <v/>
      </c>
      <c r="NK46" t="str">
        <f t="shared" si="491"/>
        <v/>
      </c>
      <c r="NL46" t="str">
        <f t="shared" si="492"/>
        <v/>
      </c>
      <c r="NM46" t="str">
        <f t="shared" si="493"/>
        <v/>
      </c>
      <c r="NN46" t="str">
        <f t="shared" si="494"/>
        <v/>
      </c>
      <c r="NO46" t="str">
        <f t="shared" si="495"/>
        <v/>
      </c>
      <c r="NP46" t="str">
        <f t="shared" si="496"/>
        <v/>
      </c>
      <c r="NQ46" t="str">
        <f t="shared" si="497"/>
        <v/>
      </c>
      <c r="NR46" t="str">
        <f t="shared" si="863"/>
        <v/>
      </c>
      <c r="NS46" t="str">
        <f t="shared" si="499"/>
        <v/>
      </c>
      <c r="OB46" t="str">
        <f t="shared" si="814"/>
        <v/>
      </c>
      <c r="OC46" t="str">
        <f t="shared" si="500"/>
        <v/>
      </c>
      <c r="OD46" t="str">
        <f t="shared" si="501"/>
        <v/>
      </c>
      <c r="OE46" t="str">
        <f t="shared" si="502"/>
        <v/>
      </c>
      <c r="OF46" t="str">
        <f t="shared" si="503"/>
        <v/>
      </c>
      <c r="OG46" t="str">
        <f t="shared" si="504"/>
        <v/>
      </c>
      <c r="OH46" t="str">
        <f t="shared" si="505"/>
        <v/>
      </c>
      <c r="OI46" t="str">
        <f t="shared" si="506"/>
        <v/>
      </c>
      <c r="OJ46" t="str">
        <f t="shared" si="507"/>
        <v/>
      </c>
      <c r="OK46" t="str">
        <f t="shared" si="508"/>
        <v/>
      </c>
      <c r="OL46" t="str">
        <f t="shared" si="509"/>
        <v/>
      </c>
      <c r="OM46" t="str">
        <f t="shared" si="510"/>
        <v/>
      </c>
      <c r="ON46" t="str">
        <f t="shared" si="511"/>
        <v/>
      </c>
      <c r="OZ46" s="6"/>
      <c r="PO46" t="str">
        <f t="shared" si="815"/>
        <v/>
      </c>
      <c r="PP46" t="str">
        <f t="shared" si="512"/>
        <v/>
      </c>
      <c r="PQ46" t="str">
        <f t="shared" si="513"/>
        <v/>
      </c>
      <c r="PR46" t="str">
        <f t="shared" si="514"/>
        <v/>
      </c>
      <c r="PS46" t="str">
        <f t="shared" si="515"/>
        <v/>
      </c>
      <c r="PT46" t="str">
        <f t="shared" si="516"/>
        <v/>
      </c>
      <c r="PU46" t="str">
        <f t="shared" si="517"/>
        <v/>
      </c>
      <c r="PV46" t="str">
        <f t="shared" si="816"/>
        <v/>
      </c>
      <c r="PW46" t="str">
        <f t="shared" si="518"/>
        <v/>
      </c>
      <c r="PX46" t="str">
        <f t="shared" si="519"/>
        <v/>
      </c>
      <c r="PY46" t="str">
        <f t="shared" si="520"/>
        <v/>
      </c>
      <c r="PZ46" t="str">
        <f t="shared" si="864"/>
        <v/>
      </c>
      <c r="QA46" t="str">
        <f t="shared" si="522"/>
        <v/>
      </c>
      <c r="QJ46" t="str">
        <f t="shared" si="817"/>
        <v/>
      </c>
      <c r="QK46" t="str">
        <f t="shared" si="523"/>
        <v/>
      </c>
      <c r="QL46" t="str">
        <f t="shared" si="524"/>
        <v/>
      </c>
      <c r="QM46" t="str">
        <f t="shared" si="525"/>
        <v/>
      </c>
      <c r="QN46" t="str">
        <f t="shared" si="526"/>
        <v/>
      </c>
      <c r="QO46" t="str">
        <f t="shared" si="527"/>
        <v/>
      </c>
      <c r="QP46" t="str">
        <f t="shared" si="528"/>
        <v/>
      </c>
      <c r="QQ46" t="str">
        <f t="shared" si="529"/>
        <v/>
      </c>
      <c r="QR46" t="str">
        <f t="shared" si="530"/>
        <v/>
      </c>
      <c r="QS46" t="str">
        <f t="shared" si="531"/>
        <v/>
      </c>
      <c r="QT46" t="str">
        <f t="shared" si="532"/>
        <v/>
      </c>
      <c r="QU46" t="str">
        <f t="shared" si="533"/>
        <v/>
      </c>
      <c r="QV46" t="str">
        <f t="shared" si="534"/>
        <v/>
      </c>
      <c r="RH46" s="6"/>
      <c r="RW46" t="str">
        <f t="shared" si="818"/>
        <v/>
      </c>
      <c r="RX46" t="str">
        <f t="shared" si="535"/>
        <v/>
      </c>
      <c r="RY46" t="str">
        <f t="shared" si="536"/>
        <v/>
      </c>
      <c r="RZ46" t="str">
        <f t="shared" si="537"/>
        <v/>
      </c>
      <c r="SA46" t="str">
        <f t="shared" si="538"/>
        <v/>
      </c>
      <c r="SB46" t="str">
        <f t="shared" si="539"/>
        <v/>
      </c>
      <c r="SC46" t="str">
        <f t="shared" si="540"/>
        <v/>
      </c>
      <c r="SD46" t="str">
        <f t="shared" si="541"/>
        <v/>
      </c>
      <c r="SE46" t="str">
        <f t="shared" si="542"/>
        <v/>
      </c>
      <c r="SF46" t="str">
        <f t="shared" si="543"/>
        <v/>
      </c>
      <c r="SG46" t="str">
        <f t="shared" si="544"/>
        <v/>
      </c>
      <c r="SH46" t="str">
        <f t="shared" si="865"/>
        <v/>
      </c>
      <c r="SI46" t="str">
        <f t="shared" si="546"/>
        <v/>
      </c>
      <c r="SR46" t="str">
        <f t="shared" si="819"/>
        <v/>
      </c>
      <c r="SS46" t="str">
        <f t="shared" si="547"/>
        <v/>
      </c>
      <c r="ST46" t="str">
        <f t="shared" si="548"/>
        <v/>
      </c>
      <c r="SU46" t="str">
        <f t="shared" si="549"/>
        <v/>
      </c>
      <c r="SV46" t="str">
        <f t="shared" si="550"/>
        <v/>
      </c>
      <c r="SW46" t="str">
        <f t="shared" si="551"/>
        <v/>
      </c>
      <c r="SX46" t="str">
        <f t="shared" si="552"/>
        <v/>
      </c>
      <c r="SY46" t="str">
        <f t="shared" si="553"/>
        <v/>
      </c>
      <c r="SZ46" t="str">
        <f t="shared" si="554"/>
        <v/>
      </c>
      <c r="TA46" t="str">
        <f t="shared" si="555"/>
        <v/>
      </c>
      <c r="TB46" t="str">
        <f t="shared" si="556"/>
        <v/>
      </c>
      <c r="TC46" t="str">
        <f t="shared" si="557"/>
        <v/>
      </c>
      <c r="TD46" t="str">
        <f t="shared" si="558"/>
        <v/>
      </c>
      <c r="TP46" s="6"/>
      <c r="UE46" t="str">
        <f t="shared" si="820"/>
        <v/>
      </c>
      <c r="UF46" t="str">
        <f t="shared" si="559"/>
        <v/>
      </c>
      <c r="UG46" t="str">
        <f t="shared" si="560"/>
        <v/>
      </c>
      <c r="UH46" t="str">
        <f t="shared" si="561"/>
        <v/>
      </c>
      <c r="UI46" t="str">
        <f t="shared" si="562"/>
        <v/>
      </c>
      <c r="UJ46" t="str">
        <f t="shared" si="563"/>
        <v/>
      </c>
      <c r="UK46" t="str">
        <f t="shared" si="564"/>
        <v/>
      </c>
      <c r="UL46" t="str">
        <f t="shared" si="565"/>
        <v/>
      </c>
      <c r="UM46" t="str">
        <f t="shared" si="566"/>
        <v/>
      </c>
      <c r="UN46" t="str">
        <f t="shared" si="567"/>
        <v/>
      </c>
      <c r="UO46" t="str">
        <f t="shared" si="568"/>
        <v/>
      </c>
      <c r="UP46" t="str">
        <f t="shared" si="866"/>
        <v/>
      </c>
      <c r="UQ46" t="str">
        <f t="shared" si="570"/>
        <v/>
      </c>
      <c r="UZ46" t="str">
        <f t="shared" si="821"/>
        <v/>
      </c>
      <c r="VA46" t="str">
        <f t="shared" si="571"/>
        <v/>
      </c>
      <c r="VB46" t="str">
        <f t="shared" si="572"/>
        <v/>
      </c>
      <c r="VC46" t="str">
        <f t="shared" si="573"/>
        <v/>
      </c>
      <c r="VD46" t="str">
        <f t="shared" si="574"/>
        <v/>
      </c>
      <c r="VE46" t="str">
        <f t="shared" si="575"/>
        <v/>
      </c>
      <c r="VF46" t="str">
        <f t="shared" si="576"/>
        <v/>
      </c>
      <c r="VG46" t="str">
        <f t="shared" si="577"/>
        <v/>
      </c>
      <c r="VH46" t="str">
        <f t="shared" si="578"/>
        <v/>
      </c>
      <c r="VI46" t="str">
        <f t="shared" si="579"/>
        <v/>
      </c>
      <c r="VJ46" t="str">
        <f t="shared" si="580"/>
        <v/>
      </c>
      <c r="VK46" t="str">
        <f t="shared" si="581"/>
        <v/>
      </c>
      <c r="VL46" t="str">
        <f t="shared" si="582"/>
        <v/>
      </c>
      <c r="VX46" s="6"/>
      <c r="WM46" t="str">
        <f t="shared" si="822"/>
        <v/>
      </c>
      <c r="WN46" t="str">
        <f t="shared" si="583"/>
        <v/>
      </c>
      <c r="WO46" t="str">
        <f t="shared" si="584"/>
        <v/>
      </c>
      <c r="WP46" t="str">
        <f t="shared" si="585"/>
        <v/>
      </c>
      <c r="WQ46" t="str">
        <f t="shared" si="586"/>
        <v/>
      </c>
      <c r="WR46" t="str">
        <f t="shared" si="587"/>
        <v/>
      </c>
      <c r="WS46" t="str">
        <f t="shared" si="588"/>
        <v/>
      </c>
      <c r="WT46" t="str">
        <f t="shared" si="589"/>
        <v/>
      </c>
      <c r="WU46" t="str">
        <f t="shared" si="590"/>
        <v/>
      </c>
      <c r="WV46" t="str">
        <f t="shared" si="591"/>
        <v/>
      </c>
      <c r="WW46" t="str">
        <f t="shared" si="592"/>
        <v/>
      </c>
      <c r="WX46" t="str">
        <f t="shared" si="867"/>
        <v/>
      </c>
      <c r="WY46" t="str">
        <f t="shared" si="594"/>
        <v/>
      </c>
      <c r="XH46" t="str">
        <f t="shared" si="823"/>
        <v/>
      </c>
      <c r="XI46" t="str">
        <f t="shared" si="595"/>
        <v/>
      </c>
      <c r="XJ46" t="str">
        <f t="shared" si="596"/>
        <v/>
      </c>
      <c r="XK46" t="str">
        <f t="shared" si="597"/>
        <v/>
      </c>
      <c r="XL46" t="str">
        <f t="shared" si="598"/>
        <v/>
      </c>
      <c r="XM46" t="str">
        <f t="shared" si="599"/>
        <v/>
      </c>
      <c r="XN46" t="str">
        <f t="shared" si="600"/>
        <v/>
      </c>
      <c r="XO46" t="str">
        <f t="shared" si="601"/>
        <v/>
      </c>
      <c r="XP46" t="str">
        <f t="shared" si="602"/>
        <v/>
      </c>
      <c r="XQ46" t="str">
        <f t="shared" si="603"/>
        <v/>
      </c>
      <c r="XR46" t="str">
        <f t="shared" si="604"/>
        <v/>
      </c>
      <c r="XS46" t="str">
        <f t="shared" si="605"/>
        <v/>
      </c>
      <c r="XT46" t="str">
        <f t="shared" si="606"/>
        <v/>
      </c>
      <c r="YG46" s="6"/>
      <c r="YV46" t="str">
        <f t="shared" si="824"/>
        <v/>
      </c>
      <c r="YW46" t="str">
        <f t="shared" si="607"/>
        <v/>
      </c>
      <c r="YX46" t="str">
        <f t="shared" si="959"/>
        <v/>
      </c>
      <c r="YY46" t="str">
        <f t="shared" si="609"/>
        <v/>
      </c>
      <c r="YZ46" t="str">
        <f t="shared" si="610"/>
        <v/>
      </c>
      <c r="ZA46" t="str">
        <f t="shared" si="611"/>
        <v/>
      </c>
      <c r="ZB46" t="str">
        <f t="shared" si="612"/>
        <v/>
      </c>
      <c r="ZC46" t="str">
        <f t="shared" si="613"/>
        <v/>
      </c>
      <c r="ZD46" t="str">
        <f t="shared" si="614"/>
        <v/>
      </c>
      <c r="ZE46" t="str">
        <f t="shared" si="615"/>
        <v/>
      </c>
      <c r="ZF46" t="str">
        <f t="shared" si="616"/>
        <v/>
      </c>
      <c r="ZG46" t="str">
        <f t="shared" si="868"/>
        <v/>
      </c>
      <c r="ZH46" t="str">
        <f t="shared" si="618"/>
        <v/>
      </c>
      <c r="ZQ46" t="str">
        <f t="shared" si="825"/>
        <v/>
      </c>
      <c r="ZR46" t="str">
        <f t="shared" si="619"/>
        <v/>
      </c>
      <c r="ZS46" t="str">
        <f t="shared" si="960"/>
        <v/>
      </c>
      <c r="ZT46" t="str">
        <f t="shared" si="621"/>
        <v/>
      </c>
      <c r="ZU46" t="str">
        <f t="shared" si="622"/>
        <v/>
      </c>
      <c r="ZV46" t="str">
        <f t="shared" si="623"/>
        <v/>
      </c>
      <c r="ZW46" t="str">
        <f t="shared" si="624"/>
        <v/>
      </c>
      <c r="ZX46" t="str">
        <f t="shared" si="625"/>
        <v/>
      </c>
      <c r="ZY46" t="str">
        <f t="shared" si="626"/>
        <v/>
      </c>
      <c r="ZZ46" t="str">
        <f t="shared" si="627"/>
        <v/>
      </c>
      <c r="AAA46" t="str">
        <f t="shared" si="628"/>
        <v/>
      </c>
      <c r="AAB46" t="str">
        <f t="shared" si="629"/>
        <v/>
      </c>
      <c r="AAC46" t="str">
        <f t="shared" si="630"/>
        <v/>
      </c>
      <c r="AAQ46" s="6"/>
      <c r="ABF46" t="str">
        <f t="shared" si="826"/>
        <v/>
      </c>
      <c r="ABG46" t="str">
        <f t="shared" si="631"/>
        <v/>
      </c>
      <c r="ABH46" t="str">
        <f t="shared" si="957"/>
        <v/>
      </c>
      <c r="ABI46" t="str">
        <f t="shared" si="633"/>
        <v/>
      </c>
      <c r="ABJ46" t="str">
        <f t="shared" si="634"/>
        <v/>
      </c>
      <c r="ABK46" t="str">
        <f t="shared" si="635"/>
        <v/>
      </c>
      <c r="ABL46" t="str">
        <f t="shared" si="636"/>
        <v/>
      </c>
      <c r="ABM46" t="str">
        <f t="shared" si="637"/>
        <v/>
      </c>
      <c r="ABN46" t="str">
        <f t="shared" si="638"/>
        <v/>
      </c>
      <c r="ABO46" t="str">
        <f t="shared" si="639"/>
        <v/>
      </c>
      <c r="ABP46" t="str">
        <f t="shared" si="640"/>
        <v/>
      </c>
      <c r="ABQ46" t="str">
        <f t="shared" si="869"/>
        <v/>
      </c>
      <c r="ABR46" t="str">
        <f t="shared" si="642"/>
        <v/>
      </c>
      <c r="ACA46" t="str">
        <f t="shared" si="827"/>
        <v/>
      </c>
      <c r="ACB46" t="str">
        <f t="shared" si="643"/>
        <v/>
      </c>
      <c r="ACC46" t="str">
        <f t="shared" si="961"/>
        <v/>
      </c>
      <c r="ACD46" t="str">
        <f t="shared" si="645"/>
        <v/>
      </c>
      <c r="ACE46" t="str">
        <f t="shared" si="646"/>
        <v/>
      </c>
      <c r="ACF46" t="str">
        <f t="shared" si="647"/>
        <v/>
      </c>
      <c r="ACG46" t="str">
        <f t="shared" si="648"/>
        <v/>
      </c>
      <c r="ACH46" t="str">
        <f t="shared" si="649"/>
        <v/>
      </c>
      <c r="ACI46" t="str">
        <f t="shared" si="650"/>
        <v/>
      </c>
      <c r="ACJ46" t="str">
        <f t="shared" si="651"/>
        <v/>
      </c>
      <c r="ACK46" t="str">
        <f t="shared" si="652"/>
        <v/>
      </c>
      <c r="ACL46" t="str">
        <f t="shared" si="653"/>
        <v/>
      </c>
      <c r="ACM46" t="str">
        <f t="shared" si="654"/>
        <v/>
      </c>
      <c r="ACZ46" s="6"/>
      <c r="ADO46" t="str">
        <f t="shared" si="828"/>
        <v/>
      </c>
      <c r="ADP46" t="str">
        <f t="shared" ref="ADP46:ADP67" si="975">IF(ISBLANK(ADC46),"","3"&amp;MID(ADC46,2,999))</f>
        <v/>
      </c>
      <c r="ADQ46" t="str">
        <f t="shared" ref="ADQ46:ADQ67" si="976">IF(ISBLANK(ADD46),"","3"&amp;MID(ADD46,2,999))</f>
        <v/>
      </c>
      <c r="ADR46" t="str">
        <f t="shared" si="657"/>
        <v/>
      </c>
      <c r="ADS46" t="str">
        <f t="shared" si="658"/>
        <v/>
      </c>
      <c r="ADT46" t="str">
        <f t="shared" si="659"/>
        <v/>
      </c>
      <c r="ADU46" t="str">
        <f t="shared" si="660"/>
        <v/>
      </c>
      <c r="ADV46" t="str">
        <f t="shared" si="661"/>
        <v/>
      </c>
      <c r="ADW46" t="str">
        <f t="shared" si="662"/>
        <v/>
      </c>
      <c r="ADX46" t="str">
        <f t="shared" si="663"/>
        <v/>
      </c>
      <c r="ADY46" t="str">
        <f t="shared" si="664"/>
        <v/>
      </c>
      <c r="ADZ46" t="str">
        <f t="shared" si="870"/>
        <v/>
      </c>
      <c r="AEA46" t="str">
        <f t="shared" si="666"/>
        <v/>
      </c>
      <c r="AEJ46" t="str">
        <f t="shared" si="829"/>
        <v/>
      </c>
      <c r="AEK46" t="str">
        <f t="shared" si="956"/>
        <v/>
      </c>
      <c r="AEL46" t="str">
        <f t="shared" si="962"/>
        <v/>
      </c>
      <c r="AEM46" t="str">
        <f t="shared" si="669"/>
        <v/>
      </c>
      <c r="AEN46" t="str">
        <f t="shared" si="670"/>
        <v/>
      </c>
      <c r="AEO46" t="str">
        <f t="shared" si="671"/>
        <v/>
      </c>
      <c r="AEP46" t="str">
        <f t="shared" si="672"/>
        <v/>
      </c>
      <c r="AEQ46" t="str">
        <f t="shared" si="673"/>
        <v/>
      </c>
      <c r="AER46" t="str">
        <f t="shared" si="674"/>
        <v/>
      </c>
      <c r="AES46" t="str">
        <f t="shared" si="675"/>
        <v/>
      </c>
      <c r="AET46" t="str">
        <f t="shared" si="676"/>
        <v/>
      </c>
      <c r="AEU46" t="str">
        <f t="shared" si="677"/>
        <v/>
      </c>
      <c r="AEV46" t="str">
        <f t="shared" si="678"/>
        <v/>
      </c>
      <c r="AFI46" s="6"/>
      <c r="AFX46" t="str">
        <f t="shared" si="830"/>
        <v/>
      </c>
      <c r="AFY46" t="str">
        <f t="shared" si="946"/>
        <v/>
      </c>
      <c r="AFZ46" t="str">
        <f t="shared" si="963"/>
        <v/>
      </c>
      <c r="AGA46" t="str">
        <f t="shared" si="681"/>
        <v/>
      </c>
      <c r="AGB46" t="str">
        <f t="shared" si="682"/>
        <v/>
      </c>
      <c r="AGC46" t="str">
        <f t="shared" si="683"/>
        <v/>
      </c>
      <c r="AGD46" t="str">
        <f t="shared" si="684"/>
        <v/>
      </c>
      <c r="AGE46" t="str">
        <f t="shared" si="831"/>
        <v/>
      </c>
      <c r="AGF46" t="str">
        <f t="shared" si="685"/>
        <v/>
      </c>
      <c r="AGG46" t="str">
        <f t="shared" si="686"/>
        <v/>
      </c>
      <c r="AGH46" t="str">
        <f t="shared" si="687"/>
        <v/>
      </c>
      <c r="AGI46" t="str">
        <f t="shared" si="871"/>
        <v/>
      </c>
      <c r="AGJ46" t="str">
        <f t="shared" si="689"/>
        <v/>
      </c>
      <c r="AGS46" t="str">
        <f t="shared" si="832"/>
        <v/>
      </c>
      <c r="AGT46" t="str">
        <f t="shared" si="958"/>
        <v/>
      </c>
      <c r="AGU46" t="str">
        <f t="shared" si="964"/>
        <v/>
      </c>
      <c r="AGV46" t="str">
        <f t="shared" si="692"/>
        <v/>
      </c>
      <c r="AGW46" t="str">
        <f t="shared" si="693"/>
        <v/>
      </c>
      <c r="AGX46" t="str">
        <f t="shared" si="694"/>
        <v/>
      </c>
      <c r="AGY46" t="str">
        <f t="shared" si="695"/>
        <v/>
      </c>
      <c r="AGZ46" t="str">
        <f t="shared" si="696"/>
        <v/>
      </c>
      <c r="AHA46" t="str">
        <f t="shared" si="697"/>
        <v/>
      </c>
      <c r="AHB46" t="str">
        <f t="shared" si="698"/>
        <v/>
      </c>
      <c r="AHC46" t="str">
        <f t="shared" si="699"/>
        <v/>
      </c>
      <c r="AHD46" t="str">
        <f t="shared" si="700"/>
        <v/>
      </c>
      <c r="AHE46" t="str">
        <f t="shared" si="701"/>
        <v/>
      </c>
      <c r="AHT46" s="6"/>
      <c r="AII46" t="str">
        <f t="shared" si="833"/>
        <v/>
      </c>
      <c r="AIJ46" t="str">
        <f t="shared" si="925"/>
        <v/>
      </c>
      <c r="AIK46" t="str">
        <f t="shared" si="965"/>
        <v/>
      </c>
      <c r="AIL46" t="str">
        <f t="shared" si="834"/>
        <v/>
      </c>
      <c r="AIM46" t="str">
        <f t="shared" si="704"/>
        <v/>
      </c>
      <c r="AIN46" t="str">
        <f t="shared" si="835"/>
        <v/>
      </c>
      <c r="AIO46" t="str">
        <f t="shared" si="836"/>
        <v/>
      </c>
      <c r="AIP46" t="str">
        <f t="shared" si="705"/>
        <v/>
      </c>
      <c r="AIQ46" t="str">
        <f t="shared" si="706"/>
        <v/>
      </c>
      <c r="AIR46" t="str">
        <f t="shared" si="707"/>
        <v/>
      </c>
      <c r="AIS46" t="str">
        <f t="shared" si="708"/>
        <v/>
      </c>
      <c r="AIT46" t="str">
        <f t="shared" si="872"/>
        <v/>
      </c>
      <c r="AIU46" t="str">
        <f t="shared" si="710"/>
        <v/>
      </c>
      <c r="AJD46" t="str">
        <f t="shared" si="837"/>
        <v/>
      </c>
      <c r="AJE46" t="str">
        <f t="shared" si="926"/>
        <v/>
      </c>
      <c r="AJF46" t="str">
        <f t="shared" si="966"/>
        <v/>
      </c>
      <c r="AJG46" t="str">
        <f t="shared" si="838"/>
        <v/>
      </c>
      <c r="AJH46" t="str">
        <f t="shared" si="713"/>
        <v/>
      </c>
      <c r="AJI46" t="str">
        <f t="shared" si="839"/>
        <v/>
      </c>
      <c r="AJJ46" t="str">
        <f t="shared" si="840"/>
        <v/>
      </c>
      <c r="AJK46" t="str">
        <f t="shared" si="714"/>
        <v/>
      </c>
      <c r="AJL46" t="str">
        <f t="shared" si="715"/>
        <v/>
      </c>
      <c r="AJM46" t="str">
        <f t="shared" si="716"/>
        <v/>
      </c>
      <c r="AJN46" t="str">
        <f t="shared" si="717"/>
        <v/>
      </c>
      <c r="AJO46" t="str">
        <f t="shared" si="718"/>
        <v/>
      </c>
      <c r="AJP46" t="str">
        <f t="shared" si="719"/>
        <v/>
      </c>
      <c r="AKD46" s="6"/>
      <c r="AKS46" t="str">
        <f t="shared" si="841"/>
        <v/>
      </c>
      <c r="AKT46" t="str">
        <f t="shared" si="927"/>
        <v/>
      </c>
      <c r="AKU46" t="str">
        <f t="shared" si="967"/>
        <v/>
      </c>
      <c r="AKV46" t="str">
        <f t="shared" si="842"/>
        <v/>
      </c>
      <c r="AKW46" t="str">
        <f t="shared" si="722"/>
        <v/>
      </c>
      <c r="AKX46" t="str">
        <f t="shared" si="723"/>
        <v/>
      </c>
      <c r="AKY46" t="str">
        <f t="shared" si="843"/>
        <v/>
      </c>
      <c r="AKZ46" t="str">
        <f t="shared" si="724"/>
        <v/>
      </c>
      <c r="ALA46" t="str">
        <f t="shared" si="725"/>
        <v/>
      </c>
      <c r="ALB46" t="str">
        <f t="shared" si="726"/>
        <v/>
      </c>
      <c r="ALC46" t="str">
        <f t="shared" si="727"/>
        <v/>
      </c>
      <c r="ALD46" t="str">
        <f t="shared" si="873"/>
        <v/>
      </c>
      <c r="ALE46" t="str">
        <f t="shared" si="729"/>
        <v/>
      </c>
      <c r="ALN46" t="str">
        <f t="shared" si="844"/>
        <v/>
      </c>
      <c r="ALO46" t="str">
        <f t="shared" si="928"/>
        <v/>
      </c>
      <c r="ALP46" t="str">
        <f t="shared" si="968"/>
        <v/>
      </c>
      <c r="ALQ46" t="str">
        <f t="shared" si="845"/>
        <v/>
      </c>
      <c r="ALR46" t="str">
        <f t="shared" si="732"/>
        <v/>
      </c>
      <c r="ALS46" t="str">
        <f t="shared" si="733"/>
        <v/>
      </c>
      <c r="ALT46" t="str">
        <f t="shared" si="846"/>
        <v/>
      </c>
      <c r="ALU46" t="str">
        <f t="shared" si="734"/>
        <v/>
      </c>
      <c r="ALV46" t="str">
        <f t="shared" si="735"/>
        <v/>
      </c>
      <c r="ALW46" t="str">
        <f t="shared" si="736"/>
        <v/>
      </c>
      <c r="ALX46" t="str">
        <f t="shared" si="737"/>
        <v/>
      </c>
      <c r="ALY46" t="str">
        <f t="shared" si="738"/>
        <v/>
      </c>
      <c r="ALZ46" t="str">
        <f t="shared" si="739"/>
        <v/>
      </c>
      <c r="AML46" s="6"/>
      <c r="ANA46" t="str">
        <f t="shared" si="847"/>
        <v/>
      </c>
      <c r="ANB46" t="str">
        <f t="shared" si="929"/>
        <v/>
      </c>
      <c r="ANC46" t="str">
        <f t="shared" si="974"/>
        <v/>
      </c>
      <c r="AND46" t="str">
        <f t="shared" si="848"/>
        <v/>
      </c>
      <c r="ANE46" t="str">
        <f t="shared" si="742"/>
        <v/>
      </c>
      <c r="ANF46" t="str">
        <f t="shared" si="743"/>
        <v/>
      </c>
      <c r="ANG46" t="str">
        <f t="shared" si="744"/>
        <v/>
      </c>
      <c r="ANH46" t="str">
        <f t="shared" si="745"/>
        <v/>
      </c>
      <c r="ANI46" t="str">
        <f t="shared" si="746"/>
        <v/>
      </c>
      <c r="ANJ46" t="str">
        <f t="shared" si="747"/>
        <v/>
      </c>
      <c r="ANK46" t="str">
        <f t="shared" si="748"/>
        <v/>
      </c>
      <c r="ANL46" t="str">
        <f t="shared" si="874"/>
        <v/>
      </c>
      <c r="ANM46" t="str">
        <f t="shared" si="750"/>
        <v/>
      </c>
      <c r="ANV46" t="str">
        <f t="shared" si="849"/>
        <v/>
      </c>
      <c r="ANW46" t="str">
        <f t="shared" si="930"/>
        <v/>
      </c>
      <c r="ANX46" t="str">
        <f t="shared" si="969"/>
        <v/>
      </c>
      <c r="ANY46" t="str">
        <f t="shared" si="851"/>
        <v/>
      </c>
      <c r="ANZ46" t="str">
        <f t="shared" si="752"/>
        <v/>
      </c>
      <c r="AOA46" t="str">
        <f t="shared" si="753"/>
        <v/>
      </c>
      <c r="AOB46" t="str">
        <f t="shared" si="754"/>
        <v/>
      </c>
      <c r="AOC46" t="str">
        <f t="shared" si="755"/>
        <v/>
      </c>
      <c r="AOD46" t="str">
        <f t="shared" si="756"/>
        <v/>
      </c>
      <c r="AOE46" t="str">
        <f t="shared" si="757"/>
        <v/>
      </c>
      <c r="AOF46" t="str">
        <f t="shared" si="758"/>
        <v/>
      </c>
      <c r="AOG46" t="str">
        <f t="shared" si="759"/>
        <v/>
      </c>
      <c r="AOH46" t="str">
        <f t="shared" si="760"/>
        <v/>
      </c>
      <c r="AOU46" s="6"/>
      <c r="APJ46" t="str">
        <f t="shared" si="852"/>
        <v/>
      </c>
      <c r="APK46" t="str">
        <f t="shared" si="931"/>
        <v/>
      </c>
      <c r="APL46" t="str">
        <f t="shared" si="970"/>
        <v/>
      </c>
      <c r="APM46" t="str">
        <f t="shared" si="859"/>
        <v/>
      </c>
      <c r="APN46" t="str">
        <f t="shared" si="763"/>
        <v/>
      </c>
      <c r="APO46" t="str">
        <f t="shared" si="764"/>
        <v/>
      </c>
      <c r="APP46" t="str">
        <f t="shared" si="765"/>
        <v/>
      </c>
      <c r="APQ46" t="str">
        <f t="shared" si="766"/>
        <v/>
      </c>
      <c r="APR46" t="str">
        <f t="shared" si="767"/>
        <v/>
      </c>
      <c r="APS46" t="str">
        <f t="shared" si="768"/>
        <v/>
      </c>
      <c r="APT46" t="str">
        <f t="shared" si="769"/>
        <v/>
      </c>
      <c r="APU46" t="str">
        <f t="shared" si="875"/>
        <v/>
      </c>
      <c r="APV46" t="str">
        <f t="shared" si="771"/>
        <v/>
      </c>
      <c r="AQE46" t="str">
        <f t="shared" si="853"/>
        <v/>
      </c>
      <c r="AQF46" t="str">
        <f t="shared" si="932"/>
        <v/>
      </c>
      <c r="AQG46" t="str">
        <f t="shared" si="971"/>
        <v/>
      </c>
      <c r="AQH46" t="str">
        <f t="shared" si="854"/>
        <v/>
      </c>
      <c r="AQI46" t="str">
        <f t="shared" si="774"/>
        <v/>
      </c>
      <c r="AQJ46" t="str">
        <f t="shared" si="775"/>
        <v/>
      </c>
      <c r="AQK46" t="str">
        <f t="shared" si="776"/>
        <v/>
      </c>
      <c r="AQL46" t="str">
        <f t="shared" si="777"/>
        <v/>
      </c>
      <c r="AQM46" t="str">
        <f t="shared" si="778"/>
        <v/>
      </c>
      <c r="AQN46" t="str">
        <f t="shared" si="779"/>
        <v/>
      </c>
      <c r="AQO46" t="str">
        <f t="shared" si="780"/>
        <v/>
      </c>
      <c r="AQP46" t="str">
        <f t="shared" si="781"/>
        <v/>
      </c>
      <c r="AQQ46" t="str">
        <f t="shared" si="782"/>
        <v/>
      </c>
      <c r="ARE46" s="6"/>
      <c r="ART46" t="str">
        <f t="shared" si="855"/>
        <v/>
      </c>
      <c r="ARU46" t="str">
        <f t="shared" si="933"/>
        <v/>
      </c>
      <c r="ARV46" t="str">
        <f t="shared" si="972"/>
        <v/>
      </c>
      <c r="ARW46" t="str">
        <f t="shared" si="856"/>
        <v/>
      </c>
      <c r="ARX46" t="str">
        <f t="shared" si="785"/>
        <v/>
      </c>
      <c r="ARY46" t="str">
        <f t="shared" si="786"/>
        <v/>
      </c>
      <c r="ARZ46" t="str">
        <f t="shared" si="787"/>
        <v/>
      </c>
      <c r="ASA46" t="str">
        <f t="shared" si="788"/>
        <v/>
      </c>
      <c r="ASB46" t="str">
        <f t="shared" si="789"/>
        <v/>
      </c>
      <c r="ASC46" t="str">
        <f t="shared" si="790"/>
        <v/>
      </c>
      <c r="ASD46" t="str">
        <f t="shared" si="791"/>
        <v/>
      </c>
      <c r="ASE46" t="str">
        <f t="shared" si="876"/>
        <v/>
      </c>
      <c r="ASF46" t="str">
        <f t="shared" si="793"/>
        <v/>
      </c>
      <c r="ASO46" t="str">
        <f t="shared" si="857"/>
        <v/>
      </c>
      <c r="ASP46" t="str">
        <f t="shared" si="934"/>
        <v/>
      </c>
      <c r="ASQ46" t="str">
        <f t="shared" si="973"/>
        <v/>
      </c>
      <c r="ASR46" t="str">
        <f t="shared" si="858"/>
        <v/>
      </c>
      <c r="ASS46" t="str">
        <f t="shared" si="796"/>
        <v/>
      </c>
      <c r="AST46" t="str">
        <f t="shared" si="797"/>
        <v/>
      </c>
      <c r="ASU46" t="str">
        <f t="shared" si="798"/>
        <v/>
      </c>
      <c r="ASV46" t="str">
        <f t="shared" si="799"/>
        <v/>
      </c>
      <c r="ASW46" t="str">
        <f t="shared" si="800"/>
        <v/>
      </c>
      <c r="ASX46" t="str">
        <f t="shared" si="801"/>
        <v/>
      </c>
      <c r="ASY46" t="str">
        <f t="shared" si="802"/>
        <v/>
      </c>
      <c r="ASZ46" t="str">
        <f t="shared" si="803"/>
        <v/>
      </c>
      <c r="ATA46" t="str">
        <f t="shared" si="804"/>
        <v/>
      </c>
    </row>
    <row r="47" spans="62:1014 1026:1197" x14ac:dyDescent="0.35">
      <c r="BU47" t="str">
        <f t="shared" si="805"/>
        <v/>
      </c>
      <c r="BV47" t="str">
        <f t="shared" si="923"/>
        <v/>
      </c>
      <c r="BW47" t="str">
        <f t="shared" si="947"/>
        <v/>
      </c>
      <c r="BX47" t="str">
        <f t="shared" si="889"/>
        <v/>
      </c>
      <c r="BY47" t="str">
        <f t="shared" si="890"/>
        <v/>
      </c>
      <c r="BZ47" t="str">
        <f t="shared" si="891"/>
        <v/>
      </c>
      <c r="CA47" t="str">
        <f t="shared" si="892"/>
        <v/>
      </c>
      <c r="CB47" t="str">
        <f t="shared" si="893"/>
        <v/>
      </c>
      <c r="CC47" t="str">
        <f t="shared" si="894"/>
        <v/>
      </c>
      <c r="CD47" t="str">
        <f t="shared" si="895"/>
        <v/>
      </c>
      <c r="CE47" t="str">
        <f t="shared" si="896"/>
        <v/>
      </c>
      <c r="CF47" t="str">
        <f t="shared" si="897"/>
        <v/>
      </c>
      <c r="CG47" t="str">
        <f t="shared" si="898"/>
        <v/>
      </c>
      <c r="CP47" t="str">
        <f t="shared" si="806"/>
        <v/>
      </c>
      <c r="CQ47" t="str">
        <f t="shared" si="924"/>
        <v/>
      </c>
      <c r="CR47" t="str">
        <f t="shared" si="948"/>
        <v/>
      </c>
      <c r="CS47" t="str">
        <f t="shared" si="899"/>
        <v/>
      </c>
      <c r="CT47" t="str">
        <f t="shared" si="900"/>
        <v/>
      </c>
      <c r="CU47" t="str">
        <f t="shared" si="901"/>
        <v/>
      </c>
      <c r="CV47" t="str">
        <f t="shared" si="902"/>
        <v/>
      </c>
      <c r="CW47" t="str">
        <f t="shared" si="903"/>
        <v/>
      </c>
      <c r="CX47" t="str">
        <f t="shared" si="904"/>
        <v/>
      </c>
      <c r="CY47" t="str">
        <f t="shared" si="905"/>
        <v/>
      </c>
      <c r="CZ47" t="str">
        <f t="shared" si="906"/>
        <v/>
      </c>
      <c r="DA47" t="str">
        <f t="shared" si="907"/>
        <v/>
      </c>
      <c r="DB47" t="str">
        <f t="shared" si="908"/>
        <v/>
      </c>
      <c r="EC47" t="str">
        <f t="shared" si="935"/>
        <v/>
      </c>
      <c r="ED47" t="str">
        <f t="shared" si="936"/>
        <v/>
      </c>
      <c r="EE47" t="str">
        <f t="shared" si="937"/>
        <v/>
      </c>
      <c r="EF47" t="str">
        <f t="shared" si="938"/>
        <v/>
      </c>
      <c r="EG47" t="str">
        <f t="shared" si="945"/>
        <v/>
      </c>
      <c r="EU47" t="s">
        <v>119</v>
      </c>
      <c r="EV47" t="s">
        <v>119</v>
      </c>
      <c r="EW47" t="s">
        <v>119</v>
      </c>
      <c r="EX47" t="s">
        <v>119</v>
      </c>
      <c r="EY47" t="s">
        <v>119</v>
      </c>
      <c r="EZ47" t="s">
        <v>119</v>
      </c>
      <c r="FA47" t="s">
        <v>119</v>
      </c>
      <c r="FB47" t="s">
        <v>119</v>
      </c>
      <c r="FC47" t="s">
        <v>119</v>
      </c>
      <c r="FD47" t="s">
        <v>119</v>
      </c>
      <c r="FE47" t="s">
        <v>119</v>
      </c>
      <c r="FF47" t="s">
        <v>119</v>
      </c>
      <c r="FG47" t="s">
        <v>119</v>
      </c>
      <c r="FS47" s="6"/>
      <c r="GH47" t="str">
        <f t="shared" si="807"/>
        <v/>
      </c>
      <c r="GI47" t="str">
        <f t="shared" si="417"/>
        <v/>
      </c>
      <c r="GJ47" t="str">
        <f t="shared" si="418"/>
        <v/>
      </c>
      <c r="GK47" t="str">
        <f t="shared" si="419"/>
        <v/>
      </c>
      <c r="GL47" t="str">
        <f t="shared" si="420"/>
        <v/>
      </c>
      <c r="GM47" t="str">
        <f t="shared" si="421"/>
        <v/>
      </c>
      <c r="GN47" t="str">
        <f t="shared" si="422"/>
        <v/>
      </c>
      <c r="GO47" t="str">
        <f t="shared" si="423"/>
        <v/>
      </c>
      <c r="GP47" t="str">
        <f t="shared" si="424"/>
        <v/>
      </c>
      <c r="GQ47" t="str">
        <f t="shared" si="425"/>
        <v/>
      </c>
      <c r="GR47" t="str">
        <f t="shared" si="426"/>
        <v/>
      </c>
      <c r="GS47" t="str">
        <f t="shared" si="860"/>
        <v/>
      </c>
      <c r="GT47" t="str">
        <f t="shared" si="428"/>
        <v/>
      </c>
      <c r="HC47" t="str">
        <f t="shared" si="808"/>
        <v/>
      </c>
      <c r="HD47" t="str">
        <f t="shared" si="429"/>
        <v/>
      </c>
      <c r="HE47" t="str">
        <f t="shared" si="430"/>
        <v/>
      </c>
      <c r="HF47" t="str">
        <f t="shared" si="431"/>
        <v/>
      </c>
      <c r="HG47" t="str">
        <f t="shared" si="432"/>
        <v/>
      </c>
      <c r="HH47" t="str">
        <f t="shared" si="433"/>
        <v/>
      </c>
      <c r="HI47" t="str">
        <f t="shared" si="434"/>
        <v/>
      </c>
      <c r="HJ47" t="str">
        <f t="shared" si="435"/>
        <v/>
      </c>
      <c r="HK47" t="str">
        <f t="shared" si="436"/>
        <v/>
      </c>
      <c r="HL47" t="str">
        <f t="shared" si="437"/>
        <v/>
      </c>
      <c r="HM47" t="str">
        <f t="shared" si="438"/>
        <v/>
      </c>
      <c r="HN47" t="str">
        <f t="shared" si="439"/>
        <v/>
      </c>
      <c r="HO47" t="str">
        <f t="shared" si="440"/>
        <v/>
      </c>
      <c r="KJ47" s="6"/>
      <c r="KY47" t="str">
        <f t="shared" si="811"/>
        <v/>
      </c>
      <c r="KZ47" t="str">
        <f t="shared" si="464"/>
        <v/>
      </c>
      <c r="LA47" t="str">
        <f t="shared" si="465"/>
        <v/>
      </c>
      <c r="LB47" t="str">
        <f t="shared" si="466"/>
        <v/>
      </c>
      <c r="LC47" t="str">
        <f t="shared" si="467"/>
        <v/>
      </c>
      <c r="LD47" t="str">
        <f t="shared" si="468"/>
        <v/>
      </c>
      <c r="LE47" t="str">
        <f t="shared" si="469"/>
        <v/>
      </c>
      <c r="LF47" t="str">
        <f t="shared" si="470"/>
        <v/>
      </c>
      <c r="LG47" t="str">
        <f t="shared" si="471"/>
        <v/>
      </c>
      <c r="LH47" t="str">
        <f t="shared" si="472"/>
        <v/>
      </c>
      <c r="LI47" t="str">
        <f t="shared" si="473"/>
        <v/>
      </c>
      <c r="LJ47" t="str">
        <f t="shared" si="862"/>
        <v/>
      </c>
      <c r="LK47" t="str">
        <f t="shared" si="475"/>
        <v/>
      </c>
      <c r="LT47" t="str">
        <f t="shared" si="812"/>
        <v/>
      </c>
      <c r="LU47" t="str">
        <f t="shared" si="476"/>
        <v/>
      </c>
      <c r="LV47" t="str">
        <f t="shared" si="477"/>
        <v/>
      </c>
      <c r="LW47" t="str">
        <f t="shared" si="478"/>
        <v/>
      </c>
      <c r="LX47" t="str">
        <f t="shared" si="479"/>
        <v/>
      </c>
      <c r="LY47" t="str">
        <f t="shared" si="480"/>
        <v/>
      </c>
      <c r="LZ47" t="str">
        <f t="shared" si="481"/>
        <v/>
      </c>
      <c r="MA47" t="str">
        <f t="shared" si="482"/>
        <v/>
      </c>
      <c r="MB47" t="str">
        <f t="shared" si="483"/>
        <v/>
      </c>
      <c r="MC47" t="str">
        <f t="shared" si="484"/>
        <v/>
      </c>
      <c r="MD47" t="str">
        <f t="shared" si="485"/>
        <v/>
      </c>
      <c r="ME47" t="str">
        <f t="shared" si="486"/>
        <v/>
      </c>
      <c r="MF47" t="str">
        <f t="shared" si="487"/>
        <v/>
      </c>
      <c r="MR47" s="6"/>
      <c r="NG47" t="str">
        <f t="shared" si="813"/>
        <v/>
      </c>
      <c r="NH47" t="str">
        <f t="shared" si="488"/>
        <v/>
      </c>
      <c r="NI47" t="str">
        <f t="shared" si="489"/>
        <v/>
      </c>
      <c r="NJ47" t="str">
        <f t="shared" si="490"/>
        <v/>
      </c>
      <c r="NK47" t="str">
        <f t="shared" si="491"/>
        <v/>
      </c>
      <c r="NL47" t="str">
        <f t="shared" si="492"/>
        <v/>
      </c>
      <c r="NM47" t="str">
        <f t="shared" si="493"/>
        <v/>
      </c>
      <c r="NN47" t="str">
        <f t="shared" si="494"/>
        <v/>
      </c>
      <c r="NO47" t="str">
        <f t="shared" si="495"/>
        <v/>
      </c>
      <c r="NP47" t="str">
        <f t="shared" si="496"/>
        <v/>
      </c>
      <c r="NQ47" t="str">
        <f t="shared" si="497"/>
        <v/>
      </c>
      <c r="NR47" t="str">
        <f t="shared" si="863"/>
        <v/>
      </c>
      <c r="NS47" t="str">
        <f t="shared" si="499"/>
        <v/>
      </c>
      <c r="OB47" t="str">
        <f t="shared" si="814"/>
        <v/>
      </c>
      <c r="OC47" t="str">
        <f t="shared" si="500"/>
        <v/>
      </c>
      <c r="OD47" t="str">
        <f t="shared" si="501"/>
        <v/>
      </c>
      <c r="OE47" t="str">
        <f t="shared" si="502"/>
        <v/>
      </c>
      <c r="OF47" t="str">
        <f t="shared" si="503"/>
        <v/>
      </c>
      <c r="OG47" t="str">
        <f t="shared" si="504"/>
        <v/>
      </c>
      <c r="OH47" t="str">
        <f t="shared" si="505"/>
        <v/>
      </c>
      <c r="OI47" t="str">
        <f t="shared" si="506"/>
        <v/>
      </c>
      <c r="OJ47" t="str">
        <f t="shared" si="507"/>
        <v/>
      </c>
      <c r="OK47" t="str">
        <f t="shared" si="508"/>
        <v/>
      </c>
      <c r="OL47" t="str">
        <f t="shared" si="509"/>
        <v/>
      </c>
      <c r="OM47" t="str">
        <f t="shared" si="510"/>
        <v/>
      </c>
      <c r="ON47" t="str">
        <f t="shared" si="511"/>
        <v/>
      </c>
      <c r="OZ47" s="6"/>
      <c r="PO47" t="str">
        <f t="shared" si="815"/>
        <v/>
      </c>
      <c r="PP47" t="str">
        <f t="shared" si="512"/>
        <v/>
      </c>
      <c r="PQ47" t="str">
        <f t="shared" si="513"/>
        <v/>
      </c>
      <c r="PR47" t="str">
        <f t="shared" si="514"/>
        <v/>
      </c>
      <c r="PS47" t="str">
        <f t="shared" si="515"/>
        <v/>
      </c>
      <c r="PT47" t="str">
        <f t="shared" si="516"/>
        <v/>
      </c>
      <c r="PU47" t="str">
        <f t="shared" si="517"/>
        <v/>
      </c>
      <c r="PV47" t="str">
        <f t="shared" si="816"/>
        <v/>
      </c>
      <c r="PW47" t="str">
        <f t="shared" si="518"/>
        <v/>
      </c>
      <c r="PX47" t="str">
        <f t="shared" si="519"/>
        <v/>
      </c>
      <c r="PY47" t="str">
        <f t="shared" si="520"/>
        <v/>
      </c>
      <c r="PZ47" t="str">
        <f t="shared" si="864"/>
        <v/>
      </c>
      <c r="QA47" t="str">
        <f t="shared" si="522"/>
        <v/>
      </c>
      <c r="QJ47" t="str">
        <f t="shared" si="817"/>
        <v/>
      </c>
      <c r="QK47" t="str">
        <f t="shared" si="523"/>
        <v/>
      </c>
      <c r="QL47" t="str">
        <f t="shared" si="524"/>
        <v/>
      </c>
      <c r="QM47" t="str">
        <f t="shared" si="525"/>
        <v/>
      </c>
      <c r="QN47" t="str">
        <f t="shared" si="526"/>
        <v/>
      </c>
      <c r="QO47" t="str">
        <f t="shared" si="527"/>
        <v/>
      </c>
      <c r="QP47" t="str">
        <f t="shared" si="528"/>
        <v/>
      </c>
      <c r="QQ47" t="str">
        <f t="shared" si="529"/>
        <v/>
      </c>
      <c r="QR47" t="str">
        <f t="shared" si="530"/>
        <v/>
      </c>
      <c r="QS47" t="str">
        <f t="shared" si="531"/>
        <v/>
      </c>
      <c r="QT47" t="str">
        <f t="shared" si="532"/>
        <v/>
      </c>
      <c r="QU47" t="str">
        <f t="shared" si="533"/>
        <v/>
      </c>
      <c r="QV47" t="str">
        <f t="shared" si="534"/>
        <v/>
      </c>
      <c r="RH47" s="6"/>
      <c r="RW47" t="str">
        <f t="shared" si="818"/>
        <v/>
      </c>
      <c r="RX47" t="str">
        <f t="shared" si="535"/>
        <v/>
      </c>
      <c r="RY47" t="str">
        <f t="shared" si="536"/>
        <v/>
      </c>
      <c r="RZ47" t="str">
        <f t="shared" si="537"/>
        <v/>
      </c>
      <c r="SA47" t="str">
        <f t="shared" si="538"/>
        <v/>
      </c>
      <c r="SB47" t="str">
        <f t="shared" si="539"/>
        <v/>
      </c>
      <c r="SC47" t="str">
        <f t="shared" si="540"/>
        <v/>
      </c>
      <c r="SD47" t="str">
        <f t="shared" si="541"/>
        <v/>
      </c>
      <c r="SE47" t="str">
        <f t="shared" si="542"/>
        <v/>
      </c>
      <c r="SF47" t="str">
        <f t="shared" si="543"/>
        <v/>
      </c>
      <c r="SG47" t="str">
        <f t="shared" si="544"/>
        <v/>
      </c>
      <c r="SH47" t="str">
        <f t="shared" si="865"/>
        <v/>
      </c>
      <c r="SI47" t="str">
        <f t="shared" si="546"/>
        <v/>
      </c>
      <c r="SR47" t="str">
        <f t="shared" si="819"/>
        <v/>
      </c>
      <c r="SS47" t="str">
        <f t="shared" si="547"/>
        <v/>
      </c>
      <c r="ST47" t="str">
        <f t="shared" si="548"/>
        <v/>
      </c>
      <c r="SU47" t="str">
        <f t="shared" si="549"/>
        <v/>
      </c>
      <c r="SV47" t="str">
        <f t="shared" si="550"/>
        <v/>
      </c>
      <c r="SW47" t="str">
        <f t="shared" si="551"/>
        <v/>
      </c>
      <c r="SX47" t="str">
        <f t="shared" si="552"/>
        <v/>
      </c>
      <c r="SY47" t="str">
        <f t="shared" si="553"/>
        <v/>
      </c>
      <c r="SZ47" t="str">
        <f t="shared" si="554"/>
        <v/>
      </c>
      <c r="TA47" t="str">
        <f t="shared" si="555"/>
        <v/>
      </c>
      <c r="TB47" t="str">
        <f t="shared" si="556"/>
        <v/>
      </c>
      <c r="TC47" t="str">
        <f t="shared" si="557"/>
        <v/>
      </c>
      <c r="TD47" t="str">
        <f t="shared" si="558"/>
        <v/>
      </c>
      <c r="TP47" s="6"/>
      <c r="UE47" t="str">
        <f t="shared" si="820"/>
        <v/>
      </c>
      <c r="UF47" t="str">
        <f t="shared" si="559"/>
        <v/>
      </c>
      <c r="UG47" t="str">
        <f t="shared" si="560"/>
        <v/>
      </c>
      <c r="UH47" t="str">
        <f t="shared" si="561"/>
        <v/>
      </c>
      <c r="UI47" t="str">
        <f t="shared" si="562"/>
        <v/>
      </c>
      <c r="UJ47" t="str">
        <f t="shared" si="563"/>
        <v/>
      </c>
      <c r="UK47" t="str">
        <f t="shared" si="564"/>
        <v/>
      </c>
      <c r="UL47" t="str">
        <f t="shared" si="565"/>
        <v/>
      </c>
      <c r="UM47" t="str">
        <f t="shared" si="566"/>
        <v/>
      </c>
      <c r="UN47" t="str">
        <f t="shared" si="567"/>
        <v/>
      </c>
      <c r="UO47" t="str">
        <f t="shared" si="568"/>
        <v/>
      </c>
      <c r="UP47" t="str">
        <f t="shared" si="866"/>
        <v/>
      </c>
      <c r="UQ47" t="str">
        <f t="shared" si="570"/>
        <v/>
      </c>
      <c r="UZ47" t="str">
        <f t="shared" si="821"/>
        <v/>
      </c>
      <c r="VA47" t="str">
        <f t="shared" si="571"/>
        <v/>
      </c>
      <c r="VB47" t="str">
        <f t="shared" si="572"/>
        <v/>
      </c>
      <c r="VC47" t="str">
        <f t="shared" si="573"/>
        <v/>
      </c>
      <c r="VD47" t="str">
        <f t="shared" si="574"/>
        <v/>
      </c>
      <c r="VE47" t="str">
        <f t="shared" si="575"/>
        <v/>
      </c>
      <c r="VF47" t="str">
        <f t="shared" si="576"/>
        <v/>
      </c>
      <c r="VG47" t="str">
        <f t="shared" si="577"/>
        <v/>
      </c>
      <c r="VH47" t="str">
        <f t="shared" si="578"/>
        <v/>
      </c>
      <c r="VI47" t="str">
        <f t="shared" si="579"/>
        <v/>
      </c>
      <c r="VJ47" t="str">
        <f t="shared" si="580"/>
        <v/>
      </c>
      <c r="VK47" t="str">
        <f t="shared" si="581"/>
        <v/>
      </c>
      <c r="VL47" t="str">
        <f t="shared" si="582"/>
        <v/>
      </c>
      <c r="VX47" s="6"/>
      <c r="WM47" t="str">
        <f t="shared" si="822"/>
        <v/>
      </c>
      <c r="WN47" t="str">
        <f t="shared" si="583"/>
        <v/>
      </c>
      <c r="WO47" t="str">
        <f t="shared" si="584"/>
        <v/>
      </c>
      <c r="WP47" t="str">
        <f t="shared" si="585"/>
        <v/>
      </c>
      <c r="WQ47" t="str">
        <f t="shared" si="586"/>
        <v/>
      </c>
      <c r="WR47" t="str">
        <f t="shared" si="587"/>
        <v/>
      </c>
      <c r="WS47" t="str">
        <f t="shared" si="588"/>
        <v/>
      </c>
      <c r="WT47" t="str">
        <f t="shared" si="589"/>
        <v/>
      </c>
      <c r="WU47" t="str">
        <f t="shared" si="590"/>
        <v/>
      </c>
      <c r="WV47" t="str">
        <f t="shared" si="591"/>
        <v/>
      </c>
      <c r="WW47" t="str">
        <f t="shared" si="592"/>
        <v/>
      </c>
      <c r="WX47" t="str">
        <f t="shared" si="867"/>
        <v/>
      </c>
      <c r="WY47" t="str">
        <f t="shared" si="594"/>
        <v/>
      </c>
      <c r="XH47" t="str">
        <f t="shared" si="823"/>
        <v/>
      </c>
      <c r="XI47" t="str">
        <f t="shared" si="595"/>
        <v/>
      </c>
      <c r="XJ47" t="str">
        <f t="shared" si="596"/>
        <v/>
      </c>
      <c r="XK47" t="str">
        <f t="shared" si="597"/>
        <v/>
      </c>
      <c r="XL47" t="str">
        <f t="shared" si="598"/>
        <v/>
      </c>
      <c r="XM47" t="str">
        <f t="shared" si="599"/>
        <v/>
      </c>
      <c r="XN47" t="str">
        <f t="shared" si="600"/>
        <v/>
      </c>
      <c r="XO47" t="str">
        <f t="shared" si="601"/>
        <v/>
      </c>
      <c r="XP47" t="str">
        <f t="shared" si="602"/>
        <v/>
      </c>
      <c r="XQ47" t="str">
        <f t="shared" si="603"/>
        <v/>
      </c>
      <c r="XR47" t="str">
        <f t="shared" si="604"/>
        <v/>
      </c>
      <c r="XS47" t="str">
        <f t="shared" si="605"/>
        <v/>
      </c>
      <c r="XT47" t="str">
        <f t="shared" si="606"/>
        <v/>
      </c>
      <c r="YG47" s="6"/>
      <c r="YV47" t="str">
        <f t="shared" si="824"/>
        <v/>
      </c>
      <c r="YW47" t="str">
        <f t="shared" si="607"/>
        <v/>
      </c>
      <c r="YX47" t="str">
        <f t="shared" si="959"/>
        <v/>
      </c>
      <c r="YY47" t="str">
        <f t="shared" si="609"/>
        <v/>
      </c>
      <c r="YZ47" t="str">
        <f t="shared" si="610"/>
        <v/>
      </c>
      <c r="ZA47" t="str">
        <f t="shared" si="611"/>
        <v/>
      </c>
      <c r="ZB47" t="str">
        <f t="shared" si="612"/>
        <v/>
      </c>
      <c r="ZC47" t="str">
        <f t="shared" si="613"/>
        <v/>
      </c>
      <c r="ZD47" t="str">
        <f t="shared" si="614"/>
        <v/>
      </c>
      <c r="ZE47" t="str">
        <f t="shared" si="615"/>
        <v/>
      </c>
      <c r="ZF47" t="str">
        <f t="shared" si="616"/>
        <v/>
      </c>
      <c r="ZG47" t="str">
        <f t="shared" si="868"/>
        <v/>
      </c>
      <c r="ZH47" t="str">
        <f t="shared" si="618"/>
        <v/>
      </c>
      <c r="ZQ47" t="str">
        <f t="shared" si="825"/>
        <v/>
      </c>
      <c r="ZR47" t="str">
        <f t="shared" si="619"/>
        <v/>
      </c>
      <c r="ZS47" t="str">
        <f t="shared" si="960"/>
        <v/>
      </c>
      <c r="ZT47" t="str">
        <f t="shared" si="621"/>
        <v/>
      </c>
      <c r="ZU47" t="str">
        <f t="shared" si="622"/>
        <v/>
      </c>
      <c r="ZV47" t="str">
        <f t="shared" si="623"/>
        <v/>
      </c>
      <c r="ZW47" t="str">
        <f t="shared" si="624"/>
        <v/>
      </c>
      <c r="ZX47" t="str">
        <f t="shared" si="625"/>
        <v/>
      </c>
      <c r="ZY47" t="str">
        <f t="shared" si="626"/>
        <v/>
      </c>
      <c r="ZZ47" t="str">
        <f t="shared" si="627"/>
        <v/>
      </c>
      <c r="AAA47" t="str">
        <f t="shared" si="628"/>
        <v/>
      </c>
      <c r="AAB47" t="str">
        <f t="shared" si="629"/>
        <v/>
      </c>
      <c r="AAC47" t="str">
        <f t="shared" si="630"/>
        <v/>
      </c>
      <c r="AAQ47" s="6"/>
      <c r="ABF47" t="str">
        <f t="shared" si="826"/>
        <v/>
      </c>
      <c r="ABG47" t="str">
        <f t="shared" si="631"/>
        <v/>
      </c>
      <c r="ABH47" t="str">
        <f t="shared" si="957"/>
        <v/>
      </c>
      <c r="ABI47" t="str">
        <f t="shared" si="633"/>
        <v/>
      </c>
      <c r="ABJ47" t="str">
        <f t="shared" si="634"/>
        <v/>
      </c>
      <c r="ABK47" t="str">
        <f t="shared" si="635"/>
        <v/>
      </c>
      <c r="ABL47" t="str">
        <f t="shared" si="636"/>
        <v/>
      </c>
      <c r="ABM47" t="str">
        <f t="shared" si="637"/>
        <v/>
      </c>
      <c r="ABN47" t="str">
        <f t="shared" si="638"/>
        <v/>
      </c>
      <c r="ABO47" t="str">
        <f t="shared" si="639"/>
        <v/>
      </c>
      <c r="ABP47" t="str">
        <f t="shared" si="640"/>
        <v/>
      </c>
      <c r="ABQ47" t="str">
        <f t="shared" si="869"/>
        <v/>
      </c>
      <c r="ABR47" t="str">
        <f t="shared" si="642"/>
        <v/>
      </c>
      <c r="ACA47" t="str">
        <f t="shared" si="827"/>
        <v/>
      </c>
      <c r="ACB47" t="str">
        <f t="shared" si="643"/>
        <v/>
      </c>
      <c r="ACC47" t="str">
        <f t="shared" si="961"/>
        <v/>
      </c>
      <c r="ACD47" t="str">
        <f t="shared" si="645"/>
        <v/>
      </c>
      <c r="ACE47" t="str">
        <f t="shared" si="646"/>
        <v/>
      </c>
      <c r="ACF47" t="str">
        <f t="shared" si="647"/>
        <v/>
      </c>
      <c r="ACG47" t="str">
        <f t="shared" si="648"/>
        <v/>
      </c>
      <c r="ACH47" t="str">
        <f t="shared" si="649"/>
        <v/>
      </c>
      <c r="ACI47" t="str">
        <f t="shared" si="650"/>
        <v/>
      </c>
      <c r="ACJ47" t="str">
        <f t="shared" si="651"/>
        <v/>
      </c>
      <c r="ACK47" t="str">
        <f t="shared" si="652"/>
        <v/>
      </c>
      <c r="ACL47" t="str">
        <f t="shared" si="653"/>
        <v/>
      </c>
      <c r="ACM47" t="str">
        <f t="shared" si="654"/>
        <v/>
      </c>
      <c r="ACZ47" s="6"/>
      <c r="ADO47" t="str">
        <f t="shared" si="828"/>
        <v/>
      </c>
      <c r="ADP47" t="str">
        <f t="shared" si="975"/>
        <v/>
      </c>
      <c r="ADQ47" t="str">
        <f t="shared" si="976"/>
        <v/>
      </c>
      <c r="ADR47" t="str">
        <f t="shared" si="657"/>
        <v/>
      </c>
      <c r="ADS47" t="str">
        <f t="shared" si="658"/>
        <v/>
      </c>
      <c r="ADT47" t="str">
        <f t="shared" si="659"/>
        <v/>
      </c>
      <c r="ADU47" t="str">
        <f t="shared" si="660"/>
        <v/>
      </c>
      <c r="ADV47" t="str">
        <f t="shared" si="661"/>
        <v/>
      </c>
      <c r="ADW47" t="str">
        <f t="shared" si="662"/>
        <v/>
      </c>
      <c r="ADX47" t="str">
        <f t="shared" si="663"/>
        <v/>
      </c>
      <c r="ADY47" t="str">
        <f t="shared" si="664"/>
        <v/>
      </c>
      <c r="ADZ47" t="str">
        <f t="shared" si="870"/>
        <v/>
      </c>
      <c r="AEA47" t="str">
        <f t="shared" si="666"/>
        <v/>
      </c>
      <c r="AEJ47" t="str">
        <f t="shared" si="829"/>
        <v/>
      </c>
      <c r="AEK47" t="str">
        <f t="shared" si="956"/>
        <v/>
      </c>
      <c r="AEL47" t="str">
        <f t="shared" si="962"/>
        <v/>
      </c>
      <c r="AEM47" t="str">
        <f t="shared" si="669"/>
        <v/>
      </c>
      <c r="AEN47" t="str">
        <f t="shared" si="670"/>
        <v/>
      </c>
      <c r="AEO47" t="str">
        <f t="shared" si="671"/>
        <v/>
      </c>
      <c r="AEP47" t="str">
        <f t="shared" si="672"/>
        <v/>
      </c>
      <c r="AEQ47" t="str">
        <f t="shared" si="673"/>
        <v/>
      </c>
      <c r="AER47" t="str">
        <f t="shared" si="674"/>
        <v/>
      </c>
      <c r="AES47" t="str">
        <f t="shared" si="675"/>
        <v/>
      </c>
      <c r="AET47" t="str">
        <f t="shared" si="676"/>
        <v/>
      </c>
      <c r="AEU47" t="str">
        <f t="shared" si="677"/>
        <v/>
      </c>
      <c r="AEV47" t="str">
        <f t="shared" si="678"/>
        <v/>
      </c>
      <c r="AFI47" s="6"/>
      <c r="AFX47" t="str">
        <f t="shared" si="830"/>
        <v/>
      </c>
      <c r="AFY47" t="str">
        <f t="shared" si="946"/>
        <v/>
      </c>
      <c r="AFZ47" t="str">
        <f t="shared" si="963"/>
        <v/>
      </c>
      <c r="AGA47" t="str">
        <f t="shared" si="681"/>
        <v/>
      </c>
      <c r="AGB47" t="str">
        <f t="shared" si="682"/>
        <v/>
      </c>
      <c r="AGC47" t="str">
        <f t="shared" si="683"/>
        <v/>
      </c>
      <c r="AGD47" t="str">
        <f t="shared" si="684"/>
        <v/>
      </c>
      <c r="AGE47" t="str">
        <f t="shared" si="831"/>
        <v/>
      </c>
      <c r="AGF47" t="str">
        <f t="shared" si="685"/>
        <v/>
      </c>
      <c r="AGG47" t="str">
        <f t="shared" si="686"/>
        <v/>
      </c>
      <c r="AGH47" t="str">
        <f t="shared" si="687"/>
        <v/>
      </c>
      <c r="AGI47" t="str">
        <f t="shared" si="871"/>
        <v/>
      </c>
      <c r="AGJ47" t="str">
        <f t="shared" si="689"/>
        <v/>
      </c>
      <c r="AGS47" t="str">
        <f t="shared" si="832"/>
        <v/>
      </c>
      <c r="AGT47" t="str">
        <f t="shared" si="958"/>
        <v/>
      </c>
      <c r="AGU47" t="str">
        <f t="shared" si="964"/>
        <v/>
      </c>
      <c r="AGV47" t="str">
        <f t="shared" si="692"/>
        <v/>
      </c>
      <c r="AGW47" t="str">
        <f t="shared" si="693"/>
        <v/>
      </c>
      <c r="AGX47" t="str">
        <f t="shared" si="694"/>
        <v/>
      </c>
      <c r="AGY47" t="str">
        <f t="shared" si="695"/>
        <v/>
      </c>
      <c r="AGZ47" t="str">
        <f t="shared" si="696"/>
        <v/>
      </c>
      <c r="AHA47" t="str">
        <f t="shared" si="697"/>
        <v/>
      </c>
      <c r="AHB47" t="str">
        <f t="shared" si="698"/>
        <v/>
      </c>
      <c r="AHC47" t="str">
        <f t="shared" si="699"/>
        <v/>
      </c>
      <c r="AHD47" t="str">
        <f t="shared" si="700"/>
        <v/>
      </c>
      <c r="AHE47" t="str">
        <f t="shared" si="701"/>
        <v/>
      </c>
      <c r="AHT47" s="6"/>
      <c r="AII47" t="str">
        <f t="shared" si="833"/>
        <v/>
      </c>
      <c r="AIJ47" t="str">
        <f t="shared" si="925"/>
        <v/>
      </c>
      <c r="AIK47" t="str">
        <f t="shared" si="965"/>
        <v/>
      </c>
      <c r="AIL47" t="str">
        <f t="shared" si="834"/>
        <v/>
      </c>
      <c r="AIM47" t="str">
        <f t="shared" si="704"/>
        <v/>
      </c>
      <c r="AIN47" t="str">
        <f t="shared" si="835"/>
        <v/>
      </c>
      <c r="AIO47" t="str">
        <f t="shared" si="836"/>
        <v/>
      </c>
      <c r="AIP47" t="str">
        <f t="shared" si="705"/>
        <v/>
      </c>
      <c r="AIQ47" t="str">
        <f t="shared" si="706"/>
        <v/>
      </c>
      <c r="AIR47" t="str">
        <f t="shared" si="707"/>
        <v/>
      </c>
      <c r="AIS47" t="str">
        <f t="shared" si="708"/>
        <v/>
      </c>
      <c r="AIT47" t="str">
        <f t="shared" si="872"/>
        <v/>
      </c>
      <c r="AIU47" t="str">
        <f t="shared" si="710"/>
        <v/>
      </c>
      <c r="AJD47" t="str">
        <f t="shared" si="837"/>
        <v/>
      </c>
      <c r="AJE47" t="str">
        <f t="shared" si="926"/>
        <v/>
      </c>
      <c r="AJF47" t="str">
        <f t="shared" si="966"/>
        <v/>
      </c>
      <c r="AJG47" t="str">
        <f t="shared" si="838"/>
        <v/>
      </c>
      <c r="AJH47" t="str">
        <f t="shared" si="713"/>
        <v/>
      </c>
      <c r="AJI47" t="str">
        <f t="shared" si="839"/>
        <v/>
      </c>
      <c r="AJJ47" t="str">
        <f t="shared" si="840"/>
        <v/>
      </c>
      <c r="AJK47" t="str">
        <f t="shared" si="714"/>
        <v/>
      </c>
      <c r="AJL47" t="str">
        <f t="shared" si="715"/>
        <v/>
      </c>
      <c r="AJM47" t="str">
        <f t="shared" si="716"/>
        <v/>
      </c>
      <c r="AJN47" t="str">
        <f t="shared" si="717"/>
        <v/>
      </c>
      <c r="AJO47" t="str">
        <f t="shared" si="718"/>
        <v/>
      </c>
      <c r="AJP47" t="str">
        <f t="shared" si="719"/>
        <v/>
      </c>
      <c r="AKD47" s="6"/>
      <c r="AKS47" t="str">
        <f t="shared" si="841"/>
        <v/>
      </c>
      <c r="AKT47" t="str">
        <f t="shared" si="927"/>
        <v/>
      </c>
      <c r="AKU47" t="str">
        <f t="shared" si="967"/>
        <v/>
      </c>
      <c r="AKV47" t="str">
        <f t="shared" si="842"/>
        <v/>
      </c>
      <c r="AKW47" t="str">
        <f t="shared" si="722"/>
        <v/>
      </c>
      <c r="AKX47" t="str">
        <f t="shared" si="723"/>
        <v/>
      </c>
      <c r="AKY47" t="str">
        <f t="shared" si="843"/>
        <v/>
      </c>
      <c r="AKZ47" t="str">
        <f t="shared" si="724"/>
        <v/>
      </c>
      <c r="ALA47" t="str">
        <f t="shared" si="725"/>
        <v/>
      </c>
      <c r="ALB47" t="str">
        <f t="shared" si="726"/>
        <v/>
      </c>
      <c r="ALC47" t="str">
        <f t="shared" si="727"/>
        <v/>
      </c>
      <c r="ALD47" t="str">
        <f t="shared" si="873"/>
        <v/>
      </c>
      <c r="ALE47" t="str">
        <f t="shared" si="729"/>
        <v/>
      </c>
      <c r="ALN47" t="str">
        <f t="shared" si="844"/>
        <v/>
      </c>
      <c r="ALO47" t="str">
        <f t="shared" si="928"/>
        <v/>
      </c>
      <c r="ALP47" t="str">
        <f t="shared" si="968"/>
        <v/>
      </c>
      <c r="ALQ47" t="str">
        <f t="shared" si="845"/>
        <v/>
      </c>
      <c r="ALR47" t="str">
        <f t="shared" si="732"/>
        <v/>
      </c>
      <c r="ALS47" t="str">
        <f t="shared" si="733"/>
        <v/>
      </c>
      <c r="ALT47" t="str">
        <f t="shared" si="846"/>
        <v/>
      </c>
      <c r="ALU47" t="str">
        <f t="shared" si="734"/>
        <v/>
      </c>
      <c r="ALV47" t="str">
        <f t="shared" si="735"/>
        <v/>
      </c>
      <c r="ALW47" t="str">
        <f t="shared" si="736"/>
        <v/>
      </c>
      <c r="ALX47" t="str">
        <f t="shared" si="737"/>
        <v/>
      </c>
      <c r="ALY47" t="str">
        <f t="shared" si="738"/>
        <v/>
      </c>
      <c r="ALZ47" t="str">
        <f t="shared" si="739"/>
        <v/>
      </c>
      <c r="AML47" s="6"/>
      <c r="ANA47" t="str">
        <f t="shared" si="847"/>
        <v/>
      </c>
      <c r="ANB47" t="str">
        <f t="shared" si="929"/>
        <v/>
      </c>
      <c r="ANC47" t="str">
        <f t="shared" si="974"/>
        <v/>
      </c>
      <c r="AND47" t="str">
        <f t="shared" si="848"/>
        <v/>
      </c>
      <c r="ANE47" t="str">
        <f t="shared" si="742"/>
        <v/>
      </c>
      <c r="ANF47" t="str">
        <f t="shared" si="743"/>
        <v/>
      </c>
      <c r="ANG47" t="str">
        <f t="shared" si="744"/>
        <v/>
      </c>
      <c r="ANH47" t="str">
        <f t="shared" si="745"/>
        <v/>
      </c>
      <c r="ANI47" t="str">
        <f t="shared" si="746"/>
        <v/>
      </c>
      <c r="ANJ47" t="str">
        <f t="shared" si="747"/>
        <v/>
      </c>
      <c r="ANK47" t="str">
        <f t="shared" si="748"/>
        <v/>
      </c>
      <c r="ANL47" t="str">
        <f t="shared" si="874"/>
        <v/>
      </c>
      <c r="ANM47" t="str">
        <f t="shared" si="750"/>
        <v/>
      </c>
      <c r="ANV47" t="str">
        <f t="shared" si="849"/>
        <v/>
      </c>
      <c r="ANW47" t="str">
        <f t="shared" si="930"/>
        <v/>
      </c>
      <c r="ANX47" t="str">
        <f t="shared" si="969"/>
        <v/>
      </c>
      <c r="ANY47" t="str">
        <f t="shared" si="851"/>
        <v/>
      </c>
      <c r="ANZ47" t="str">
        <f t="shared" si="752"/>
        <v/>
      </c>
      <c r="AOA47" t="str">
        <f t="shared" si="753"/>
        <v/>
      </c>
      <c r="AOB47" t="str">
        <f t="shared" si="754"/>
        <v/>
      </c>
      <c r="AOC47" t="str">
        <f t="shared" si="755"/>
        <v/>
      </c>
      <c r="AOD47" t="str">
        <f t="shared" si="756"/>
        <v/>
      </c>
      <c r="AOE47" t="str">
        <f t="shared" si="757"/>
        <v/>
      </c>
      <c r="AOF47" t="str">
        <f t="shared" si="758"/>
        <v/>
      </c>
      <c r="AOG47" t="str">
        <f t="shared" si="759"/>
        <v/>
      </c>
      <c r="AOH47" t="str">
        <f t="shared" si="760"/>
        <v/>
      </c>
      <c r="AOU47" s="6"/>
      <c r="APJ47" t="str">
        <f t="shared" si="852"/>
        <v/>
      </c>
      <c r="APK47" t="str">
        <f t="shared" si="931"/>
        <v/>
      </c>
      <c r="APL47" t="str">
        <f t="shared" si="970"/>
        <v/>
      </c>
      <c r="APM47" t="str">
        <f t="shared" si="859"/>
        <v/>
      </c>
      <c r="APN47" t="str">
        <f t="shared" si="763"/>
        <v/>
      </c>
      <c r="APO47" t="str">
        <f t="shared" si="764"/>
        <v/>
      </c>
      <c r="APP47" t="str">
        <f t="shared" si="765"/>
        <v/>
      </c>
      <c r="APQ47" t="str">
        <f t="shared" si="766"/>
        <v/>
      </c>
      <c r="APR47" t="str">
        <f t="shared" si="767"/>
        <v/>
      </c>
      <c r="APS47" t="str">
        <f t="shared" si="768"/>
        <v/>
      </c>
      <c r="APT47" t="str">
        <f t="shared" si="769"/>
        <v/>
      </c>
      <c r="APU47" t="str">
        <f t="shared" si="875"/>
        <v/>
      </c>
      <c r="APV47" t="str">
        <f t="shared" si="771"/>
        <v/>
      </c>
      <c r="AQE47" t="str">
        <f t="shared" si="853"/>
        <v/>
      </c>
      <c r="AQF47" t="str">
        <f t="shared" si="932"/>
        <v/>
      </c>
      <c r="AQG47" t="str">
        <f t="shared" si="971"/>
        <v/>
      </c>
      <c r="AQH47" t="str">
        <f t="shared" si="854"/>
        <v/>
      </c>
      <c r="AQI47" t="str">
        <f t="shared" si="774"/>
        <v/>
      </c>
      <c r="AQJ47" t="str">
        <f t="shared" si="775"/>
        <v/>
      </c>
      <c r="AQK47" t="str">
        <f t="shared" si="776"/>
        <v/>
      </c>
      <c r="AQL47" t="str">
        <f t="shared" si="777"/>
        <v/>
      </c>
      <c r="AQM47" t="str">
        <f t="shared" si="778"/>
        <v/>
      </c>
      <c r="AQN47" t="str">
        <f t="shared" si="779"/>
        <v/>
      </c>
      <c r="AQO47" t="str">
        <f t="shared" si="780"/>
        <v/>
      </c>
      <c r="AQP47" t="str">
        <f t="shared" si="781"/>
        <v/>
      </c>
      <c r="AQQ47" t="str">
        <f t="shared" si="782"/>
        <v/>
      </c>
      <c r="ARE47" s="6"/>
      <c r="ART47" t="str">
        <f t="shared" si="855"/>
        <v/>
      </c>
      <c r="ARU47" t="str">
        <f t="shared" si="933"/>
        <v/>
      </c>
      <c r="ARV47" t="str">
        <f t="shared" si="972"/>
        <v/>
      </c>
      <c r="ARW47" t="str">
        <f t="shared" si="856"/>
        <v/>
      </c>
      <c r="ARX47" t="str">
        <f t="shared" si="785"/>
        <v/>
      </c>
      <c r="ARY47" t="str">
        <f t="shared" si="786"/>
        <v/>
      </c>
      <c r="ARZ47" t="str">
        <f t="shared" si="787"/>
        <v/>
      </c>
      <c r="ASA47" t="str">
        <f t="shared" si="788"/>
        <v/>
      </c>
      <c r="ASB47" t="str">
        <f t="shared" si="789"/>
        <v/>
      </c>
      <c r="ASC47" t="str">
        <f t="shared" si="790"/>
        <v/>
      </c>
      <c r="ASD47" t="str">
        <f t="shared" si="791"/>
        <v/>
      </c>
      <c r="ASE47" t="str">
        <f t="shared" si="876"/>
        <v/>
      </c>
      <c r="ASF47" t="str">
        <f t="shared" si="793"/>
        <v/>
      </c>
      <c r="ASO47" t="str">
        <f t="shared" si="857"/>
        <v/>
      </c>
      <c r="ASP47" t="str">
        <f t="shared" si="934"/>
        <v/>
      </c>
      <c r="ASQ47" t="str">
        <f t="shared" si="973"/>
        <v/>
      </c>
      <c r="ASR47" t="str">
        <f t="shared" si="858"/>
        <v/>
      </c>
      <c r="ASS47" t="str">
        <f t="shared" si="796"/>
        <v/>
      </c>
      <c r="AST47" t="str">
        <f t="shared" si="797"/>
        <v/>
      </c>
      <c r="ASU47" t="str">
        <f t="shared" si="798"/>
        <v/>
      </c>
      <c r="ASV47" t="str">
        <f t="shared" si="799"/>
        <v/>
      </c>
      <c r="ASW47" t="str">
        <f t="shared" si="800"/>
        <v/>
      </c>
      <c r="ASX47" t="str">
        <f t="shared" si="801"/>
        <v/>
      </c>
      <c r="ASY47" t="str">
        <f t="shared" si="802"/>
        <v/>
      </c>
      <c r="ASZ47" t="str">
        <f t="shared" si="803"/>
        <v/>
      </c>
      <c r="ATA47" t="str">
        <f t="shared" si="804"/>
        <v/>
      </c>
    </row>
    <row r="48" spans="62:1014 1026:1197" x14ac:dyDescent="0.35">
      <c r="BU48" t="str">
        <f t="shared" si="805"/>
        <v/>
      </c>
      <c r="BV48" t="str">
        <f t="shared" si="923"/>
        <v/>
      </c>
      <c r="BW48" t="str">
        <f t="shared" si="947"/>
        <v/>
      </c>
      <c r="BX48" t="str">
        <f t="shared" si="889"/>
        <v/>
      </c>
      <c r="BY48" t="str">
        <f t="shared" si="890"/>
        <v/>
      </c>
      <c r="BZ48" t="str">
        <f t="shared" si="891"/>
        <v/>
      </c>
      <c r="CA48" t="str">
        <f t="shared" si="892"/>
        <v/>
      </c>
      <c r="CB48" t="str">
        <f t="shared" si="893"/>
        <v/>
      </c>
      <c r="CC48" t="str">
        <f t="shared" si="894"/>
        <v/>
      </c>
      <c r="CD48" t="str">
        <f t="shared" si="895"/>
        <v/>
      </c>
      <c r="CE48" t="str">
        <f t="shared" si="896"/>
        <v/>
      </c>
      <c r="CF48" t="str">
        <f t="shared" si="897"/>
        <v/>
      </c>
      <c r="CG48" t="str">
        <f t="shared" si="898"/>
        <v/>
      </c>
      <c r="CP48" t="str">
        <f t="shared" si="806"/>
        <v/>
      </c>
      <c r="CQ48" t="str">
        <f t="shared" si="924"/>
        <v/>
      </c>
      <c r="CR48" t="str">
        <f t="shared" si="948"/>
        <v/>
      </c>
      <c r="CS48" t="str">
        <f t="shared" si="899"/>
        <v/>
      </c>
      <c r="CT48" t="str">
        <f t="shared" si="900"/>
        <v/>
      </c>
      <c r="CU48" t="str">
        <f t="shared" si="901"/>
        <v/>
      </c>
      <c r="CV48" t="str">
        <f t="shared" si="902"/>
        <v/>
      </c>
      <c r="CW48" t="str">
        <f t="shared" si="903"/>
        <v/>
      </c>
      <c r="CX48" t="str">
        <f t="shared" si="904"/>
        <v/>
      </c>
      <c r="CY48" t="str">
        <f t="shared" si="905"/>
        <v/>
      </c>
      <c r="CZ48" t="str">
        <f t="shared" si="906"/>
        <v/>
      </c>
      <c r="DA48" t="str">
        <f t="shared" si="907"/>
        <v/>
      </c>
      <c r="DB48" t="str">
        <f t="shared" si="908"/>
        <v/>
      </c>
      <c r="EC48" t="str">
        <f t="shared" si="935"/>
        <v/>
      </c>
      <c r="ED48" t="str">
        <f t="shared" si="936"/>
        <v/>
      </c>
      <c r="EE48" t="str">
        <f t="shared" si="937"/>
        <v/>
      </c>
      <c r="EF48" t="str">
        <f t="shared" si="938"/>
        <v/>
      </c>
      <c r="EG48" t="str">
        <f t="shared" si="945"/>
        <v/>
      </c>
      <c r="EU48" t="s">
        <v>119</v>
      </c>
      <c r="EV48" t="s">
        <v>119</v>
      </c>
      <c r="EW48" t="s">
        <v>119</v>
      </c>
      <c r="EX48" t="s">
        <v>119</v>
      </c>
      <c r="EY48" t="s">
        <v>119</v>
      </c>
      <c r="EZ48" t="s">
        <v>119</v>
      </c>
      <c r="FA48" t="s">
        <v>119</v>
      </c>
      <c r="FB48" t="s">
        <v>119</v>
      </c>
      <c r="FC48" t="s">
        <v>119</v>
      </c>
      <c r="FD48" t="s">
        <v>119</v>
      </c>
      <c r="FE48" t="s">
        <v>119</v>
      </c>
      <c r="FF48" t="s">
        <v>119</v>
      </c>
      <c r="FG48" t="s">
        <v>119</v>
      </c>
      <c r="FS48" s="6"/>
      <c r="GH48" t="str">
        <f t="shared" si="807"/>
        <v/>
      </c>
      <c r="GI48" t="str">
        <f t="shared" si="417"/>
        <v/>
      </c>
      <c r="GJ48" t="str">
        <f t="shared" si="418"/>
        <v/>
      </c>
      <c r="GK48" t="str">
        <f t="shared" si="419"/>
        <v/>
      </c>
      <c r="GL48" t="str">
        <f t="shared" si="420"/>
        <v/>
      </c>
      <c r="GM48" t="str">
        <f t="shared" si="421"/>
        <v/>
      </c>
      <c r="GN48" t="str">
        <f t="shared" si="422"/>
        <v/>
      </c>
      <c r="GO48" t="str">
        <f t="shared" si="423"/>
        <v/>
      </c>
      <c r="GP48" t="str">
        <f t="shared" si="424"/>
        <v/>
      </c>
      <c r="GQ48" t="str">
        <f t="shared" si="425"/>
        <v/>
      </c>
      <c r="GR48" t="str">
        <f t="shared" si="426"/>
        <v/>
      </c>
      <c r="GS48" t="str">
        <f t="shared" si="860"/>
        <v/>
      </c>
      <c r="GT48" t="str">
        <f t="shared" si="428"/>
        <v/>
      </c>
      <c r="HC48" t="str">
        <f t="shared" si="808"/>
        <v/>
      </c>
      <c r="HD48" t="str">
        <f t="shared" si="429"/>
        <v/>
      </c>
      <c r="HE48" t="str">
        <f t="shared" si="430"/>
        <v/>
      </c>
      <c r="HF48" t="str">
        <f t="shared" si="431"/>
        <v/>
      </c>
      <c r="HG48" t="str">
        <f t="shared" si="432"/>
        <v/>
      </c>
      <c r="HH48" t="str">
        <f t="shared" si="433"/>
        <v/>
      </c>
      <c r="HI48" t="str">
        <f t="shared" si="434"/>
        <v/>
      </c>
      <c r="HJ48" t="str">
        <f t="shared" si="435"/>
        <v/>
      </c>
      <c r="HK48" t="str">
        <f t="shared" si="436"/>
        <v/>
      </c>
      <c r="HL48" t="str">
        <f t="shared" si="437"/>
        <v/>
      </c>
      <c r="HM48" t="str">
        <f t="shared" si="438"/>
        <v/>
      </c>
      <c r="HN48" t="str">
        <f t="shared" si="439"/>
        <v/>
      </c>
      <c r="HO48" t="str">
        <f t="shared" si="440"/>
        <v/>
      </c>
      <c r="KJ48" s="6"/>
      <c r="KY48" t="str">
        <f t="shared" si="811"/>
        <v/>
      </c>
      <c r="KZ48" t="str">
        <f t="shared" si="464"/>
        <v/>
      </c>
      <c r="LA48" t="str">
        <f t="shared" si="465"/>
        <v/>
      </c>
      <c r="LB48" t="str">
        <f t="shared" si="466"/>
        <v/>
      </c>
      <c r="LC48" t="str">
        <f t="shared" si="467"/>
        <v/>
      </c>
      <c r="LD48" t="str">
        <f t="shared" si="468"/>
        <v/>
      </c>
      <c r="LE48" t="str">
        <f t="shared" si="469"/>
        <v/>
      </c>
      <c r="LF48" t="str">
        <f t="shared" si="470"/>
        <v/>
      </c>
      <c r="LG48" t="str">
        <f t="shared" si="471"/>
        <v/>
      </c>
      <c r="LH48" t="str">
        <f t="shared" si="472"/>
        <v/>
      </c>
      <c r="LI48" t="str">
        <f t="shared" si="473"/>
        <v/>
      </c>
      <c r="LJ48" t="str">
        <f t="shared" si="862"/>
        <v/>
      </c>
      <c r="LK48" t="str">
        <f t="shared" si="475"/>
        <v/>
      </c>
      <c r="LT48" t="str">
        <f t="shared" si="812"/>
        <v/>
      </c>
      <c r="LU48" t="str">
        <f t="shared" si="476"/>
        <v/>
      </c>
      <c r="LV48" t="str">
        <f t="shared" si="477"/>
        <v/>
      </c>
      <c r="LW48" t="str">
        <f t="shared" si="478"/>
        <v/>
      </c>
      <c r="LX48" t="str">
        <f t="shared" si="479"/>
        <v/>
      </c>
      <c r="LY48" t="str">
        <f t="shared" si="480"/>
        <v/>
      </c>
      <c r="LZ48" t="str">
        <f t="shared" si="481"/>
        <v/>
      </c>
      <c r="MA48" t="str">
        <f t="shared" si="482"/>
        <v/>
      </c>
      <c r="MB48" t="str">
        <f t="shared" si="483"/>
        <v/>
      </c>
      <c r="MC48" t="str">
        <f t="shared" si="484"/>
        <v/>
      </c>
      <c r="MD48" t="str">
        <f t="shared" si="485"/>
        <v/>
      </c>
      <c r="ME48" t="str">
        <f t="shared" si="486"/>
        <v/>
      </c>
      <c r="MF48" t="str">
        <f t="shared" si="487"/>
        <v/>
      </c>
      <c r="MR48" s="6"/>
      <c r="NG48" t="str">
        <f t="shared" si="813"/>
        <v/>
      </c>
      <c r="NH48" t="str">
        <f t="shared" si="488"/>
        <v/>
      </c>
      <c r="NI48" t="str">
        <f t="shared" si="489"/>
        <v/>
      </c>
      <c r="NJ48" t="str">
        <f t="shared" si="490"/>
        <v/>
      </c>
      <c r="NK48" t="str">
        <f t="shared" si="491"/>
        <v/>
      </c>
      <c r="NL48" t="str">
        <f t="shared" si="492"/>
        <v/>
      </c>
      <c r="NM48" t="str">
        <f t="shared" si="493"/>
        <v/>
      </c>
      <c r="NN48" t="str">
        <f t="shared" si="494"/>
        <v/>
      </c>
      <c r="NO48" t="str">
        <f t="shared" si="495"/>
        <v/>
      </c>
      <c r="NP48" t="str">
        <f t="shared" si="496"/>
        <v/>
      </c>
      <c r="NQ48" t="str">
        <f t="shared" si="497"/>
        <v/>
      </c>
      <c r="NR48" t="str">
        <f t="shared" si="863"/>
        <v/>
      </c>
      <c r="NS48" t="str">
        <f t="shared" si="499"/>
        <v/>
      </c>
      <c r="OB48" t="str">
        <f t="shared" si="814"/>
        <v/>
      </c>
      <c r="OC48" t="str">
        <f t="shared" si="500"/>
        <v/>
      </c>
      <c r="OD48" t="str">
        <f t="shared" si="501"/>
        <v/>
      </c>
      <c r="OE48" t="str">
        <f t="shared" si="502"/>
        <v/>
      </c>
      <c r="OF48" t="str">
        <f t="shared" si="503"/>
        <v/>
      </c>
      <c r="OG48" t="str">
        <f t="shared" si="504"/>
        <v/>
      </c>
      <c r="OH48" t="str">
        <f t="shared" si="505"/>
        <v/>
      </c>
      <c r="OI48" t="str">
        <f t="shared" si="506"/>
        <v/>
      </c>
      <c r="OJ48" t="str">
        <f t="shared" si="507"/>
        <v/>
      </c>
      <c r="OK48" t="str">
        <f t="shared" si="508"/>
        <v/>
      </c>
      <c r="OL48" t="str">
        <f t="shared" si="509"/>
        <v/>
      </c>
      <c r="OM48" t="str">
        <f t="shared" si="510"/>
        <v/>
      </c>
      <c r="ON48" t="str">
        <f t="shared" si="511"/>
        <v/>
      </c>
      <c r="OZ48" s="6"/>
      <c r="PO48" t="str">
        <f t="shared" si="815"/>
        <v/>
      </c>
      <c r="PP48" t="str">
        <f t="shared" si="512"/>
        <v/>
      </c>
      <c r="PQ48" t="str">
        <f t="shared" si="513"/>
        <v/>
      </c>
      <c r="PR48" t="str">
        <f t="shared" si="514"/>
        <v/>
      </c>
      <c r="PS48" t="str">
        <f t="shared" si="515"/>
        <v/>
      </c>
      <c r="PT48" t="str">
        <f t="shared" si="516"/>
        <v/>
      </c>
      <c r="PU48" t="str">
        <f t="shared" si="517"/>
        <v/>
      </c>
      <c r="PV48" t="str">
        <f t="shared" si="816"/>
        <v/>
      </c>
      <c r="PW48" t="str">
        <f t="shared" si="518"/>
        <v/>
      </c>
      <c r="PX48" t="str">
        <f t="shared" si="519"/>
        <v/>
      </c>
      <c r="PY48" t="str">
        <f t="shared" si="520"/>
        <v/>
      </c>
      <c r="PZ48" t="str">
        <f t="shared" si="864"/>
        <v/>
      </c>
      <c r="QA48" t="str">
        <f t="shared" si="522"/>
        <v/>
      </c>
      <c r="QJ48" t="str">
        <f t="shared" si="817"/>
        <v/>
      </c>
      <c r="QK48" t="str">
        <f t="shared" si="523"/>
        <v/>
      </c>
      <c r="QL48" t="str">
        <f t="shared" si="524"/>
        <v/>
      </c>
      <c r="QM48" t="str">
        <f t="shared" si="525"/>
        <v/>
      </c>
      <c r="QN48" t="str">
        <f t="shared" si="526"/>
        <v/>
      </c>
      <c r="QO48" t="str">
        <f t="shared" si="527"/>
        <v/>
      </c>
      <c r="QP48" t="str">
        <f t="shared" si="528"/>
        <v/>
      </c>
      <c r="QQ48" t="str">
        <f t="shared" si="529"/>
        <v/>
      </c>
      <c r="QR48" t="str">
        <f t="shared" si="530"/>
        <v/>
      </c>
      <c r="QS48" t="str">
        <f t="shared" si="531"/>
        <v/>
      </c>
      <c r="QT48" t="str">
        <f t="shared" si="532"/>
        <v/>
      </c>
      <c r="QU48" t="str">
        <f t="shared" si="533"/>
        <v/>
      </c>
      <c r="QV48" t="str">
        <f t="shared" si="534"/>
        <v/>
      </c>
      <c r="RH48" s="6"/>
      <c r="RW48" t="str">
        <f t="shared" si="818"/>
        <v/>
      </c>
      <c r="RX48" t="str">
        <f t="shared" si="535"/>
        <v/>
      </c>
      <c r="RY48" t="str">
        <f t="shared" si="536"/>
        <v/>
      </c>
      <c r="RZ48" t="str">
        <f t="shared" si="537"/>
        <v/>
      </c>
      <c r="SA48" t="str">
        <f t="shared" si="538"/>
        <v/>
      </c>
      <c r="SB48" t="str">
        <f t="shared" si="539"/>
        <v/>
      </c>
      <c r="SC48" t="str">
        <f t="shared" si="540"/>
        <v/>
      </c>
      <c r="SD48" t="str">
        <f t="shared" si="541"/>
        <v/>
      </c>
      <c r="SE48" t="str">
        <f t="shared" si="542"/>
        <v/>
      </c>
      <c r="SF48" t="str">
        <f t="shared" si="543"/>
        <v/>
      </c>
      <c r="SG48" t="str">
        <f t="shared" si="544"/>
        <v/>
      </c>
      <c r="SH48" t="str">
        <f t="shared" si="865"/>
        <v/>
      </c>
      <c r="SI48" t="str">
        <f t="shared" si="546"/>
        <v/>
      </c>
      <c r="SR48" t="str">
        <f t="shared" si="819"/>
        <v/>
      </c>
      <c r="SS48" t="str">
        <f t="shared" si="547"/>
        <v/>
      </c>
      <c r="ST48" t="str">
        <f t="shared" si="548"/>
        <v/>
      </c>
      <c r="SU48" t="str">
        <f t="shared" si="549"/>
        <v/>
      </c>
      <c r="SV48" t="str">
        <f t="shared" si="550"/>
        <v/>
      </c>
      <c r="SW48" t="str">
        <f t="shared" si="551"/>
        <v/>
      </c>
      <c r="SX48" t="str">
        <f t="shared" si="552"/>
        <v/>
      </c>
      <c r="SY48" t="str">
        <f t="shared" si="553"/>
        <v/>
      </c>
      <c r="SZ48" t="str">
        <f t="shared" si="554"/>
        <v/>
      </c>
      <c r="TA48" t="str">
        <f t="shared" si="555"/>
        <v/>
      </c>
      <c r="TB48" t="str">
        <f t="shared" si="556"/>
        <v/>
      </c>
      <c r="TC48" t="str">
        <f t="shared" si="557"/>
        <v/>
      </c>
      <c r="TD48" t="str">
        <f t="shared" si="558"/>
        <v/>
      </c>
      <c r="TP48" s="6"/>
      <c r="UE48" t="str">
        <f t="shared" si="820"/>
        <v/>
      </c>
      <c r="UF48" t="str">
        <f t="shared" si="559"/>
        <v/>
      </c>
      <c r="UG48" t="str">
        <f t="shared" si="560"/>
        <v/>
      </c>
      <c r="UH48" t="str">
        <f t="shared" si="561"/>
        <v/>
      </c>
      <c r="UI48" t="str">
        <f t="shared" si="562"/>
        <v/>
      </c>
      <c r="UJ48" t="str">
        <f t="shared" si="563"/>
        <v/>
      </c>
      <c r="UK48" t="str">
        <f t="shared" si="564"/>
        <v/>
      </c>
      <c r="UL48" t="str">
        <f t="shared" si="565"/>
        <v/>
      </c>
      <c r="UM48" t="str">
        <f t="shared" si="566"/>
        <v/>
      </c>
      <c r="UN48" t="str">
        <f t="shared" si="567"/>
        <v/>
      </c>
      <c r="UO48" t="str">
        <f t="shared" si="568"/>
        <v/>
      </c>
      <c r="UP48" t="str">
        <f t="shared" si="866"/>
        <v/>
      </c>
      <c r="UQ48" t="str">
        <f t="shared" si="570"/>
        <v/>
      </c>
      <c r="UZ48" t="str">
        <f t="shared" si="821"/>
        <v/>
      </c>
      <c r="VA48" t="str">
        <f t="shared" si="571"/>
        <v/>
      </c>
      <c r="VB48" t="str">
        <f t="shared" si="572"/>
        <v/>
      </c>
      <c r="VC48" t="str">
        <f t="shared" si="573"/>
        <v/>
      </c>
      <c r="VD48" t="str">
        <f t="shared" si="574"/>
        <v/>
      </c>
      <c r="VE48" t="str">
        <f t="shared" si="575"/>
        <v/>
      </c>
      <c r="VF48" t="str">
        <f t="shared" si="576"/>
        <v/>
      </c>
      <c r="VG48" t="str">
        <f t="shared" si="577"/>
        <v/>
      </c>
      <c r="VH48" t="str">
        <f t="shared" si="578"/>
        <v/>
      </c>
      <c r="VI48" t="str">
        <f t="shared" si="579"/>
        <v/>
      </c>
      <c r="VJ48" t="str">
        <f t="shared" si="580"/>
        <v/>
      </c>
      <c r="VK48" t="str">
        <f t="shared" si="581"/>
        <v/>
      </c>
      <c r="VL48" t="str">
        <f t="shared" si="582"/>
        <v/>
      </c>
      <c r="VX48" s="6"/>
      <c r="WM48" t="str">
        <f t="shared" si="822"/>
        <v/>
      </c>
      <c r="WN48" t="str">
        <f t="shared" si="583"/>
        <v/>
      </c>
      <c r="WO48" t="str">
        <f t="shared" si="584"/>
        <v/>
      </c>
      <c r="WP48" t="str">
        <f t="shared" si="585"/>
        <v/>
      </c>
      <c r="WQ48" t="str">
        <f t="shared" si="586"/>
        <v/>
      </c>
      <c r="WR48" t="str">
        <f t="shared" si="587"/>
        <v/>
      </c>
      <c r="WS48" t="str">
        <f t="shared" si="588"/>
        <v/>
      </c>
      <c r="WT48" t="str">
        <f t="shared" si="589"/>
        <v/>
      </c>
      <c r="WU48" t="str">
        <f t="shared" si="590"/>
        <v/>
      </c>
      <c r="WV48" t="str">
        <f t="shared" si="591"/>
        <v/>
      </c>
      <c r="WW48" t="str">
        <f t="shared" si="592"/>
        <v/>
      </c>
      <c r="WX48" t="str">
        <f t="shared" si="867"/>
        <v/>
      </c>
      <c r="WY48" t="str">
        <f t="shared" si="594"/>
        <v/>
      </c>
      <c r="XH48" t="str">
        <f t="shared" si="823"/>
        <v/>
      </c>
      <c r="XI48" t="str">
        <f t="shared" si="595"/>
        <v/>
      </c>
      <c r="XJ48" t="str">
        <f t="shared" si="596"/>
        <v/>
      </c>
      <c r="XK48" t="str">
        <f t="shared" si="597"/>
        <v/>
      </c>
      <c r="XL48" t="str">
        <f t="shared" si="598"/>
        <v/>
      </c>
      <c r="XM48" t="str">
        <f t="shared" si="599"/>
        <v/>
      </c>
      <c r="XN48" t="str">
        <f t="shared" si="600"/>
        <v/>
      </c>
      <c r="XO48" t="str">
        <f t="shared" si="601"/>
        <v/>
      </c>
      <c r="XP48" t="str">
        <f t="shared" si="602"/>
        <v/>
      </c>
      <c r="XQ48" t="str">
        <f t="shared" si="603"/>
        <v/>
      </c>
      <c r="XR48" t="str">
        <f t="shared" si="604"/>
        <v/>
      </c>
      <c r="XS48" t="str">
        <f t="shared" si="605"/>
        <v/>
      </c>
      <c r="XT48" t="str">
        <f t="shared" si="606"/>
        <v/>
      </c>
      <c r="YG48" s="6"/>
      <c r="YV48" t="str">
        <f t="shared" si="824"/>
        <v/>
      </c>
      <c r="YW48" t="str">
        <f t="shared" si="607"/>
        <v/>
      </c>
      <c r="YX48" t="str">
        <f t="shared" si="959"/>
        <v/>
      </c>
      <c r="YY48" t="str">
        <f t="shared" si="609"/>
        <v/>
      </c>
      <c r="YZ48" t="str">
        <f t="shared" si="610"/>
        <v/>
      </c>
      <c r="ZA48" t="str">
        <f t="shared" si="611"/>
        <v/>
      </c>
      <c r="ZB48" t="str">
        <f t="shared" si="612"/>
        <v/>
      </c>
      <c r="ZC48" t="str">
        <f t="shared" si="613"/>
        <v/>
      </c>
      <c r="ZD48" t="str">
        <f t="shared" si="614"/>
        <v/>
      </c>
      <c r="ZE48" t="str">
        <f t="shared" si="615"/>
        <v/>
      </c>
      <c r="ZF48" t="str">
        <f t="shared" si="616"/>
        <v/>
      </c>
      <c r="ZG48" t="str">
        <f t="shared" si="868"/>
        <v/>
      </c>
      <c r="ZH48" t="str">
        <f t="shared" si="618"/>
        <v/>
      </c>
      <c r="ZQ48" t="str">
        <f t="shared" si="825"/>
        <v/>
      </c>
      <c r="ZR48" t="str">
        <f t="shared" si="619"/>
        <v/>
      </c>
      <c r="ZS48" t="str">
        <f t="shared" si="960"/>
        <v/>
      </c>
      <c r="ZT48" t="str">
        <f t="shared" si="621"/>
        <v/>
      </c>
      <c r="ZU48" t="str">
        <f t="shared" si="622"/>
        <v/>
      </c>
      <c r="ZV48" t="str">
        <f t="shared" si="623"/>
        <v/>
      </c>
      <c r="ZW48" t="str">
        <f t="shared" si="624"/>
        <v/>
      </c>
      <c r="ZX48" t="str">
        <f t="shared" si="625"/>
        <v/>
      </c>
      <c r="ZY48" t="str">
        <f t="shared" si="626"/>
        <v/>
      </c>
      <c r="ZZ48" t="str">
        <f t="shared" si="627"/>
        <v/>
      </c>
      <c r="AAA48" t="str">
        <f t="shared" si="628"/>
        <v/>
      </c>
      <c r="AAB48" t="str">
        <f t="shared" si="629"/>
        <v/>
      </c>
      <c r="AAC48" t="str">
        <f t="shared" si="630"/>
        <v/>
      </c>
      <c r="AAQ48" s="6"/>
      <c r="ABF48" t="str">
        <f t="shared" si="826"/>
        <v/>
      </c>
      <c r="ABG48" t="str">
        <f t="shared" si="631"/>
        <v/>
      </c>
      <c r="ABH48" t="str">
        <f t="shared" si="957"/>
        <v/>
      </c>
      <c r="ABI48" t="str">
        <f t="shared" si="633"/>
        <v/>
      </c>
      <c r="ABJ48" t="str">
        <f t="shared" si="634"/>
        <v/>
      </c>
      <c r="ABK48" t="str">
        <f t="shared" si="635"/>
        <v/>
      </c>
      <c r="ABL48" t="str">
        <f t="shared" si="636"/>
        <v/>
      </c>
      <c r="ABM48" t="str">
        <f t="shared" si="637"/>
        <v/>
      </c>
      <c r="ABN48" t="str">
        <f t="shared" si="638"/>
        <v/>
      </c>
      <c r="ABO48" t="str">
        <f t="shared" si="639"/>
        <v/>
      </c>
      <c r="ABP48" t="str">
        <f t="shared" si="640"/>
        <v/>
      </c>
      <c r="ABQ48" t="str">
        <f t="shared" si="869"/>
        <v/>
      </c>
      <c r="ABR48" t="str">
        <f t="shared" si="642"/>
        <v/>
      </c>
      <c r="ACA48" t="str">
        <f t="shared" si="827"/>
        <v/>
      </c>
      <c r="ACB48" t="str">
        <f t="shared" si="643"/>
        <v/>
      </c>
      <c r="ACC48" t="str">
        <f t="shared" si="961"/>
        <v/>
      </c>
      <c r="ACD48" t="str">
        <f t="shared" si="645"/>
        <v/>
      </c>
      <c r="ACE48" t="str">
        <f t="shared" si="646"/>
        <v/>
      </c>
      <c r="ACF48" t="str">
        <f t="shared" si="647"/>
        <v/>
      </c>
      <c r="ACG48" t="str">
        <f t="shared" si="648"/>
        <v/>
      </c>
      <c r="ACH48" t="str">
        <f t="shared" si="649"/>
        <v/>
      </c>
      <c r="ACI48" t="str">
        <f t="shared" si="650"/>
        <v/>
      </c>
      <c r="ACJ48" t="str">
        <f t="shared" si="651"/>
        <v/>
      </c>
      <c r="ACK48" t="str">
        <f t="shared" si="652"/>
        <v/>
      </c>
      <c r="ACL48" t="str">
        <f t="shared" si="653"/>
        <v/>
      </c>
      <c r="ACM48" t="str">
        <f t="shared" si="654"/>
        <v/>
      </c>
      <c r="ACZ48" s="6"/>
      <c r="ADO48" t="str">
        <f t="shared" si="828"/>
        <v/>
      </c>
      <c r="ADP48" t="str">
        <f t="shared" si="975"/>
        <v/>
      </c>
      <c r="ADQ48" t="str">
        <f t="shared" si="976"/>
        <v/>
      </c>
      <c r="ADR48" t="str">
        <f t="shared" si="657"/>
        <v/>
      </c>
      <c r="ADS48" t="str">
        <f t="shared" si="658"/>
        <v/>
      </c>
      <c r="ADT48" t="str">
        <f t="shared" si="659"/>
        <v/>
      </c>
      <c r="ADU48" t="str">
        <f t="shared" si="660"/>
        <v/>
      </c>
      <c r="ADV48" t="str">
        <f t="shared" si="661"/>
        <v/>
      </c>
      <c r="ADW48" t="str">
        <f t="shared" si="662"/>
        <v/>
      </c>
      <c r="ADX48" t="str">
        <f t="shared" si="663"/>
        <v/>
      </c>
      <c r="ADY48" t="str">
        <f t="shared" si="664"/>
        <v/>
      </c>
      <c r="ADZ48" t="str">
        <f t="shared" si="870"/>
        <v/>
      </c>
      <c r="AEA48" t="str">
        <f t="shared" si="666"/>
        <v/>
      </c>
      <c r="AEJ48" t="str">
        <f t="shared" si="829"/>
        <v/>
      </c>
      <c r="AEK48" t="str">
        <f t="shared" si="956"/>
        <v/>
      </c>
      <c r="AEL48" t="str">
        <f t="shared" si="962"/>
        <v/>
      </c>
      <c r="AEM48" t="str">
        <f t="shared" si="669"/>
        <v/>
      </c>
      <c r="AEN48" t="str">
        <f t="shared" si="670"/>
        <v/>
      </c>
      <c r="AEO48" t="str">
        <f t="shared" si="671"/>
        <v/>
      </c>
      <c r="AEP48" t="str">
        <f t="shared" si="672"/>
        <v/>
      </c>
      <c r="AEQ48" t="str">
        <f t="shared" si="673"/>
        <v/>
      </c>
      <c r="AER48" t="str">
        <f t="shared" si="674"/>
        <v/>
      </c>
      <c r="AES48" t="str">
        <f t="shared" si="675"/>
        <v/>
      </c>
      <c r="AET48" t="str">
        <f t="shared" si="676"/>
        <v/>
      </c>
      <c r="AEU48" t="str">
        <f t="shared" si="677"/>
        <v/>
      </c>
      <c r="AEV48" t="str">
        <f t="shared" si="678"/>
        <v/>
      </c>
      <c r="AFI48" s="6"/>
      <c r="AFX48" t="str">
        <f t="shared" si="830"/>
        <v/>
      </c>
      <c r="AFY48" t="str">
        <f t="shared" si="946"/>
        <v/>
      </c>
      <c r="AFZ48" t="str">
        <f t="shared" si="963"/>
        <v/>
      </c>
      <c r="AGA48" t="str">
        <f t="shared" si="681"/>
        <v/>
      </c>
      <c r="AGB48" t="str">
        <f t="shared" si="682"/>
        <v/>
      </c>
      <c r="AGC48" t="str">
        <f t="shared" si="683"/>
        <v/>
      </c>
      <c r="AGD48" t="str">
        <f t="shared" si="684"/>
        <v/>
      </c>
      <c r="AGE48" t="str">
        <f t="shared" si="831"/>
        <v/>
      </c>
      <c r="AGF48" t="str">
        <f t="shared" si="685"/>
        <v/>
      </c>
      <c r="AGG48" t="str">
        <f t="shared" si="686"/>
        <v/>
      </c>
      <c r="AGH48" t="str">
        <f t="shared" si="687"/>
        <v/>
      </c>
      <c r="AGI48" t="str">
        <f t="shared" si="871"/>
        <v/>
      </c>
      <c r="AGJ48" t="str">
        <f t="shared" si="689"/>
        <v/>
      </c>
      <c r="AGS48" t="str">
        <f t="shared" si="832"/>
        <v/>
      </c>
      <c r="AGT48" t="str">
        <f t="shared" si="958"/>
        <v/>
      </c>
      <c r="AGU48" t="str">
        <f t="shared" si="964"/>
        <v/>
      </c>
      <c r="AGV48" t="str">
        <f t="shared" si="692"/>
        <v/>
      </c>
      <c r="AGW48" t="str">
        <f t="shared" si="693"/>
        <v/>
      </c>
      <c r="AGX48" t="str">
        <f t="shared" si="694"/>
        <v/>
      </c>
      <c r="AGY48" t="str">
        <f t="shared" si="695"/>
        <v/>
      </c>
      <c r="AGZ48" t="str">
        <f t="shared" si="696"/>
        <v/>
      </c>
      <c r="AHA48" t="str">
        <f t="shared" si="697"/>
        <v/>
      </c>
      <c r="AHB48" t="str">
        <f t="shared" si="698"/>
        <v/>
      </c>
      <c r="AHC48" t="str">
        <f t="shared" si="699"/>
        <v/>
      </c>
      <c r="AHD48" t="str">
        <f t="shared" si="700"/>
        <v/>
      </c>
      <c r="AHE48" t="str">
        <f t="shared" si="701"/>
        <v/>
      </c>
      <c r="AHT48" s="6"/>
      <c r="AII48" t="str">
        <f t="shared" si="833"/>
        <v/>
      </c>
      <c r="AIJ48" t="str">
        <f t="shared" si="925"/>
        <v/>
      </c>
      <c r="AIK48" t="str">
        <f t="shared" si="965"/>
        <v/>
      </c>
      <c r="AIL48" t="str">
        <f t="shared" si="834"/>
        <v/>
      </c>
      <c r="AIM48" t="str">
        <f t="shared" si="704"/>
        <v/>
      </c>
      <c r="AIN48" t="str">
        <f t="shared" si="835"/>
        <v/>
      </c>
      <c r="AIO48" t="str">
        <f t="shared" si="836"/>
        <v/>
      </c>
      <c r="AIP48" t="str">
        <f t="shared" si="705"/>
        <v/>
      </c>
      <c r="AIQ48" t="str">
        <f t="shared" si="706"/>
        <v/>
      </c>
      <c r="AIR48" t="str">
        <f t="shared" si="707"/>
        <v/>
      </c>
      <c r="AIS48" t="str">
        <f t="shared" si="708"/>
        <v/>
      </c>
      <c r="AIT48" t="str">
        <f t="shared" si="872"/>
        <v/>
      </c>
      <c r="AIU48" t="str">
        <f t="shared" si="710"/>
        <v/>
      </c>
      <c r="AJD48" t="str">
        <f t="shared" si="837"/>
        <v/>
      </c>
      <c r="AJE48" t="str">
        <f t="shared" si="926"/>
        <v/>
      </c>
      <c r="AJF48" t="str">
        <f t="shared" si="966"/>
        <v/>
      </c>
      <c r="AJG48" t="str">
        <f t="shared" si="838"/>
        <v/>
      </c>
      <c r="AJH48" t="str">
        <f t="shared" si="713"/>
        <v/>
      </c>
      <c r="AJI48" t="str">
        <f t="shared" si="839"/>
        <v/>
      </c>
      <c r="AJJ48" t="str">
        <f t="shared" si="840"/>
        <v/>
      </c>
      <c r="AJK48" t="str">
        <f t="shared" si="714"/>
        <v/>
      </c>
      <c r="AJL48" t="str">
        <f t="shared" si="715"/>
        <v/>
      </c>
      <c r="AJM48" t="str">
        <f t="shared" si="716"/>
        <v/>
      </c>
      <c r="AJN48" t="str">
        <f t="shared" si="717"/>
        <v/>
      </c>
      <c r="AJO48" t="str">
        <f t="shared" si="718"/>
        <v/>
      </c>
      <c r="AJP48" t="str">
        <f t="shared" si="719"/>
        <v/>
      </c>
      <c r="AKD48" s="6"/>
      <c r="AKS48" t="str">
        <f t="shared" si="841"/>
        <v/>
      </c>
      <c r="AKT48" t="str">
        <f t="shared" si="927"/>
        <v/>
      </c>
      <c r="AKU48" t="str">
        <f t="shared" si="967"/>
        <v/>
      </c>
      <c r="AKV48" t="str">
        <f t="shared" si="842"/>
        <v/>
      </c>
      <c r="AKW48" t="str">
        <f t="shared" si="722"/>
        <v/>
      </c>
      <c r="AKX48" t="str">
        <f t="shared" si="723"/>
        <v/>
      </c>
      <c r="AKY48" t="str">
        <f t="shared" si="843"/>
        <v/>
      </c>
      <c r="AKZ48" t="str">
        <f t="shared" si="724"/>
        <v/>
      </c>
      <c r="ALA48" t="str">
        <f t="shared" si="725"/>
        <v/>
      </c>
      <c r="ALB48" t="str">
        <f t="shared" si="726"/>
        <v/>
      </c>
      <c r="ALC48" t="str">
        <f t="shared" si="727"/>
        <v/>
      </c>
      <c r="ALD48" t="str">
        <f t="shared" si="873"/>
        <v/>
      </c>
      <c r="ALE48" t="str">
        <f t="shared" si="729"/>
        <v/>
      </c>
      <c r="ALN48" t="str">
        <f t="shared" si="844"/>
        <v/>
      </c>
      <c r="ALO48" t="str">
        <f t="shared" si="928"/>
        <v/>
      </c>
      <c r="ALP48" t="str">
        <f t="shared" si="968"/>
        <v/>
      </c>
      <c r="ALQ48" t="str">
        <f t="shared" si="845"/>
        <v/>
      </c>
      <c r="ALR48" t="str">
        <f t="shared" si="732"/>
        <v/>
      </c>
      <c r="ALS48" t="str">
        <f t="shared" si="733"/>
        <v/>
      </c>
      <c r="ALT48" t="str">
        <f t="shared" si="846"/>
        <v/>
      </c>
      <c r="ALU48" t="str">
        <f t="shared" si="734"/>
        <v/>
      </c>
      <c r="ALV48" t="str">
        <f t="shared" si="735"/>
        <v/>
      </c>
      <c r="ALW48" t="str">
        <f t="shared" si="736"/>
        <v/>
      </c>
      <c r="ALX48" t="str">
        <f t="shared" si="737"/>
        <v/>
      </c>
      <c r="ALY48" t="str">
        <f t="shared" si="738"/>
        <v/>
      </c>
      <c r="ALZ48" t="str">
        <f t="shared" si="739"/>
        <v/>
      </c>
      <c r="AML48" s="6"/>
      <c r="ANA48" t="str">
        <f t="shared" si="847"/>
        <v/>
      </c>
      <c r="ANB48" t="str">
        <f t="shared" si="929"/>
        <v/>
      </c>
      <c r="ANC48" t="str">
        <f t="shared" si="974"/>
        <v/>
      </c>
      <c r="AND48" t="str">
        <f t="shared" si="848"/>
        <v/>
      </c>
      <c r="ANE48" t="str">
        <f t="shared" si="742"/>
        <v/>
      </c>
      <c r="ANF48" t="str">
        <f t="shared" si="743"/>
        <v/>
      </c>
      <c r="ANG48" t="str">
        <f t="shared" si="744"/>
        <v/>
      </c>
      <c r="ANH48" t="str">
        <f t="shared" si="745"/>
        <v/>
      </c>
      <c r="ANI48" t="str">
        <f t="shared" si="746"/>
        <v/>
      </c>
      <c r="ANJ48" t="str">
        <f t="shared" si="747"/>
        <v/>
      </c>
      <c r="ANK48" t="str">
        <f t="shared" si="748"/>
        <v/>
      </c>
      <c r="ANL48" t="str">
        <f t="shared" si="874"/>
        <v/>
      </c>
      <c r="ANM48" t="str">
        <f t="shared" si="750"/>
        <v/>
      </c>
      <c r="ANV48" t="str">
        <f t="shared" si="849"/>
        <v/>
      </c>
      <c r="ANW48" t="str">
        <f t="shared" si="930"/>
        <v/>
      </c>
      <c r="ANX48" t="str">
        <f t="shared" si="969"/>
        <v/>
      </c>
      <c r="ANY48" t="str">
        <f t="shared" si="851"/>
        <v/>
      </c>
      <c r="ANZ48" t="str">
        <f t="shared" si="752"/>
        <v/>
      </c>
      <c r="AOA48" t="str">
        <f t="shared" si="753"/>
        <v/>
      </c>
      <c r="AOB48" t="str">
        <f t="shared" si="754"/>
        <v/>
      </c>
      <c r="AOC48" t="str">
        <f t="shared" si="755"/>
        <v/>
      </c>
      <c r="AOD48" t="str">
        <f t="shared" si="756"/>
        <v/>
      </c>
      <c r="AOE48" t="str">
        <f t="shared" si="757"/>
        <v/>
      </c>
      <c r="AOF48" t="str">
        <f t="shared" si="758"/>
        <v/>
      </c>
      <c r="AOG48" t="str">
        <f t="shared" si="759"/>
        <v/>
      </c>
      <c r="AOH48" t="str">
        <f t="shared" si="760"/>
        <v/>
      </c>
      <c r="AOU48" s="6"/>
      <c r="APJ48" t="str">
        <f t="shared" si="852"/>
        <v/>
      </c>
      <c r="APK48" t="str">
        <f t="shared" si="931"/>
        <v/>
      </c>
      <c r="APL48" t="str">
        <f t="shared" si="970"/>
        <v/>
      </c>
      <c r="APM48" t="str">
        <f t="shared" si="859"/>
        <v/>
      </c>
      <c r="APN48" t="str">
        <f t="shared" si="763"/>
        <v/>
      </c>
      <c r="APO48" t="str">
        <f t="shared" si="764"/>
        <v/>
      </c>
      <c r="APP48" t="str">
        <f t="shared" si="765"/>
        <v/>
      </c>
      <c r="APQ48" t="str">
        <f t="shared" si="766"/>
        <v/>
      </c>
      <c r="APR48" t="str">
        <f t="shared" si="767"/>
        <v/>
      </c>
      <c r="APS48" t="str">
        <f t="shared" si="768"/>
        <v/>
      </c>
      <c r="APT48" t="str">
        <f t="shared" si="769"/>
        <v/>
      </c>
      <c r="APU48" t="str">
        <f t="shared" si="875"/>
        <v/>
      </c>
      <c r="APV48" t="str">
        <f t="shared" si="771"/>
        <v/>
      </c>
      <c r="AQE48" t="str">
        <f t="shared" si="853"/>
        <v/>
      </c>
      <c r="AQF48" t="str">
        <f t="shared" si="932"/>
        <v/>
      </c>
      <c r="AQG48" t="str">
        <f t="shared" si="971"/>
        <v/>
      </c>
      <c r="AQH48" t="str">
        <f t="shared" si="854"/>
        <v/>
      </c>
      <c r="AQI48" t="str">
        <f t="shared" si="774"/>
        <v/>
      </c>
      <c r="AQJ48" t="str">
        <f t="shared" si="775"/>
        <v/>
      </c>
      <c r="AQK48" t="str">
        <f t="shared" si="776"/>
        <v/>
      </c>
      <c r="AQL48" t="str">
        <f t="shared" si="777"/>
        <v/>
      </c>
      <c r="AQM48" t="str">
        <f t="shared" si="778"/>
        <v/>
      </c>
      <c r="AQN48" t="str">
        <f t="shared" si="779"/>
        <v/>
      </c>
      <c r="AQO48" t="str">
        <f t="shared" si="780"/>
        <v/>
      </c>
      <c r="AQP48" t="str">
        <f t="shared" si="781"/>
        <v/>
      </c>
      <c r="AQQ48" t="str">
        <f t="shared" si="782"/>
        <v/>
      </c>
      <c r="ARE48" s="6"/>
      <c r="ART48" t="str">
        <f t="shared" si="855"/>
        <v/>
      </c>
      <c r="ARU48" t="str">
        <f t="shared" si="933"/>
        <v/>
      </c>
      <c r="ARV48" t="str">
        <f t="shared" si="972"/>
        <v/>
      </c>
      <c r="ARW48" t="str">
        <f t="shared" si="856"/>
        <v/>
      </c>
      <c r="ARX48" t="str">
        <f t="shared" si="785"/>
        <v/>
      </c>
      <c r="ARY48" t="str">
        <f t="shared" si="786"/>
        <v/>
      </c>
      <c r="ARZ48" t="str">
        <f t="shared" si="787"/>
        <v/>
      </c>
      <c r="ASA48" t="str">
        <f t="shared" si="788"/>
        <v/>
      </c>
      <c r="ASB48" t="str">
        <f t="shared" si="789"/>
        <v/>
      </c>
      <c r="ASC48" t="str">
        <f t="shared" si="790"/>
        <v/>
      </c>
      <c r="ASD48" t="str">
        <f t="shared" si="791"/>
        <v/>
      </c>
      <c r="ASE48" t="str">
        <f t="shared" si="876"/>
        <v/>
      </c>
      <c r="ASF48" t="str">
        <f t="shared" si="793"/>
        <v/>
      </c>
      <c r="ASO48" t="str">
        <f t="shared" si="857"/>
        <v/>
      </c>
      <c r="ASP48" t="str">
        <f t="shared" si="934"/>
        <v/>
      </c>
      <c r="ASQ48" t="str">
        <f t="shared" si="973"/>
        <v/>
      </c>
      <c r="ASR48" t="str">
        <f t="shared" si="858"/>
        <v/>
      </c>
      <c r="ASS48" t="str">
        <f t="shared" si="796"/>
        <v/>
      </c>
      <c r="AST48" t="str">
        <f t="shared" si="797"/>
        <v/>
      </c>
      <c r="ASU48" t="str">
        <f t="shared" si="798"/>
        <v/>
      </c>
      <c r="ASV48" t="str">
        <f t="shared" si="799"/>
        <v/>
      </c>
      <c r="ASW48" t="str">
        <f t="shared" si="800"/>
        <v/>
      </c>
      <c r="ASX48" t="str">
        <f t="shared" si="801"/>
        <v/>
      </c>
      <c r="ASY48" t="str">
        <f t="shared" si="802"/>
        <v/>
      </c>
      <c r="ASZ48" t="str">
        <f t="shared" si="803"/>
        <v/>
      </c>
      <c r="ATA48" t="str">
        <f t="shared" si="804"/>
        <v/>
      </c>
    </row>
    <row r="49" spans="73:1014 1026:1197" x14ac:dyDescent="0.35">
      <c r="BU49" t="str">
        <f t="shared" si="805"/>
        <v/>
      </c>
      <c r="BV49" t="str">
        <f t="shared" si="923"/>
        <v/>
      </c>
      <c r="BW49" t="str">
        <f t="shared" si="947"/>
        <v/>
      </c>
      <c r="BX49" t="str">
        <f t="shared" si="889"/>
        <v/>
      </c>
      <c r="BY49" t="str">
        <f t="shared" si="890"/>
        <v/>
      </c>
      <c r="BZ49" t="str">
        <f t="shared" si="891"/>
        <v/>
      </c>
      <c r="CA49" t="str">
        <f t="shared" si="892"/>
        <v/>
      </c>
      <c r="CB49" t="str">
        <f t="shared" si="893"/>
        <v/>
      </c>
      <c r="CC49" t="str">
        <f t="shared" si="894"/>
        <v/>
      </c>
      <c r="CD49" t="str">
        <f t="shared" si="895"/>
        <v/>
      </c>
      <c r="CE49" t="str">
        <f t="shared" si="896"/>
        <v/>
      </c>
      <c r="CF49" t="str">
        <f t="shared" si="897"/>
        <v/>
      </c>
      <c r="CG49" t="str">
        <f t="shared" si="898"/>
        <v/>
      </c>
      <c r="CP49" t="str">
        <f t="shared" si="806"/>
        <v/>
      </c>
      <c r="CQ49" t="str">
        <f t="shared" si="924"/>
        <v/>
      </c>
      <c r="CR49" t="str">
        <f t="shared" si="948"/>
        <v/>
      </c>
      <c r="CS49" t="str">
        <f t="shared" si="899"/>
        <v/>
      </c>
      <c r="CT49" t="str">
        <f t="shared" si="900"/>
        <v/>
      </c>
      <c r="CU49" t="str">
        <f t="shared" si="901"/>
        <v/>
      </c>
      <c r="CV49" t="str">
        <f t="shared" si="902"/>
        <v/>
      </c>
      <c r="CW49" t="str">
        <f t="shared" si="903"/>
        <v/>
      </c>
      <c r="CX49" t="str">
        <f t="shared" si="904"/>
        <v/>
      </c>
      <c r="CY49" t="str">
        <f t="shared" si="905"/>
        <v/>
      </c>
      <c r="CZ49" t="str">
        <f t="shared" si="906"/>
        <v/>
      </c>
      <c r="DA49" t="str">
        <f t="shared" si="907"/>
        <v/>
      </c>
      <c r="DB49" t="str">
        <f t="shared" si="908"/>
        <v/>
      </c>
      <c r="EC49" t="str">
        <f t="shared" si="935"/>
        <v/>
      </c>
      <c r="ED49" t="str">
        <f t="shared" si="936"/>
        <v/>
      </c>
      <c r="EE49" t="str">
        <f t="shared" si="937"/>
        <v/>
      </c>
      <c r="EF49" t="str">
        <f t="shared" si="938"/>
        <v/>
      </c>
      <c r="EG49" t="str">
        <f t="shared" si="945"/>
        <v/>
      </c>
      <c r="EU49" t="s">
        <v>119</v>
      </c>
      <c r="EV49" t="s">
        <v>119</v>
      </c>
      <c r="EW49" t="s">
        <v>119</v>
      </c>
      <c r="EX49" t="s">
        <v>119</v>
      </c>
      <c r="EY49" t="s">
        <v>119</v>
      </c>
      <c r="EZ49" t="s">
        <v>119</v>
      </c>
      <c r="FA49" t="s">
        <v>119</v>
      </c>
      <c r="FB49" t="s">
        <v>119</v>
      </c>
      <c r="FC49" t="s">
        <v>119</v>
      </c>
      <c r="FD49" t="s">
        <v>119</v>
      </c>
      <c r="FE49" t="s">
        <v>119</v>
      </c>
      <c r="FF49" t="s">
        <v>119</v>
      </c>
      <c r="FG49" t="s">
        <v>119</v>
      </c>
      <c r="FS49" s="6"/>
      <c r="GH49" t="str">
        <f t="shared" si="807"/>
        <v/>
      </c>
      <c r="GI49" t="str">
        <f t="shared" si="417"/>
        <v/>
      </c>
      <c r="GJ49" t="str">
        <f t="shared" si="418"/>
        <v/>
      </c>
      <c r="GK49" t="str">
        <f t="shared" si="419"/>
        <v/>
      </c>
      <c r="GL49" t="str">
        <f t="shared" si="420"/>
        <v/>
      </c>
      <c r="GM49" t="str">
        <f t="shared" si="421"/>
        <v/>
      </c>
      <c r="GN49" t="str">
        <f t="shared" si="422"/>
        <v/>
      </c>
      <c r="GO49" t="str">
        <f t="shared" si="423"/>
        <v/>
      </c>
      <c r="GP49" t="str">
        <f t="shared" si="424"/>
        <v/>
      </c>
      <c r="GQ49" t="str">
        <f t="shared" si="425"/>
        <v/>
      </c>
      <c r="GR49" t="str">
        <f t="shared" si="426"/>
        <v/>
      </c>
      <c r="GS49" t="str">
        <f t="shared" si="860"/>
        <v/>
      </c>
      <c r="GT49" t="str">
        <f t="shared" si="428"/>
        <v/>
      </c>
      <c r="HC49" t="str">
        <f t="shared" si="808"/>
        <v/>
      </c>
      <c r="HD49" t="str">
        <f t="shared" si="429"/>
        <v/>
      </c>
      <c r="HE49" t="str">
        <f t="shared" si="430"/>
        <v/>
      </c>
      <c r="HF49" t="str">
        <f t="shared" si="431"/>
        <v/>
      </c>
      <c r="HG49" t="str">
        <f t="shared" si="432"/>
        <v/>
      </c>
      <c r="HH49" t="str">
        <f t="shared" si="433"/>
        <v/>
      </c>
      <c r="HI49" t="str">
        <f t="shared" si="434"/>
        <v/>
      </c>
      <c r="HJ49" t="str">
        <f t="shared" si="435"/>
        <v/>
      </c>
      <c r="HK49" t="str">
        <f t="shared" si="436"/>
        <v/>
      </c>
      <c r="HL49" t="str">
        <f t="shared" si="437"/>
        <v/>
      </c>
      <c r="HM49" t="str">
        <f t="shared" si="438"/>
        <v/>
      </c>
      <c r="HN49" t="str">
        <f t="shared" si="439"/>
        <v/>
      </c>
      <c r="HO49" t="str">
        <f t="shared" si="440"/>
        <v/>
      </c>
      <c r="KJ49" s="6"/>
      <c r="KY49" t="str">
        <f t="shared" si="811"/>
        <v/>
      </c>
      <c r="KZ49" t="str">
        <f t="shared" si="464"/>
        <v/>
      </c>
      <c r="LA49" t="str">
        <f t="shared" si="465"/>
        <v/>
      </c>
      <c r="LB49" t="str">
        <f t="shared" si="466"/>
        <v/>
      </c>
      <c r="LC49" t="str">
        <f t="shared" si="467"/>
        <v/>
      </c>
      <c r="LD49" t="str">
        <f t="shared" si="468"/>
        <v/>
      </c>
      <c r="LE49" t="str">
        <f t="shared" si="469"/>
        <v/>
      </c>
      <c r="LF49" t="str">
        <f t="shared" si="470"/>
        <v/>
      </c>
      <c r="LG49" t="str">
        <f t="shared" si="471"/>
        <v/>
      </c>
      <c r="LH49" t="str">
        <f t="shared" si="472"/>
        <v/>
      </c>
      <c r="LI49" t="str">
        <f t="shared" si="473"/>
        <v/>
      </c>
      <c r="LJ49" t="str">
        <f t="shared" si="862"/>
        <v/>
      </c>
      <c r="LK49" t="str">
        <f t="shared" si="475"/>
        <v/>
      </c>
      <c r="LT49" t="str">
        <f t="shared" si="812"/>
        <v/>
      </c>
      <c r="LU49" t="str">
        <f t="shared" si="476"/>
        <v/>
      </c>
      <c r="LV49" t="str">
        <f t="shared" si="477"/>
        <v/>
      </c>
      <c r="LW49" t="str">
        <f t="shared" si="478"/>
        <v/>
      </c>
      <c r="LX49" t="str">
        <f t="shared" si="479"/>
        <v/>
      </c>
      <c r="LY49" t="str">
        <f t="shared" si="480"/>
        <v/>
      </c>
      <c r="LZ49" t="str">
        <f t="shared" si="481"/>
        <v/>
      </c>
      <c r="MA49" t="str">
        <f t="shared" si="482"/>
        <v/>
      </c>
      <c r="MB49" t="str">
        <f t="shared" si="483"/>
        <v/>
      </c>
      <c r="MC49" t="str">
        <f t="shared" si="484"/>
        <v/>
      </c>
      <c r="MD49" t="str">
        <f t="shared" si="485"/>
        <v/>
      </c>
      <c r="ME49" t="str">
        <f t="shared" si="486"/>
        <v/>
      </c>
      <c r="MF49" t="str">
        <f t="shared" si="487"/>
        <v/>
      </c>
      <c r="MR49" s="6"/>
      <c r="NG49" t="str">
        <f t="shared" si="813"/>
        <v/>
      </c>
      <c r="NH49" t="str">
        <f t="shared" si="488"/>
        <v/>
      </c>
      <c r="NI49" t="str">
        <f t="shared" si="489"/>
        <v/>
      </c>
      <c r="NJ49" t="str">
        <f t="shared" si="490"/>
        <v/>
      </c>
      <c r="NK49" t="str">
        <f t="shared" si="491"/>
        <v/>
      </c>
      <c r="NL49" t="str">
        <f t="shared" si="492"/>
        <v/>
      </c>
      <c r="NM49" t="str">
        <f t="shared" si="493"/>
        <v/>
      </c>
      <c r="NN49" t="str">
        <f t="shared" si="494"/>
        <v/>
      </c>
      <c r="NO49" t="str">
        <f t="shared" si="495"/>
        <v/>
      </c>
      <c r="NP49" t="str">
        <f t="shared" si="496"/>
        <v/>
      </c>
      <c r="NQ49" t="str">
        <f t="shared" si="497"/>
        <v/>
      </c>
      <c r="NR49" t="str">
        <f t="shared" si="863"/>
        <v/>
      </c>
      <c r="NS49" t="str">
        <f t="shared" si="499"/>
        <v/>
      </c>
      <c r="OB49" t="str">
        <f t="shared" si="814"/>
        <v/>
      </c>
      <c r="OC49" t="str">
        <f t="shared" si="500"/>
        <v/>
      </c>
      <c r="OD49" t="str">
        <f t="shared" si="501"/>
        <v/>
      </c>
      <c r="OE49" t="str">
        <f t="shared" si="502"/>
        <v/>
      </c>
      <c r="OF49" t="str">
        <f t="shared" si="503"/>
        <v/>
      </c>
      <c r="OG49" t="str">
        <f t="shared" si="504"/>
        <v/>
      </c>
      <c r="OH49" t="str">
        <f t="shared" si="505"/>
        <v/>
      </c>
      <c r="OI49" t="str">
        <f t="shared" si="506"/>
        <v/>
      </c>
      <c r="OJ49" t="str">
        <f t="shared" si="507"/>
        <v/>
      </c>
      <c r="OK49" t="str">
        <f t="shared" si="508"/>
        <v/>
      </c>
      <c r="OL49" t="str">
        <f t="shared" si="509"/>
        <v/>
      </c>
      <c r="OM49" t="str">
        <f t="shared" si="510"/>
        <v/>
      </c>
      <c r="ON49" t="str">
        <f t="shared" si="511"/>
        <v/>
      </c>
      <c r="OZ49" s="6"/>
      <c r="PO49" t="str">
        <f t="shared" si="815"/>
        <v/>
      </c>
      <c r="PP49" t="str">
        <f t="shared" si="512"/>
        <v/>
      </c>
      <c r="PQ49" t="str">
        <f t="shared" si="513"/>
        <v/>
      </c>
      <c r="PR49" t="str">
        <f t="shared" si="514"/>
        <v/>
      </c>
      <c r="PS49" t="str">
        <f t="shared" si="515"/>
        <v/>
      </c>
      <c r="PT49" t="str">
        <f t="shared" si="516"/>
        <v/>
      </c>
      <c r="PU49" t="str">
        <f t="shared" si="517"/>
        <v/>
      </c>
      <c r="PV49" t="str">
        <f t="shared" si="816"/>
        <v/>
      </c>
      <c r="PW49" t="str">
        <f t="shared" si="518"/>
        <v/>
      </c>
      <c r="PX49" t="str">
        <f t="shared" si="519"/>
        <v/>
      </c>
      <c r="PY49" t="str">
        <f t="shared" si="520"/>
        <v/>
      </c>
      <c r="PZ49" t="str">
        <f t="shared" si="864"/>
        <v/>
      </c>
      <c r="QA49" t="str">
        <f t="shared" si="522"/>
        <v/>
      </c>
      <c r="QJ49" t="str">
        <f t="shared" si="817"/>
        <v/>
      </c>
      <c r="QK49" t="str">
        <f t="shared" si="523"/>
        <v/>
      </c>
      <c r="QL49" t="str">
        <f t="shared" si="524"/>
        <v/>
      </c>
      <c r="QM49" t="str">
        <f t="shared" si="525"/>
        <v/>
      </c>
      <c r="QN49" t="str">
        <f t="shared" si="526"/>
        <v/>
      </c>
      <c r="QO49" t="str">
        <f t="shared" si="527"/>
        <v/>
      </c>
      <c r="QP49" t="str">
        <f t="shared" si="528"/>
        <v/>
      </c>
      <c r="QQ49" t="str">
        <f t="shared" si="529"/>
        <v/>
      </c>
      <c r="QR49" t="str">
        <f t="shared" si="530"/>
        <v/>
      </c>
      <c r="QS49" t="str">
        <f t="shared" si="531"/>
        <v/>
      </c>
      <c r="QT49" t="str">
        <f t="shared" si="532"/>
        <v/>
      </c>
      <c r="QU49" t="str">
        <f t="shared" si="533"/>
        <v/>
      </c>
      <c r="QV49" t="str">
        <f t="shared" si="534"/>
        <v/>
      </c>
      <c r="RH49" s="6"/>
      <c r="RW49" t="str">
        <f t="shared" si="818"/>
        <v/>
      </c>
      <c r="RX49" t="str">
        <f t="shared" si="535"/>
        <v/>
      </c>
      <c r="RY49" t="str">
        <f t="shared" si="536"/>
        <v/>
      </c>
      <c r="RZ49" t="str">
        <f t="shared" si="537"/>
        <v/>
      </c>
      <c r="SA49" t="str">
        <f t="shared" si="538"/>
        <v/>
      </c>
      <c r="SB49" t="str">
        <f t="shared" si="539"/>
        <v/>
      </c>
      <c r="SC49" t="str">
        <f t="shared" si="540"/>
        <v/>
      </c>
      <c r="SD49" t="str">
        <f t="shared" si="541"/>
        <v/>
      </c>
      <c r="SE49" t="str">
        <f t="shared" si="542"/>
        <v/>
      </c>
      <c r="SF49" t="str">
        <f t="shared" si="543"/>
        <v/>
      </c>
      <c r="SG49" t="str">
        <f t="shared" si="544"/>
        <v/>
      </c>
      <c r="SH49" t="str">
        <f t="shared" si="865"/>
        <v/>
      </c>
      <c r="SI49" t="str">
        <f t="shared" si="546"/>
        <v/>
      </c>
      <c r="SR49" t="str">
        <f t="shared" si="819"/>
        <v/>
      </c>
      <c r="SS49" t="str">
        <f t="shared" si="547"/>
        <v/>
      </c>
      <c r="ST49" t="str">
        <f t="shared" si="548"/>
        <v/>
      </c>
      <c r="SU49" t="str">
        <f t="shared" si="549"/>
        <v/>
      </c>
      <c r="SV49" t="str">
        <f t="shared" si="550"/>
        <v/>
      </c>
      <c r="SW49" t="str">
        <f t="shared" si="551"/>
        <v/>
      </c>
      <c r="SX49" t="str">
        <f t="shared" si="552"/>
        <v/>
      </c>
      <c r="SY49" t="str">
        <f t="shared" si="553"/>
        <v/>
      </c>
      <c r="SZ49" t="str">
        <f t="shared" si="554"/>
        <v/>
      </c>
      <c r="TA49" t="str">
        <f t="shared" si="555"/>
        <v/>
      </c>
      <c r="TB49" t="str">
        <f t="shared" si="556"/>
        <v/>
      </c>
      <c r="TC49" t="str">
        <f t="shared" si="557"/>
        <v/>
      </c>
      <c r="TD49" t="str">
        <f t="shared" si="558"/>
        <v/>
      </c>
      <c r="TP49" s="6"/>
      <c r="UE49" t="str">
        <f t="shared" si="820"/>
        <v/>
      </c>
      <c r="UF49" t="str">
        <f t="shared" si="559"/>
        <v/>
      </c>
      <c r="UG49" t="str">
        <f t="shared" si="560"/>
        <v/>
      </c>
      <c r="UH49" t="str">
        <f t="shared" si="561"/>
        <v/>
      </c>
      <c r="UI49" t="str">
        <f t="shared" si="562"/>
        <v/>
      </c>
      <c r="UJ49" t="str">
        <f t="shared" si="563"/>
        <v/>
      </c>
      <c r="UK49" t="str">
        <f t="shared" si="564"/>
        <v/>
      </c>
      <c r="UL49" t="str">
        <f t="shared" si="565"/>
        <v/>
      </c>
      <c r="UM49" t="str">
        <f t="shared" si="566"/>
        <v/>
      </c>
      <c r="UN49" t="str">
        <f t="shared" si="567"/>
        <v/>
      </c>
      <c r="UO49" t="str">
        <f t="shared" si="568"/>
        <v/>
      </c>
      <c r="UP49" t="str">
        <f t="shared" si="866"/>
        <v/>
      </c>
      <c r="UQ49" t="str">
        <f t="shared" si="570"/>
        <v/>
      </c>
      <c r="UZ49" t="str">
        <f t="shared" si="821"/>
        <v/>
      </c>
      <c r="VA49" t="str">
        <f t="shared" si="571"/>
        <v/>
      </c>
      <c r="VB49" t="str">
        <f t="shared" si="572"/>
        <v/>
      </c>
      <c r="VC49" t="str">
        <f t="shared" si="573"/>
        <v/>
      </c>
      <c r="VD49" t="str">
        <f t="shared" si="574"/>
        <v/>
      </c>
      <c r="VE49" t="str">
        <f t="shared" si="575"/>
        <v/>
      </c>
      <c r="VF49" t="str">
        <f t="shared" si="576"/>
        <v/>
      </c>
      <c r="VG49" t="str">
        <f t="shared" si="577"/>
        <v/>
      </c>
      <c r="VH49" t="str">
        <f t="shared" si="578"/>
        <v/>
      </c>
      <c r="VI49" t="str">
        <f t="shared" si="579"/>
        <v/>
      </c>
      <c r="VJ49" t="str">
        <f t="shared" si="580"/>
        <v/>
      </c>
      <c r="VK49" t="str">
        <f t="shared" si="581"/>
        <v/>
      </c>
      <c r="VL49" t="str">
        <f t="shared" si="582"/>
        <v/>
      </c>
      <c r="VX49" s="6"/>
      <c r="WM49" t="str">
        <f t="shared" si="822"/>
        <v/>
      </c>
      <c r="WN49" t="str">
        <f t="shared" si="583"/>
        <v/>
      </c>
      <c r="WO49" t="str">
        <f t="shared" si="584"/>
        <v/>
      </c>
      <c r="WP49" t="str">
        <f t="shared" si="585"/>
        <v/>
      </c>
      <c r="WQ49" t="str">
        <f t="shared" si="586"/>
        <v/>
      </c>
      <c r="WR49" t="str">
        <f t="shared" si="587"/>
        <v/>
      </c>
      <c r="WS49" t="str">
        <f t="shared" si="588"/>
        <v/>
      </c>
      <c r="WT49" t="str">
        <f t="shared" si="589"/>
        <v/>
      </c>
      <c r="WU49" t="str">
        <f t="shared" si="590"/>
        <v/>
      </c>
      <c r="WV49" t="str">
        <f t="shared" si="591"/>
        <v/>
      </c>
      <c r="WW49" t="str">
        <f t="shared" si="592"/>
        <v/>
      </c>
      <c r="WX49" t="str">
        <f t="shared" si="867"/>
        <v/>
      </c>
      <c r="WY49" t="str">
        <f t="shared" si="594"/>
        <v/>
      </c>
      <c r="XH49" t="str">
        <f t="shared" si="823"/>
        <v/>
      </c>
      <c r="XI49" t="str">
        <f t="shared" si="595"/>
        <v/>
      </c>
      <c r="XJ49" t="str">
        <f t="shared" si="596"/>
        <v/>
      </c>
      <c r="XK49" t="str">
        <f t="shared" si="597"/>
        <v/>
      </c>
      <c r="XL49" t="str">
        <f t="shared" si="598"/>
        <v/>
      </c>
      <c r="XM49" t="str">
        <f t="shared" si="599"/>
        <v/>
      </c>
      <c r="XN49" t="str">
        <f t="shared" si="600"/>
        <v/>
      </c>
      <c r="XO49" t="str">
        <f t="shared" si="601"/>
        <v/>
      </c>
      <c r="XP49" t="str">
        <f t="shared" si="602"/>
        <v/>
      </c>
      <c r="XQ49" t="str">
        <f t="shared" si="603"/>
        <v/>
      </c>
      <c r="XR49" t="str">
        <f t="shared" si="604"/>
        <v/>
      </c>
      <c r="XS49" t="str">
        <f t="shared" si="605"/>
        <v/>
      </c>
      <c r="XT49" t="str">
        <f t="shared" si="606"/>
        <v/>
      </c>
      <c r="YG49" s="6"/>
      <c r="YV49" t="str">
        <f t="shared" si="824"/>
        <v/>
      </c>
      <c r="YW49" t="str">
        <f t="shared" si="607"/>
        <v/>
      </c>
      <c r="YX49" t="str">
        <f t="shared" si="959"/>
        <v/>
      </c>
      <c r="YY49" t="str">
        <f t="shared" si="609"/>
        <v/>
      </c>
      <c r="YZ49" t="str">
        <f t="shared" si="610"/>
        <v/>
      </c>
      <c r="ZA49" t="str">
        <f t="shared" si="611"/>
        <v/>
      </c>
      <c r="ZB49" t="str">
        <f t="shared" si="612"/>
        <v/>
      </c>
      <c r="ZC49" t="str">
        <f t="shared" si="613"/>
        <v/>
      </c>
      <c r="ZD49" t="str">
        <f t="shared" si="614"/>
        <v/>
      </c>
      <c r="ZE49" t="str">
        <f t="shared" si="615"/>
        <v/>
      </c>
      <c r="ZF49" t="str">
        <f t="shared" si="616"/>
        <v/>
      </c>
      <c r="ZG49" t="str">
        <f t="shared" si="868"/>
        <v/>
      </c>
      <c r="ZH49" t="str">
        <f t="shared" si="618"/>
        <v/>
      </c>
      <c r="ZQ49" t="str">
        <f t="shared" si="825"/>
        <v/>
      </c>
      <c r="ZR49" t="str">
        <f t="shared" si="619"/>
        <v/>
      </c>
      <c r="ZS49" t="str">
        <f t="shared" si="960"/>
        <v/>
      </c>
      <c r="ZT49" t="str">
        <f t="shared" si="621"/>
        <v/>
      </c>
      <c r="ZU49" t="str">
        <f t="shared" si="622"/>
        <v/>
      </c>
      <c r="ZV49" t="str">
        <f t="shared" si="623"/>
        <v/>
      </c>
      <c r="ZW49" t="str">
        <f t="shared" si="624"/>
        <v/>
      </c>
      <c r="ZX49" t="str">
        <f t="shared" si="625"/>
        <v/>
      </c>
      <c r="ZY49" t="str">
        <f t="shared" si="626"/>
        <v/>
      </c>
      <c r="ZZ49" t="str">
        <f t="shared" si="627"/>
        <v/>
      </c>
      <c r="AAA49" t="str">
        <f t="shared" si="628"/>
        <v/>
      </c>
      <c r="AAB49" t="str">
        <f t="shared" si="629"/>
        <v/>
      </c>
      <c r="AAC49" t="str">
        <f t="shared" si="630"/>
        <v/>
      </c>
      <c r="AAQ49" s="6"/>
      <c r="ABF49" t="str">
        <f t="shared" si="826"/>
        <v/>
      </c>
      <c r="ABG49" t="str">
        <f t="shared" si="631"/>
        <v/>
      </c>
      <c r="ABH49" t="str">
        <f t="shared" si="957"/>
        <v/>
      </c>
      <c r="ABI49" t="str">
        <f t="shared" si="633"/>
        <v/>
      </c>
      <c r="ABJ49" t="str">
        <f t="shared" si="634"/>
        <v/>
      </c>
      <c r="ABK49" t="str">
        <f t="shared" si="635"/>
        <v/>
      </c>
      <c r="ABL49" t="str">
        <f t="shared" si="636"/>
        <v/>
      </c>
      <c r="ABM49" t="str">
        <f t="shared" si="637"/>
        <v/>
      </c>
      <c r="ABN49" t="str">
        <f t="shared" si="638"/>
        <v/>
      </c>
      <c r="ABO49" t="str">
        <f t="shared" si="639"/>
        <v/>
      </c>
      <c r="ABP49" t="str">
        <f t="shared" si="640"/>
        <v/>
      </c>
      <c r="ABQ49" t="str">
        <f t="shared" si="869"/>
        <v/>
      </c>
      <c r="ABR49" t="str">
        <f t="shared" si="642"/>
        <v/>
      </c>
      <c r="ACA49" t="str">
        <f t="shared" si="827"/>
        <v/>
      </c>
      <c r="ACB49" t="str">
        <f t="shared" si="643"/>
        <v/>
      </c>
      <c r="ACC49" t="str">
        <f t="shared" si="961"/>
        <v/>
      </c>
      <c r="ACD49" t="str">
        <f t="shared" si="645"/>
        <v/>
      </c>
      <c r="ACE49" t="str">
        <f t="shared" si="646"/>
        <v/>
      </c>
      <c r="ACF49" t="str">
        <f t="shared" si="647"/>
        <v/>
      </c>
      <c r="ACG49" t="str">
        <f t="shared" si="648"/>
        <v/>
      </c>
      <c r="ACH49" t="str">
        <f t="shared" si="649"/>
        <v/>
      </c>
      <c r="ACI49" t="str">
        <f t="shared" si="650"/>
        <v/>
      </c>
      <c r="ACJ49" t="str">
        <f t="shared" si="651"/>
        <v/>
      </c>
      <c r="ACK49" t="str">
        <f t="shared" si="652"/>
        <v/>
      </c>
      <c r="ACL49" t="str">
        <f t="shared" si="653"/>
        <v/>
      </c>
      <c r="ACM49" t="str">
        <f t="shared" si="654"/>
        <v/>
      </c>
      <c r="ACZ49" s="6"/>
      <c r="ADO49" t="str">
        <f t="shared" si="828"/>
        <v/>
      </c>
      <c r="ADP49" t="str">
        <f t="shared" si="975"/>
        <v/>
      </c>
      <c r="ADQ49" t="str">
        <f t="shared" si="976"/>
        <v/>
      </c>
      <c r="ADR49" t="str">
        <f t="shared" si="657"/>
        <v/>
      </c>
      <c r="ADS49" t="str">
        <f t="shared" si="658"/>
        <v/>
      </c>
      <c r="ADT49" t="str">
        <f t="shared" si="659"/>
        <v/>
      </c>
      <c r="ADU49" t="str">
        <f t="shared" si="660"/>
        <v/>
      </c>
      <c r="ADV49" t="str">
        <f t="shared" si="661"/>
        <v/>
      </c>
      <c r="ADW49" t="str">
        <f t="shared" si="662"/>
        <v/>
      </c>
      <c r="ADX49" t="str">
        <f t="shared" si="663"/>
        <v/>
      </c>
      <c r="ADY49" t="str">
        <f t="shared" si="664"/>
        <v/>
      </c>
      <c r="ADZ49" t="str">
        <f t="shared" si="870"/>
        <v/>
      </c>
      <c r="AEA49" t="str">
        <f t="shared" si="666"/>
        <v/>
      </c>
      <c r="AEJ49" t="str">
        <f t="shared" si="829"/>
        <v/>
      </c>
      <c r="AEK49" t="str">
        <f t="shared" si="956"/>
        <v/>
      </c>
      <c r="AEL49" t="str">
        <f t="shared" si="962"/>
        <v/>
      </c>
      <c r="AEM49" t="str">
        <f t="shared" si="669"/>
        <v/>
      </c>
      <c r="AEN49" t="str">
        <f t="shared" si="670"/>
        <v/>
      </c>
      <c r="AEO49" t="str">
        <f t="shared" si="671"/>
        <v/>
      </c>
      <c r="AEP49" t="str">
        <f t="shared" si="672"/>
        <v/>
      </c>
      <c r="AEQ49" t="str">
        <f t="shared" si="673"/>
        <v/>
      </c>
      <c r="AER49" t="str">
        <f t="shared" si="674"/>
        <v/>
      </c>
      <c r="AES49" t="str">
        <f t="shared" si="675"/>
        <v/>
      </c>
      <c r="AET49" t="str">
        <f t="shared" si="676"/>
        <v/>
      </c>
      <c r="AEU49" t="str">
        <f t="shared" si="677"/>
        <v/>
      </c>
      <c r="AEV49" t="str">
        <f t="shared" si="678"/>
        <v/>
      </c>
      <c r="AFI49" s="6"/>
      <c r="AFX49" t="str">
        <f t="shared" si="830"/>
        <v/>
      </c>
      <c r="AFY49" t="str">
        <f t="shared" si="946"/>
        <v/>
      </c>
      <c r="AFZ49" t="str">
        <f t="shared" si="963"/>
        <v/>
      </c>
      <c r="AGA49" t="str">
        <f t="shared" si="681"/>
        <v/>
      </c>
      <c r="AGB49" t="str">
        <f t="shared" si="682"/>
        <v/>
      </c>
      <c r="AGC49" t="str">
        <f t="shared" si="683"/>
        <v/>
      </c>
      <c r="AGD49" t="str">
        <f t="shared" si="684"/>
        <v/>
      </c>
      <c r="AGE49" t="str">
        <f t="shared" si="831"/>
        <v/>
      </c>
      <c r="AGF49" t="str">
        <f t="shared" si="685"/>
        <v/>
      </c>
      <c r="AGG49" t="str">
        <f t="shared" si="686"/>
        <v/>
      </c>
      <c r="AGH49" t="str">
        <f t="shared" si="687"/>
        <v/>
      </c>
      <c r="AGI49" t="str">
        <f t="shared" si="871"/>
        <v/>
      </c>
      <c r="AGJ49" t="str">
        <f t="shared" si="689"/>
        <v/>
      </c>
      <c r="AGS49" t="str">
        <f t="shared" si="832"/>
        <v/>
      </c>
      <c r="AGT49" t="str">
        <f t="shared" si="958"/>
        <v/>
      </c>
      <c r="AGU49" t="str">
        <f t="shared" si="964"/>
        <v/>
      </c>
      <c r="AGV49" t="str">
        <f t="shared" si="692"/>
        <v/>
      </c>
      <c r="AGW49" t="str">
        <f t="shared" si="693"/>
        <v/>
      </c>
      <c r="AGX49" t="str">
        <f t="shared" si="694"/>
        <v/>
      </c>
      <c r="AGY49" t="str">
        <f t="shared" si="695"/>
        <v/>
      </c>
      <c r="AGZ49" t="str">
        <f t="shared" si="696"/>
        <v/>
      </c>
      <c r="AHA49" t="str">
        <f t="shared" si="697"/>
        <v/>
      </c>
      <c r="AHB49" t="str">
        <f t="shared" si="698"/>
        <v/>
      </c>
      <c r="AHC49" t="str">
        <f t="shared" si="699"/>
        <v/>
      </c>
      <c r="AHD49" t="str">
        <f t="shared" si="700"/>
        <v/>
      </c>
      <c r="AHE49" t="str">
        <f t="shared" si="701"/>
        <v/>
      </c>
      <c r="AHT49" s="6"/>
      <c r="AII49" t="str">
        <f t="shared" si="833"/>
        <v/>
      </c>
      <c r="AIJ49" t="str">
        <f t="shared" si="925"/>
        <v/>
      </c>
      <c r="AIK49" t="str">
        <f t="shared" si="965"/>
        <v/>
      </c>
      <c r="AIL49" t="str">
        <f t="shared" si="834"/>
        <v/>
      </c>
      <c r="AIM49" t="str">
        <f t="shared" si="704"/>
        <v/>
      </c>
      <c r="AIN49" t="str">
        <f t="shared" si="835"/>
        <v/>
      </c>
      <c r="AIO49" t="str">
        <f t="shared" si="836"/>
        <v/>
      </c>
      <c r="AIP49" t="str">
        <f t="shared" si="705"/>
        <v/>
      </c>
      <c r="AIQ49" t="str">
        <f t="shared" si="706"/>
        <v/>
      </c>
      <c r="AIR49" t="str">
        <f t="shared" si="707"/>
        <v/>
      </c>
      <c r="AIS49" t="str">
        <f t="shared" si="708"/>
        <v/>
      </c>
      <c r="AIT49" t="str">
        <f t="shared" si="872"/>
        <v/>
      </c>
      <c r="AIU49" t="str">
        <f t="shared" si="710"/>
        <v/>
      </c>
      <c r="AJD49" t="str">
        <f t="shared" si="837"/>
        <v/>
      </c>
      <c r="AJE49" t="str">
        <f t="shared" si="926"/>
        <v/>
      </c>
      <c r="AJF49" t="str">
        <f t="shared" si="966"/>
        <v/>
      </c>
      <c r="AJG49" t="str">
        <f t="shared" si="838"/>
        <v/>
      </c>
      <c r="AJH49" t="str">
        <f t="shared" si="713"/>
        <v/>
      </c>
      <c r="AJI49" t="str">
        <f t="shared" si="839"/>
        <v/>
      </c>
      <c r="AJJ49" t="str">
        <f t="shared" si="840"/>
        <v/>
      </c>
      <c r="AJK49" t="str">
        <f t="shared" si="714"/>
        <v/>
      </c>
      <c r="AJL49" t="str">
        <f t="shared" si="715"/>
        <v/>
      </c>
      <c r="AJM49" t="str">
        <f t="shared" si="716"/>
        <v/>
      </c>
      <c r="AJN49" t="str">
        <f t="shared" si="717"/>
        <v/>
      </c>
      <c r="AJO49" t="str">
        <f t="shared" si="718"/>
        <v/>
      </c>
      <c r="AJP49" t="str">
        <f t="shared" si="719"/>
        <v/>
      </c>
      <c r="AKD49" s="6"/>
      <c r="AKS49" t="str">
        <f t="shared" si="841"/>
        <v/>
      </c>
      <c r="AKT49" t="str">
        <f t="shared" si="927"/>
        <v/>
      </c>
      <c r="AKU49" t="str">
        <f t="shared" si="967"/>
        <v/>
      </c>
      <c r="AKV49" t="str">
        <f t="shared" si="842"/>
        <v/>
      </c>
      <c r="AKW49" t="str">
        <f t="shared" si="722"/>
        <v/>
      </c>
      <c r="AKX49" t="str">
        <f t="shared" si="723"/>
        <v/>
      </c>
      <c r="AKY49" t="str">
        <f t="shared" si="843"/>
        <v/>
      </c>
      <c r="AKZ49" t="str">
        <f t="shared" si="724"/>
        <v/>
      </c>
      <c r="ALA49" t="str">
        <f t="shared" si="725"/>
        <v/>
      </c>
      <c r="ALB49" t="str">
        <f t="shared" si="726"/>
        <v/>
      </c>
      <c r="ALC49" t="str">
        <f t="shared" si="727"/>
        <v/>
      </c>
      <c r="ALD49" t="str">
        <f t="shared" si="873"/>
        <v/>
      </c>
      <c r="ALE49" t="str">
        <f t="shared" si="729"/>
        <v/>
      </c>
      <c r="ALN49" t="str">
        <f t="shared" si="844"/>
        <v/>
      </c>
      <c r="ALO49" t="str">
        <f t="shared" si="928"/>
        <v/>
      </c>
      <c r="ALP49" t="str">
        <f t="shared" si="968"/>
        <v/>
      </c>
      <c r="ALQ49" t="str">
        <f t="shared" si="845"/>
        <v/>
      </c>
      <c r="ALR49" t="str">
        <f t="shared" si="732"/>
        <v/>
      </c>
      <c r="ALS49" t="str">
        <f t="shared" si="733"/>
        <v/>
      </c>
      <c r="ALT49" t="str">
        <f t="shared" si="846"/>
        <v/>
      </c>
      <c r="ALU49" t="str">
        <f t="shared" si="734"/>
        <v/>
      </c>
      <c r="ALV49" t="str">
        <f t="shared" si="735"/>
        <v/>
      </c>
      <c r="ALW49" t="str">
        <f t="shared" si="736"/>
        <v/>
      </c>
      <c r="ALX49" t="str">
        <f t="shared" si="737"/>
        <v/>
      </c>
      <c r="ALY49" t="str">
        <f t="shared" si="738"/>
        <v/>
      </c>
      <c r="ALZ49" t="str">
        <f t="shared" si="739"/>
        <v/>
      </c>
      <c r="AML49" s="6"/>
      <c r="ANA49" t="str">
        <f t="shared" si="847"/>
        <v/>
      </c>
      <c r="ANB49" t="str">
        <f t="shared" si="929"/>
        <v/>
      </c>
      <c r="ANC49" t="str">
        <f t="shared" si="974"/>
        <v/>
      </c>
      <c r="AND49" t="str">
        <f t="shared" si="848"/>
        <v/>
      </c>
      <c r="ANE49" t="str">
        <f t="shared" si="742"/>
        <v/>
      </c>
      <c r="ANF49" t="str">
        <f t="shared" si="743"/>
        <v/>
      </c>
      <c r="ANG49" t="str">
        <f t="shared" si="744"/>
        <v/>
      </c>
      <c r="ANH49" t="str">
        <f t="shared" si="745"/>
        <v/>
      </c>
      <c r="ANI49" t="str">
        <f t="shared" si="746"/>
        <v/>
      </c>
      <c r="ANJ49" t="str">
        <f t="shared" si="747"/>
        <v/>
      </c>
      <c r="ANK49" t="str">
        <f t="shared" si="748"/>
        <v/>
      </c>
      <c r="ANL49" t="str">
        <f t="shared" si="874"/>
        <v/>
      </c>
      <c r="ANM49" t="str">
        <f t="shared" si="750"/>
        <v/>
      </c>
      <c r="ANV49" t="str">
        <f t="shared" si="849"/>
        <v/>
      </c>
      <c r="ANW49" t="str">
        <f t="shared" si="930"/>
        <v/>
      </c>
      <c r="ANX49" t="str">
        <f t="shared" si="969"/>
        <v/>
      </c>
      <c r="ANY49" t="str">
        <f t="shared" si="851"/>
        <v/>
      </c>
      <c r="ANZ49" t="str">
        <f t="shared" si="752"/>
        <v/>
      </c>
      <c r="AOA49" t="str">
        <f t="shared" si="753"/>
        <v/>
      </c>
      <c r="AOB49" t="str">
        <f t="shared" si="754"/>
        <v/>
      </c>
      <c r="AOC49" t="str">
        <f t="shared" si="755"/>
        <v/>
      </c>
      <c r="AOD49" t="str">
        <f t="shared" si="756"/>
        <v/>
      </c>
      <c r="AOE49" t="str">
        <f t="shared" si="757"/>
        <v/>
      </c>
      <c r="AOF49" t="str">
        <f t="shared" si="758"/>
        <v/>
      </c>
      <c r="AOG49" t="str">
        <f t="shared" si="759"/>
        <v/>
      </c>
      <c r="AOH49" t="str">
        <f t="shared" si="760"/>
        <v/>
      </c>
      <c r="AOU49" s="6"/>
      <c r="APJ49" t="str">
        <f t="shared" si="852"/>
        <v/>
      </c>
      <c r="APK49" t="str">
        <f t="shared" si="931"/>
        <v/>
      </c>
      <c r="APL49" t="str">
        <f t="shared" si="970"/>
        <v/>
      </c>
      <c r="APM49" t="str">
        <f t="shared" si="859"/>
        <v/>
      </c>
      <c r="APN49" t="str">
        <f t="shared" si="763"/>
        <v/>
      </c>
      <c r="APO49" t="str">
        <f t="shared" si="764"/>
        <v/>
      </c>
      <c r="APP49" t="str">
        <f t="shared" si="765"/>
        <v/>
      </c>
      <c r="APQ49" t="str">
        <f t="shared" si="766"/>
        <v/>
      </c>
      <c r="APR49" t="str">
        <f t="shared" si="767"/>
        <v/>
      </c>
      <c r="APS49" t="str">
        <f t="shared" si="768"/>
        <v/>
      </c>
      <c r="APT49" t="str">
        <f t="shared" si="769"/>
        <v/>
      </c>
      <c r="APU49" t="str">
        <f t="shared" si="875"/>
        <v/>
      </c>
      <c r="APV49" t="str">
        <f t="shared" si="771"/>
        <v/>
      </c>
      <c r="AQE49" t="str">
        <f t="shared" si="853"/>
        <v/>
      </c>
      <c r="AQF49" t="str">
        <f t="shared" si="932"/>
        <v/>
      </c>
      <c r="AQG49" t="str">
        <f t="shared" si="971"/>
        <v/>
      </c>
      <c r="AQH49" t="str">
        <f t="shared" si="854"/>
        <v/>
      </c>
      <c r="AQI49" t="str">
        <f t="shared" si="774"/>
        <v/>
      </c>
      <c r="AQJ49" t="str">
        <f t="shared" si="775"/>
        <v/>
      </c>
      <c r="AQK49" t="str">
        <f t="shared" si="776"/>
        <v/>
      </c>
      <c r="AQL49" t="str">
        <f t="shared" si="777"/>
        <v/>
      </c>
      <c r="AQM49" t="str">
        <f t="shared" si="778"/>
        <v/>
      </c>
      <c r="AQN49" t="str">
        <f t="shared" si="779"/>
        <v/>
      </c>
      <c r="AQO49" t="str">
        <f t="shared" si="780"/>
        <v/>
      </c>
      <c r="AQP49" t="str">
        <f t="shared" si="781"/>
        <v/>
      </c>
      <c r="AQQ49" t="str">
        <f t="shared" si="782"/>
        <v/>
      </c>
      <c r="ARE49" s="6"/>
      <c r="ART49" t="str">
        <f t="shared" si="855"/>
        <v/>
      </c>
      <c r="ARU49" t="str">
        <f t="shared" si="933"/>
        <v/>
      </c>
      <c r="ARV49" t="str">
        <f t="shared" si="972"/>
        <v/>
      </c>
      <c r="ARW49" t="str">
        <f t="shared" si="856"/>
        <v/>
      </c>
      <c r="ARX49" t="str">
        <f t="shared" si="785"/>
        <v/>
      </c>
      <c r="ARY49" t="str">
        <f t="shared" si="786"/>
        <v/>
      </c>
      <c r="ARZ49" t="str">
        <f t="shared" si="787"/>
        <v/>
      </c>
      <c r="ASA49" t="str">
        <f t="shared" si="788"/>
        <v/>
      </c>
      <c r="ASB49" t="str">
        <f t="shared" si="789"/>
        <v/>
      </c>
      <c r="ASC49" t="str">
        <f t="shared" si="790"/>
        <v/>
      </c>
      <c r="ASD49" t="str">
        <f t="shared" si="791"/>
        <v/>
      </c>
      <c r="ASE49" t="str">
        <f t="shared" si="876"/>
        <v/>
      </c>
      <c r="ASF49" t="str">
        <f t="shared" si="793"/>
        <v/>
      </c>
      <c r="ASO49" t="str">
        <f t="shared" si="857"/>
        <v/>
      </c>
      <c r="ASP49" t="str">
        <f t="shared" si="934"/>
        <v/>
      </c>
      <c r="ASQ49" t="str">
        <f t="shared" si="973"/>
        <v/>
      </c>
      <c r="ASR49" t="str">
        <f t="shared" si="858"/>
        <v/>
      </c>
      <c r="ASS49" t="str">
        <f t="shared" si="796"/>
        <v/>
      </c>
      <c r="AST49" t="str">
        <f t="shared" si="797"/>
        <v/>
      </c>
      <c r="ASU49" t="str">
        <f t="shared" si="798"/>
        <v/>
      </c>
      <c r="ASV49" t="str">
        <f t="shared" si="799"/>
        <v/>
      </c>
      <c r="ASW49" t="str">
        <f t="shared" si="800"/>
        <v/>
      </c>
      <c r="ASX49" t="str">
        <f t="shared" si="801"/>
        <v/>
      </c>
      <c r="ASY49" t="str">
        <f t="shared" si="802"/>
        <v/>
      </c>
      <c r="ASZ49" t="str">
        <f t="shared" si="803"/>
        <v/>
      </c>
      <c r="ATA49" t="str">
        <f t="shared" si="804"/>
        <v/>
      </c>
    </row>
    <row r="50" spans="73:1014 1026:1197" x14ac:dyDescent="0.35">
      <c r="BU50" t="str">
        <f t="shared" si="805"/>
        <v/>
      </c>
      <c r="BV50" t="str">
        <f t="shared" si="923"/>
        <v/>
      </c>
      <c r="BW50" t="str">
        <f t="shared" si="947"/>
        <v/>
      </c>
      <c r="BX50" t="str">
        <f t="shared" si="889"/>
        <v/>
      </c>
      <c r="BY50" t="str">
        <f t="shared" si="890"/>
        <v/>
      </c>
      <c r="BZ50" t="str">
        <f t="shared" si="891"/>
        <v/>
      </c>
      <c r="CA50" t="str">
        <f t="shared" si="892"/>
        <v/>
      </c>
      <c r="CB50" t="str">
        <f t="shared" si="893"/>
        <v/>
      </c>
      <c r="CC50" t="str">
        <f t="shared" si="894"/>
        <v/>
      </c>
      <c r="CD50" t="str">
        <f t="shared" si="895"/>
        <v/>
      </c>
      <c r="CE50" t="str">
        <f t="shared" si="896"/>
        <v/>
      </c>
      <c r="CF50" t="str">
        <f t="shared" si="897"/>
        <v/>
      </c>
      <c r="CG50" t="str">
        <f t="shared" si="898"/>
        <v/>
      </c>
      <c r="CP50" t="str">
        <f t="shared" si="806"/>
        <v/>
      </c>
      <c r="CQ50" t="str">
        <f t="shared" si="924"/>
        <v/>
      </c>
      <c r="CR50" t="str">
        <f t="shared" si="948"/>
        <v/>
      </c>
      <c r="CS50" t="str">
        <f t="shared" si="899"/>
        <v/>
      </c>
      <c r="CT50" t="str">
        <f t="shared" si="900"/>
        <v/>
      </c>
      <c r="CU50" t="str">
        <f t="shared" si="901"/>
        <v/>
      </c>
      <c r="CV50" t="str">
        <f t="shared" si="902"/>
        <v/>
      </c>
      <c r="CW50" t="str">
        <f t="shared" si="903"/>
        <v/>
      </c>
      <c r="CX50" t="str">
        <f t="shared" si="904"/>
        <v/>
      </c>
      <c r="CY50" t="str">
        <f t="shared" si="905"/>
        <v/>
      </c>
      <c r="CZ50" t="str">
        <f t="shared" si="906"/>
        <v/>
      </c>
      <c r="DA50" t="str">
        <f t="shared" si="907"/>
        <v/>
      </c>
      <c r="DB50" t="str">
        <f t="shared" si="908"/>
        <v/>
      </c>
      <c r="EC50" t="str">
        <f t="shared" si="935"/>
        <v/>
      </c>
      <c r="ED50" t="str">
        <f t="shared" si="936"/>
        <v/>
      </c>
      <c r="EE50" t="str">
        <f t="shared" si="937"/>
        <v/>
      </c>
      <c r="EF50" t="str">
        <f t="shared" si="938"/>
        <v/>
      </c>
      <c r="EG50" t="str">
        <f t="shared" si="945"/>
        <v/>
      </c>
      <c r="EU50" t="s">
        <v>119</v>
      </c>
      <c r="EV50" t="s">
        <v>119</v>
      </c>
      <c r="EW50" t="s">
        <v>119</v>
      </c>
      <c r="EX50" t="s">
        <v>119</v>
      </c>
      <c r="EY50" t="s">
        <v>119</v>
      </c>
      <c r="EZ50" t="s">
        <v>119</v>
      </c>
      <c r="FA50" t="s">
        <v>119</v>
      </c>
      <c r="FB50" t="s">
        <v>119</v>
      </c>
      <c r="FC50" t="s">
        <v>119</v>
      </c>
      <c r="FD50" t="s">
        <v>119</v>
      </c>
      <c r="FE50" t="s">
        <v>119</v>
      </c>
      <c r="FF50" t="s">
        <v>119</v>
      </c>
      <c r="FG50" t="s">
        <v>119</v>
      </c>
      <c r="FS50" s="6"/>
      <c r="GH50" t="str">
        <f t="shared" si="807"/>
        <v/>
      </c>
      <c r="GI50" t="str">
        <f t="shared" si="417"/>
        <v/>
      </c>
      <c r="GJ50" t="str">
        <f t="shared" si="418"/>
        <v/>
      </c>
      <c r="GK50" t="str">
        <f t="shared" si="419"/>
        <v/>
      </c>
      <c r="GL50" t="str">
        <f t="shared" si="420"/>
        <v/>
      </c>
      <c r="GM50" t="str">
        <f t="shared" si="421"/>
        <v/>
      </c>
      <c r="GN50" t="str">
        <f t="shared" si="422"/>
        <v/>
      </c>
      <c r="GO50" t="str">
        <f t="shared" si="423"/>
        <v/>
      </c>
      <c r="GP50" t="str">
        <f t="shared" si="424"/>
        <v/>
      </c>
      <c r="GQ50" t="str">
        <f t="shared" si="425"/>
        <v/>
      </c>
      <c r="GR50" t="str">
        <f t="shared" si="426"/>
        <v/>
      </c>
      <c r="GS50" t="str">
        <f t="shared" si="860"/>
        <v/>
      </c>
      <c r="GT50" t="str">
        <f t="shared" si="428"/>
        <v/>
      </c>
      <c r="HC50" t="str">
        <f t="shared" si="808"/>
        <v/>
      </c>
      <c r="HD50" t="str">
        <f t="shared" si="429"/>
        <v/>
      </c>
      <c r="HE50" t="str">
        <f t="shared" si="430"/>
        <v/>
      </c>
      <c r="HF50" t="str">
        <f t="shared" si="431"/>
        <v/>
      </c>
      <c r="HG50" t="str">
        <f t="shared" si="432"/>
        <v/>
      </c>
      <c r="HH50" t="str">
        <f t="shared" si="433"/>
        <v/>
      </c>
      <c r="HI50" t="str">
        <f t="shared" si="434"/>
        <v/>
      </c>
      <c r="HJ50" t="str">
        <f t="shared" si="435"/>
        <v/>
      </c>
      <c r="HK50" t="str">
        <f t="shared" si="436"/>
        <v/>
      </c>
      <c r="HL50" t="str">
        <f t="shared" si="437"/>
        <v/>
      </c>
      <c r="HM50" t="str">
        <f t="shared" si="438"/>
        <v/>
      </c>
      <c r="HN50" t="str">
        <f t="shared" si="439"/>
        <v/>
      </c>
      <c r="HO50" t="str">
        <f t="shared" si="440"/>
        <v/>
      </c>
      <c r="KJ50" s="6"/>
      <c r="KY50" t="str">
        <f t="shared" si="811"/>
        <v/>
      </c>
      <c r="KZ50" t="str">
        <f t="shared" si="464"/>
        <v/>
      </c>
      <c r="LA50" t="str">
        <f t="shared" si="465"/>
        <v/>
      </c>
      <c r="LB50" t="str">
        <f t="shared" si="466"/>
        <v/>
      </c>
      <c r="LC50" t="str">
        <f t="shared" si="467"/>
        <v/>
      </c>
      <c r="LD50" t="str">
        <f t="shared" si="468"/>
        <v/>
      </c>
      <c r="LE50" t="str">
        <f t="shared" si="469"/>
        <v/>
      </c>
      <c r="LF50" t="str">
        <f t="shared" si="470"/>
        <v/>
      </c>
      <c r="LG50" t="str">
        <f t="shared" si="471"/>
        <v/>
      </c>
      <c r="LH50" t="str">
        <f t="shared" si="472"/>
        <v/>
      </c>
      <c r="LI50" t="str">
        <f t="shared" si="473"/>
        <v/>
      </c>
      <c r="LJ50" t="str">
        <f t="shared" si="862"/>
        <v/>
      </c>
      <c r="LK50" t="str">
        <f t="shared" si="475"/>
        <v/>
      </c>
      <c r="LT50" t="str">
        <f t="shared" si="812"/>
        <v/>
      </c>
      <c r="LU50" t="str">
        <f t="shared" si="476"/>
        <v/>
      </c>
      <c r="LV50" t="str">
        <f t="shared" si="477"/>
        <v/>
      </c>
      <c r="LW50" t="str">
        <f t="shared" si="478"/>
        <v/>
      </c>
      <c r="LX50" t="str">
        <f t="shared" si="479"/>
        <v/>
      </c>
      <c r="LY50" t="str">
        <f t="shared" si="480"/>
        <v/>
      </c>
      <c r="LZ50" t="str">
        <f t="shared" si="481"/>
        <v/>
      </c>
      <c r="MA50" t="str">
        <f t="shared" si="482"/>
        <v/>
      </c>
      <c r="MB50" t="str">
        <f t="shared" si="483"/>
        <v/>
      </c>
      <c r="MC50" t="str">
        <f t="shared" si="484"/>
        <v/>
      </c>
      <c r="MD50" t="str">
        <f t="shared" si="485"/>
        <v/>
      </c>
      <c r="ME50" t="str">
        <f t="shared" si="486"/>
        <v/>
      </c>
      <c r="MF50" t="str">
        <f t="shared" si="487"/>
        <v/>
      </c>
      <c r="MR50" s="6"/>
      <c r="NG50" t="str">
        <f t="shared" si="813"/>
        <v/>
      </c>
      <c r="NH50" t="str">
        <f t="shared" si="488"/>
        <v/>
      </c>
      <c r="NI50" t="str">
        <f t="shared" si="489"/>
        <v/>
      </c>
      <c r="NJ50" t="str">
        <f t="shared" si="490"/>
        <v/>
      </c>
      <c r="NK50" t="str">
        <f t="shared" si="491"/>
        <v/>
      </c>
      <c r="NL50" t="str">
        <f t="shared" si="492"/>
        <v/>
      </c>
      <c r="NM50" t="str">
        <f t="shared" si="493"/>
        <v/>
      </c>
      <c r="NN50" t="str">
        <f t="shared" si="494"/>
        <v/>
      </c>
      <c r="NO50" t="str">
        <f t="shared" si="495"/>
        <v/>
      </c>
      <c r="NP50" t="str">
        <f t="shared" si="496"/>
        <v/>
      </c>
      <c r="NQ50" t="str">
        <f t="shared" si="497"/>
        <v/>
      </c>
      <c r="NR50" t="str">
        <f t="shared" si="863"/>
        <v/>
      </c>
      <c r="NS50" t="str">
        <f t="shared" si="499"/>
        <v/>
      </c>
      <c r="OB50" t="str">
        <f t="shared" si="814"/>
        <v/>
      </c>
      <c r="OC50" t="str">
        <f t="shared" si="500"/>
        <v/>
      </c>
      <c r="OD50" t="str">
        <f t="shared" si="501"/>
        <v/>
      </c>
      <c r="OE50" t="str">
        <f t="shared" si="502"/>
        <v/>
      </c>
      <c r="OF50" t="str">
        <f t="shared" si="503"/>
        <v/>
      </c>
      <c r="OG50" t="str">
        <f t="shared" si="504"/>
        <v/>
      </c>
      <c r="OH50" t="str">
        <f t="shared" si="505"/>
        <v/>
      </c>
      <c r="OI50" t="str">
        <f t="shared" si="506"/>
        <v/>
      </c>
      <c r="OJ50" t="str">
        <f t="shared" si="507"/>
        <v/>
      </c>
      <c r="OK50" t="str">
        <f t="shared" si="508"/>
        <v/>
      </c>
      <c r="OL50" t="str">
        <f t="shared" si="509"/>
        <v/>
      </c>
      <c r="OM50" t="str">
        <f t="shared" si="510"/>
        <v/>
      </c>
      <c r="ON50" t="str">
        <f t="shared" si="511"/>
        <v/>
      </c>
      <c r="OZ50" s="6"/>
      <c r="PO50" t="str">
        <f t="shared" si="815"/>
        <v/>
      </c>
      <c r="PP50" t="str">
        <f t="shared" si="512"/>
        <v/>
      </c>
      <c r="PQ50" t="str">
        <f t="shared" si="513"/>
        <v/>
      </c>
      <c r="PR50" t="str">
        <f t="shared" si="514"/>
        <v/>
      </c>
      <c r="PS50" t="str">
        <f t="shared" si="515"/>
        <v/>
      </c>
      <c r="PT50" t="str">
        <f t="shared" si="516"/>
        <v/>
      </c>
      <c r="PU50" t="str">
        <f t="shared" si="517"/>
        <v/>
      </c>
      <c r="PV50" t="str">
        <f t="shared" si="816"/>
        <v/>
      </c>
      <c r="PW50" t="str">
        <f t="shared" si="518"/>
        <v/>
      </c>
      <c r="PX50" t="str">
        <f t="shared" si="519"/>
        <v/>
      </c>
      <c r="PY50" t="str">
        <f t="shared" si="520"/>
        <v/>
      </c>
      <c r="PZ50" t="str">
        <f t="shared" si="864"/>
        <v/>
      </c>
      <c r="QA50" t="str">
        <f t="shared" si="522"/>
        <v/>
      </c>
      <c r="QJ50" t="str">
        <f t="shared" si="817"/>
        <v/>
      </c>
      <c r="QK50" t="str">
        <f t="shared" si="523"/>
        <v/>
      </c>
      <c r="QL50" t="str">
        <f t="shared" si="524"/>
        <v/>
      </c>
      <c r="QM50" t="str">
        <f t="shared" si="525"/>
        <v/>
      </c>
      <c r="QN50" t="str">
        <f t="shared" si="526"/>
        <v/>
      </c>
      <c r="QO50" t="str">
        <f t="shared" si="527"/>
        <v/>
      </c>
      <c r="QP50" t="str">
        <f t="shared" si="528"/>
        <v/>
      </c>
      <c r="QQ50" t="str">
        <f t="shared" si="529"/>
        <v/>
      </c>
      <c r="QR50" t="str">
        <f t="shared" si="530"/>
        <v/>
      </c>
      <c r="QS50" t="str">
        <f t="shared" si="531"/>
        <v/>
      </c>
      <c r="QT50" t="str">
        <f t="shared" si="532"/>
        <v/>
      </c>
      <c r="QU50" t="str">
        <f t="shared" si="533"/>
        <v/>
      </c>
      <c r="QV50" t="str">
        <f t="shared" si="534"/>
        <v/>
      </c>
      <c r="RH50" s="6"/>
      <c r="RW50" t="str">
        <f t="shared" si="818"/>
        <v/>
      </c>
      <c r="RX50" t="str">
        <f t="shared" si="535"/>
        <v/>
      </c>
      <c r="RY50" t="str">
        <f t="shared" si="536"/>
        <v/>
      </c>
      <c r="RZ50" t="str">
        <f t="shared" si="537"/>
        <v/>
      </c>
      <c r="SA50" t="str">
        <f t="shared" si="538"/>
        <v/>
      </c>
      <c r="SB50" t="str">
        <f t="shared" si="539"/>
        <v/>
      </c>
      <c r="SC50" t="str">
        <f t="shared" si="540"/>
        <v/>
      </c>
      <c r="SD50" t="str">
        <f t="shared" si="541"/>
        <v/>
      </c>
      <c r="SE50" t="str">
        <f t="shared" si="542"/>
        <v/>
      </c>
      <c r="SF50" t="str">
        <f t="shared" si="543"/>
        <v/>
      </c>
      <c r="SG50" t="str">
        <f t="shared" si="544"/>
        <v/>
      </c>
      <c r="SH50" t="str">
        <f t="shared" si="865"/>
        <v/>
      </c>
      <c r="SI50" t="str">
        <f t="shared" si="546"/>
        <v/>
      </c>
      <c r="SR50" t="str">
        <f t="shared" si="819"/>
        <v/>
      </c>
      <c r="SS50" t="str">
        <f t="shared" si="547"/>
        <v/>
      </c>
      <c r="ST50" t="str">
        <f t="shared" si="548"/>
        <v/>
      </c>
      <c r="SU50" t="str">
        <f t="shared" si="549"/>
        <v/>
      </c>
      <c r="SV50" t="str">
        <f t="shared" si="550"/>
        <v/>
      </c>
      <c r="SW50" t="str">
        <f t="shared" si="551"/>
        <v/>
      </c>
      <c r="SX50" t="str">
        <f t="shared" si="552"/>
        <v/>
      </c>
      <c r="SY50" t="str">
        <f t="shared" si="553"/>
        <v/>
      </c>
      <c r="SZ50" t="str">
        <f t="shared" si="554"/>
        <v/>
      </c>
      <c r="TA50" t="str">
        <f t="shared" si="555"/>
        <v/>
      </c>
      <c r="TB50" t="str">
        <f t="shared" si="556"/>
        <v/>
      </c>
      <c r="TC50" t="str">
        <f t="shared" si="557"/>
        <v/>
      </c>
      <c r="TD50" t="str">
        <f t="shared" si="558"/>
        <v/>
      </c>
      <c r="TP50" s="6"/>
      <c r="UE50" t="str">
        <f t="shared" si="820"/>
        <v/>
      </c>
      <c r="UF50" t="str">
        <f t="shared" si="559"/>
        <v/>
      </c>
      <c r="UG50" t="str">
        <f t="shared" si="560"/>
        <v/>
      </c>
      <c r="UH50" t="str">
        <f t="shared" si="561"/>
        <v/>
      </c>
      <c r="UI50" t="str">
        <f t="shared" si="562"/>
        <v/>
      </c>
      <c r="UJ50" t="str">
        <f t="shared" si="563"/>
        <v/>
      </c>
      <c r="UK50" t="str">
        <f t="shared" si="564"/>
        <v/>
      </c>
      <c r="UL50" t="str">
        <f t="shared" si="565"/>
        <v/>
      </c>
      <c r="UM50" t="str">
        <f t="shared" si="566"/>
        <v/>
      </c>
      <c r="UN50" t="str">
        <f t="shared" si="567"/>
        <v/>
      </c>
      <c r="UO50" t="str">
        <f t="shared" si="568"/>
        <v/>
      </c>
      <c r="UP50" t="str">
        <f t="shared" si="866"/>
        <v/>
      </c>
      <c r="UQ50" t="str">
        <f t="shared" si="570"/>
        <v/>
      </c>
      <c r="UZ50" t="str">
        <f t="shared" si="821"/>
        <v/>
      </c>
      <c r="VA50" t="str">
        <f t="shared" si="571"/>
        <v/>
      </c>
      <c r="VB50" t="str">
        <f t="shared" si="572"/>
        <v/>
      </c>
      <c r="VC50" t="str">
        <f t="shared" si="573"/>
        <v/>
      </c>
      <c r="VD50" t="str">
        <f t="shared" si="574"/>
        <v/>
      </c>
      <c r="VE50" t="str">
        <f t="shared" si="575"/>
        <v/>
      </c>
      <c r="VF50" t="str">
        <f t="shared" si="576"/>
        <v/>
      </c>
      <c r="VG50" t="str">
        <f t="shared" si="577"/>
        <v/>
      </c>
      <c r="VH50" t="str">
        <f t="shared" si="578"/>
        <v/>
      </c>
      <c r="VI50" t="str">
        <f t="shared" si="579"/>
        <v/>
      </c>
      <c r="VJ50" t="str">
        <f t="shared" si="580"/>
        <v/>
      </c>
      <c r="VK50" t="str">
        <f t="shared" si="581"/>
        <v/>
      </c>
      <c r="VL50" t="str">
        <f t="shared" si="582"/>
        <v/>
      </c>
      <c r="VX50" s="6"/>
      <c r="WM50" t="str">
        <f t="shared" si="822"/>
        <v/>
      </c>
      <c r="WN50" t="str">
        <f t="shared" si="583"/>
        <v/>
      </c>
      <c r="WO50" t="str">
        <f t="shared" si="584"/>
        <v/>
      </c>
      <c r="WP50" t="str">
        <f t="shared" si="585"/>
        <v/>
      </c>
      <c r="WQ50" t="str">
        <f t="shared" si="586"/>
        <v/>
      </c>
      <c r="WR50" t="str">
        <f t="shared" si="587"/>
        <v/>
      </c>
      <c r="WS50" t="str">
        <f t="shared" si="588"/>
        <v/>
      </c>
      <c r="WT50" t="str">
        <f t="shared" si="589"/>
        <v/>
      </c>
      <c r="WU50" t="str">
        <f t="shared" si="590"/>
        <v/>
      </c>
      <c r="WV50" t="str">
        <f t="shared" si="591"/>
        <v/>
      </c>
      <c r="WW50" t="str">
        <f t="shared" si="592"/>
        <v/>
      </c>
      <c r="WX50" t="str">
        <f t="shared" si="867"/>
        <v/>
      </c>
      <c r="WY50" t="str">
        <f t="shared" si="594"/>
        <v/>
      </c>
      <c r="XH50" t="str">
        <f t="shared" si="823"/>
        <v/>
      </c>
      <c r="XI50" t="str">
        <f t="shared" si="595"/>
        <v/>
      </c>
      <c r="XJ50" t="str">
        <f t="shared" si="596"/>
        <v/>
      </c>
      <c r="XK50" t="str">
        <f t="shared" si="597"/>
        <v/>
      </c>
      <c r="XL50" t="str">
        <f t="shared" si="598"/>
        <v/>
      </c>
      <c r="XM50" t="str">
        <f t="shared" si="599"/>
        <v/>
      </c>
      <c r="XN50" t="str">
        <f t="shared" si="600"/>
        <v/>
      </c>
      <c r="XO50" t="str">
        <f t="shared" si="601"/>
        <v/>
      </c>
      <c r="XP50" t="str">
        <f t="shared" si="602"/>
        <v/>
      </c>
      <c r="XQ50" t="str">
        <f t="shared" si="603"/>
        <v/>
      </c>
      <c r="XR50" t="str">
        <f t="shared" si="604"/>
        <v/>
      </c>
      <c r="XS50" t="str">
        <f t="shared" si="605"/>
        <v/>
      </c>
      <c r="XT50" t="str">
        <f t="shared" si="606"/>
        <v/>
      </c>
      <c r="YG50" s="6"/>
      <c r="YV50" t="str">
        <f t="shared" si="824"/>
        <v/>
      </c>
      <c r="YW50" t="str">
        <f t="shared" si="607"/>
        <v/>
      </c>
      <c r="YX50" t="str">
        <f t="shared" si="959"/>
        <v/>
      </c>
      <c r="YY50" t="str">
        <f t="shared" si="609"/>
        <v/>
      </c>
      <c r="YZ50" t="str">
        <f t="shared" si="610"/>
        <v/>
      </c>
      <c r="ZA50" t="str">
        <f t="shared" si="611"/>
        <v/>
      </c>
      <c r="ZB50" t="str">
        <f t="shared" si="612"/>
        <v/>
      </c>
      <c r="ZC50" t="str">
        <f t="shared" si="613"/>
        <v/>
      </c>
      <c r="ZD50" t="str">
        <f t="shared" si="614"/>
        <v/>
      </c>
      <c r="ZE50" t="str">
        <f t="shared" si="615"/>
        <v/>
      </c>
      <c r="ZF50" t="str">
        <f t="shared" si="616"/>
        <v/>
      </c>
      <c r="ZG50" t="str">
        <f t="shared" si="868"/>
        <v/>
      </c>
      <c r="ZH50" t="str">
        <f t="shared" si="618"/>
        <v/>
      </c>
      <c r="ZQ50" t="str">
        <f t="shared" si="825"/>
        <v/>
      </c>
      <c r="ZR50" t="str">
        <f t="shared" si="619"/>
        <v/>
      </c>
      <c r="ZS50" t="str">
        <f t="shared" si="960"/>
        <v/>
      </c>
      <c r="ZT50" t="str">
        <f t="shared" si="621"/>
        <v/>
      </c>
      <c r="ZU50" t="str">
        <f t="shared" si="622"/>
        <v/>
      </c>
      <c r="ZV50" t="str">
        <f t="shared" si="623"/>
        <v/>
      </c>
      <c r="ZW50" t="str">
        <f t="shared" si="624"/>
        <v/>
      </c>
      <c r="ZX50" t="str">
        <f t="shared" si="625"/>
        <v/>
      </c>
      <c r="ZY50" t="str">
        <f t="shared" si="626"/>
        <v/>
      </c>
      <c r="ZZ50" t="str">
        <f t="shared" si="627"/>
        <v/>
      </c>
      <c r="AAA50" t="str">
        <f t="shared" si="628"/>
        <v/>
      </c>
      <c r="AAB50" t="str">
        <f t="shared" si="629"/>
        <v/>
      </c>
      <c r="AAC50" t="str">
        <f t="shared" si="630"/>
        <v/>
      </c>
      <c r="AAQ50" s="6"/>
      <c r="ABF50" t="str">
        <f t="shared" si="826"/>
        <v/>
      </c>
      <c r="ABG50" t="str">
        <f t="shared" si="631"/>
        <v/>
      </c>
      <c r="ABH50" t="str">
        <f t="shared" si="957"/>
        <v/>
      </c>
      <c r="ABI50" t="str">
        <f t="shared" si="633"/>
        <v/>
      </c>
      <c r="ABJ50" t="str">
        <f t="shared" si="634"/>
        <v/>
      </c>
      <c r="ABK50" t="str">
        <f t="shared" si="635"/>
        <v/>
      </c>
      <c r="ABL50" t="str">
        <f t="shared" si="636"/>
        <v/>
      </c>
      <c r="ABM50" t="str">
        <f t="shared" si="637"/>
        <v/>
      </c>
      <c r="ABN50" t="str">
        <f t="shared" si="638"/>
        <v/>
      </c>
      <c r="ABO50" t="str">
        <f t="shared" si="639"/>
        <v/>
      </c>
      <c r="ABP50" t="str">
        <f t="shared" si="640"/>
        <v/>
      </c>
      <c r="ABQ50" t="str">
        <f t="shared" si="869"/>
        <v/>
      </c>
      <c r="ABR50" t="str">
        <f t="shared" si="642"/>
        <v/>
      </c>
      <c r="ACA50" t="str">
        <f t="shared" si="827"/>
        <v/>
      </c>
      <c r="ACB50" t="str">
        <f t="shared" si="643"/>
        <v/>
      </c>
      <c r="ACC50" t="str">
        <f t="shared" si="961"/>
        <v/>
      </c>
      <c r="ACD50" t="str">
        <f t="shared" si="645"/>
        <v/>
      </c>
      <c r="ACE50" t="str">
        <f t="shared" si="646"/>
        <v/>
      </c>
      <c r="ACF50" t="str">
        <f t="shared" si="647"/>
        <v/>
      </c>
      <c r="ACG50" t="str">
        <f t="shared" si="648"/>
        <v/>
      </c>
      <c r="ACH50" t="str">
        <f t="shared" si="649"/>
        <v/>
      </c>
      <c r="ACI50" t="str">
        <f t="shared" si="650"/>
        <v/>
      </c>
      <c r="ACJ50" t="str">
        <f t="shared" si="651"/>
        <v/>
      </c>
      <c r="ACK50" t="str">
        <f t="shared" si="652"/>
        <v/>
      </c>
      <c r="ACL50" t="str">
        <f t="shared" si="653"/>
        <v/>
      </c>
      <c r="ACM50" t="str">
        <f t="shared" si="654"/>
        <v/>
      </c>
      <c r="ACZ50" s="6"/>
      <c r="ADO50" t="str">
        <f t="shared" si="828"/>
        <v/>
      </c>
      <c r="ADP50" t="str">
        <f t="shared" si="975"/>
        <v/>
      </c>
      <c r="ADQ50" t="str">
        <f t="shared" si="976"/>
        <v/>
      </c>
      <c r="ADR50" t="str">
        <f t="shared" si="657"/>
        <v/>
      </c>
      <c r="ADS50" t="str">
        <f t="shared" si="658"/>
        <v/>
      </c>
      <c r="ADT50" t="str">
        <f t="shared" si="659"/>
        <v/>
      </c>
      <c r="ADU50" t="str">
        <f t="shared" si="660"/>
        <v/>
      </c>
      <c r="ADV50" t="str">
        <f t="shared" si="661"/>
        <v/>
      </c>
      <c r="ADW50" t="str">
        <f t="shared" si="662"/>
        <v/>
      </c>
      <c r="ADX50" t="str">
        <f t="shared" si="663"/>
        <v/>
      </c>
      <c r="ADY50" t="str">
        <f t="shared" si="664"/>
        <v/>
      </c>
      <c r="ADZ50" t="str">
        <f t="shared" si="870"/>
        <v/>
      </c>
      <c r="AEA50" t="str">
        <f t="shared" si="666"/>
        <v/>
      </c>
      <c r="AEJ50" t="str">
        <f t="shared" si="829"/>
        <v/>
      </c>
      <c r="AEK50" t="str">
        <f t="shared" si="956"/>
        <v/>
      </c>
      <c r="AEL50" t="str">
        <f t="shared" si="962"/>
        <v/>
      </c>
      <c r="AEM50" t="str">
        <f t="shared" si="669"/>
        <v/>
      </c>
      <c r="AEN50" t="str">
        <f t="shared" si="670"/>
        <v/>
      </c>
      <c r="AEO50" t="str">
        <f t="shared" si="671"/>
        <v/>
      </c>
      <c r="AEP50" t="str">
        <f t="shared" si="672"/>
        <v/>
      </c>
      <c r="AEQ50" t="str">
        <f t="shared" si="673"/>
        <v/>
      </c>
      <c r="AER50" t="str">
        <f t="shared" si="674"/>
        <v/>
      </c>
      <c r="AES50" t="str">
        <f t="shared" si="675"/>
        <v/>
      </c>
      <c r="AET50" t="str">
        <f t="shared" si="676"/>
        <v/>
      </c>
      <c r="AEU50" t="str">
        <f t="shared" si="677"/>
        <v/>
      </c>
      <c r="AEV50" t="str">
        <f t="shared" si="678"/>
        <v/>
      </c>
      <c r="AFI50" s="6"/>
      <c r="AFX50" t="str">
        <f t="shared" si="830"/>
        <v/>
      </c>
      <c r="AFY50" t="str">
        <f t="shared" si="946"/>
        <v/>
      </c>
      <c r="AFZ50" t="str">
        <f t="shared" si="963"/>
        <v/>
      </c>
      <c r="AGA50" t="str">
        <f t="shared" si="681"/>
        <v/>
      </c>
      <c r="AGB50" t="str">
        <f t="shared" si="682"/>
        <v/>
      </c>
      <c r="AGC50" t="str">
        <f t="shared" si="683"/>
        <v/>
      </c>
      <c r="AGD50" t="str">
        <f t="shared" si="684"/>
        <v/>
      </c>
      <c r="AGE50" t="str">
        <f t="shared" si="831"/>
        <v/>
      </c>
      <c r="AGF50" t="str">
        <f t="shared" si="685"/>
        <v/>
      </c>
      <c r="AGG50" t="str">
        <f t="shared" si="686"/>
        <v/>
      </c>
      <c r="AGH50" t="str">
        <f t="shared" si="687"/>
        <v/>
      </c>
      <c r="AGI50" t="str">
        <f t="shared" si="871"/>
        <v/>
      </c>
      <c r="AGJ50" t="str">
        <f t="shared" si="689"/>
        <v/>
      </c>
      <c r="AGS50" t="str">
        <f t="shared" si="832"/>
        <v/>
      </c>
      <c r="AGT50" t="str">
        <f t="shared" si="958"/>
        <v/>
      </c>
      <c r="AGU50" t="str">
        <f t="shared" si="964"/>
        <v/>
      </c>
      <c r="AGV50" t="str">
        <f t="shared" si="692"/>
        <v/>
      </c>
      <c r="AGW50" t="str">
        <f t="shared" si="693"/>
        <v/>
      </c>
      <c r="AGX50" t="str">
        <f t="shared" si="694"/>
        <v/>
      </c>
      <c r="AGY50" t="str">
        <f t="shared" si="695"/>
        <v/>
      </c>
      <c r="AGZ50" t="str">
        <f t="shared" si="696"/>
        <v/>
      </c>
      <c r="AHA50" t="str">
        <f t="shared" si="697"/>
        <v/>
      </c>
      <c r="AHB50" t="str">
        <f t="shared" si="698"/>
        <v/>
      </c>
      <c r="AHC50" t="str">
        <f t="shared" si="699"/>
        <v/>
      </c>
      <c r="AHD50" t="str">
        <f t="shared" si="700"/>
        <v/>
      </c>
      <c r="AHE50" t="str">
        <f t="shared" si="701"/>
        <v/>
      </c>
      <c r="AHT50" s="6"/>
      <c r="AII50" t="str">
        <f t="shared" si="833"/>
        <v/>
      </c>
      <c r="AIJ50" t="str">
        <f t="shared" si="925"/>
        <v/>
      </c>
      <c r="AIK50" t="str">
        <f t="shared" si="965"/>
        <v/>
      </c>
      <c r="AIL50" t="str">
        <f t="shared" si="834"/>
        <v/>
      </c>
      <c r="AIM50" t="str">
        <f t="shared" si="704"/>
        <v/>
      </c>
      <c r="AIN50" t="str">
        <f t="shared" si="835"/>
        <v/>
      </c>
      <c r="AIO50" t="str">
        <f t="shared" si="836"/>
        <v/>
      </c>
      <c r="AIP50" t="str">
        <f t="shared" si="705"/>
        <v/>
      </c>
      <c r="AIQ50" t="str">
        <f t="shared" si="706"/>
        <v/>
      </c>
      <c r="AIR50" t="str">
        <f t="shared" si="707"/>
        <v/>
      </c>
      <c r="AIS50" t="str">
        <f t="shared" si="708"/>
        <v/>
      </c>
      <c r="AIT50" t="str">
        <f t="shared" si="872"/>
        <v/>
      </c>
      <c r="AIU50" t="str">
        <f t="shared" si="710"/>
        <v/>
      </c>
      <c r="AJD50" t="str">
        <f t="shared" si="837"/>
        <v/>
      </c>
      <c r="AJE50" t="str">
        <f t="shared" si="926"/>
        <v/>
      </c>
      <c r="AJF50" t="str">
        <f t="shared" si="966"/>
        <v/>
      </c>
      <c r="AJG50" t="str">
        <f t="shared" si="838"/>
        <v/>
      </c>
      <c r="AJH50" t="str">
        <f t="shared" si="713"/>
        <v/>
      </c>
      <c r="AJI50" t="str">
        <f t="shared" si="839"/>
        <v/>
      </c>
      <c r="AJJ50" t="str">
        <f t="shared" si="840"/>
        <v/>
      </c>
      <c r="AJK50" t="str">
        <f t="shared" si="714"/>
        <v/>
      </c>
      <c r="AJL50" t="str">
        <f t="shared" si="715"/>
        <v/>
      </c>
      <c r="AJM50" t="str">
        <f t="shared" si="716"/>
        <v/>
      </c>
      <c r="AJN50" t="str">
        <f t="shared" si="717"/>
        <v/>
      </c>
      <c r="AJO50" t="str">
        <f t="shared" si="718"/>
        <v/>
      </c>
      <c r="AJP50" t="str">
        <f t="shared" si="719"/>
        <v/>
      </c>
      <c r="AKD50" s="6"/>
      <c r="AKS50" t="str">
        <f t="shared" si="841"/>
        <v/>
      </c>
      <c r="AKT50" t="str">
        <f t="shared" si="927"/>
        <v/>
      </c>
      <c r="AKU50" t="str">
        <f t="shared" si="967"/>
        <v/>
      </c>
      <c r="AKV50" t="str">
        <f t="shared" si="842"/>
        <v/>
      </c>
      <c r="AKW50" t="str">
        <f t="shared" si="722"/>
        <v/>
      </c>
      <c r="AKX50" t="str">
        <f t="shared" si="723"/>
        <v/>
      </c>
      <c r="AKY50" t="str">
        <f t="shared" si="843"/>
        <v/>
      </c>
      <c r="AKZ50" t="str">
        <f t="shared" si="724"/>
        <v/>
      </c>
      <c r="ALA50" t="str">
        <f t="shared" si="725"/>
        <v/>
      </c>
      <c r="ALB50" t="str">
        <f t="shared" si="726"/>
        <v/>
      </c>
      <c r="ALC50" t="str">
        <f t="shared" si="727"/>
        <v/>
      </c>
      <c r="ALD50" t="str">
        <f t="shared" si="873"/>
        <v/>
      </c>
      <c r="ALE50" t="str">
        <f t="shared" si="729"/>
        <v/>
      </c>
      <c r="ALN50" t="str">
        <f t="shared" si="844"/>
        <v/>
      </c>
      <c r="ALO50" t="str">
        <f t="shared" si="928"/>
        <v/>
      </c>
      <c r="ALP50" t="str">
        <f t="shared" si="968"/>
        <v/>
      </c>
      <c r="ALQ50" t="str">
        <f t="shared" si="845"/>
        <v/>
      </c>
      <c r="ALR50" t="str">
        <f t="shared" si="732"/>
        <v/>
      </c>
      <c r="ALS50" t="str">
        <f t="shared" si="733"/>
        <v/>
      </c>
      <c r="ALT50" t="str">
        <f t="shared" si="846"/>
        <v/>
      </c>
      <c r="ALU50" t="str">
        <f t="shared" si="734"/>
        <v/>
      </c>
      <c r="ALV50" t="str">
        <f t="shared" si="735"/>
        <v/>
      </c>
      <c r="ALW50" t="str">
        <f t="shared" si="736"/>
        <v/>
      </c>
      <c r="ALX50" t="str">
        <f t="shared" si="737"/>
        <v/>
      </c>
      <c r="ALY50" t="str">
        <f t="shared" si="738"/>
        <v/>
      </c>
      <c r="ALZ50" t="str">
        <f t="shared" si="739"/>
        <v/>
      </c>
      <c r="AML50" s="6"/>
      <c r="ANA50" t="str">
        <f t="shared" si="847"/>
        <v/>
      </c>
      <c r="ANB50" t="str">
        <f t="shared" si="929"/>
        <v/>
      </c>
      <c r="ANC50" t="str">
        <f t="shared" si="974"/>
        <v/>
      </c>
      <c r="AND50" t="str">
        <f t="shared" si="848"/>
        <v/>
      </c>
      <c r="ANE50" t="str">
        <f t="shared" si="742"/>
        <v/>
      </c>
      <c r="ANF50" t="str">
        <f t="shared" si="743"/>
        <v/>
      </c>
      <c r="ANG50" t="str">
        <f t="shared" si="744"/>
        <v/>
      </c>
      <c r="ANH50" t="str">
        <f t="shared" si="745"/>
        <v/>
      </c>
      <c r="ANI50" t="str">
        <f t="shared" si="746"/>
        <v/>
      </c>
      <c r="ANJ50" t="str">
        <f t="shared" si="747"/>
        <v/>
      </c>
      <c r="ANK50" t="str">
        <f t="shared" si="748"/>
        <v/>
      </c>
      <c r="ANL50" t="str">
        <f t="shared" si="874"/>
        <v/>
      </c>
      <c r="ANM50" t="str">
        <f t="shared" si="750"/>
        <v/>
      </c>
      <c r="ANV50" t="str">
        <f t="shared" si="849"/>
        <v/>
      </c>
      <c r="ANW50" t="str">
        <f t="shared" si="930"/>
        <v/>
      </c>
      <c r="ANX50" t="str">
        <f t="shared" si="969"/>
        <v/>
      </c>
      <c r="ANY50" t="str">
        <f t="shared" si="851"/>
        <v/>
      </c>
      <c r="ANZ50" t="str">
        <f t="shared" si="752"/>
        <v/>
      </c>
      <c r="AOA50" t="str">
        <f t="shared" si="753"/>
        <v/>
      </c>
      <c r="AOB50" t="str">
        <f t="shared" si="754"/>
        <v/>
      </c>
      <c r="AOC50" t="str">
        <f t="shared" si="755"/>
        <v/>
      </c>
      <c r="AOD50" t="str">
        <f t="shared" si="756"/>
        <v/>
      </c>
      <c r="AOE50" t="str">
        <f t="shared" si="757"/>
        <v/>
      </c>
      <c r="AOF50" t="str">
        <f t="shared" si="758"/>
        <v/>
      </c>
      <c r="AOG50" t="str">
        <f t="shared" si="759"/>
        <v/>
      </c>
      <c r="AOH50" t="str">
        <f t="shared" si="760"/>
        <v/>
      </c>
      <c r="AOU50" s="6"/>
      <c r="APJ50" t="str">
        <f t="shared" si="852"/>
        <v/>
      </c>
      <c r="APK50" t="str">
        <f t="shared" si="931"/>
        <v/>
      </c>
      <c r="APL50" t="str">
        <f t="shared" si="970"/>
        <v/>
      </c>
      <c r="APM50" t="str">
        <f t="shared" si="859"/>
        <v/>
      </c>
      <c r="APN50" t="str">
        <f t="shared" si="763"/>
        <v/>
      </c>
      <c r="APO50" t="str">
        <f t="shared" si="764"/>
        <v/>
      </c>
      <c r="APP50" t="str">
        <f t="shared" si="765"/>
        <v/>
      </c>
      <c r="APQ50" t="str">
        <f t="shared" si="766"/>
        <v/>
      </c>
      <c r="APR50" t="str">
        <f t="shared" si="767"/>
        <v/>
      </c>
      <c r="APS50" t="str">
        <f t="shared" si="768"/>
        <v/>
      </c>
      <c r="APT50" t="str">
        <f t="shared" si="769"/>
        <v/>
      </c>
      <c r="APU50" t="str">
        <f t="shared" si="875"/>
        <v/>
      </c>
      <c r="APV50" t="str">
        <f t="shared" si="771"/>
        <v/>
      </c>
      <c r="AQE50" t="str">
        <f t="shared" si="853"/>
        <v/>
      </c>
      <c r="AQF50" t="str">
        <f t="shared" si="932"/>
        <v/>
      </c>
      <c r="AQG50" t="str">
        <f t="shared" si="971"/>
        <v/>
      </c>
      <c r="AQH50" t="str">
        <f t="shared" si="854"/>
        <v/>
      </c>
      <c r="AQI50" t="str">
        <f t="shared" si="774"/>
        <v/>
      </c>
      <c r="AQJ50" t="str">
        <f t="shared" si="775"/>
        <v/>
      </c>
      <c r="AQK50" t="str">
        <f t="shared" si="776"/>
        <v/>
      </c>
      <c r="AQL50" t="str">
        <f t="shared" si="777"/>
        <v/>
      </c>
      <c r="AQM50" t="str">
        <f t="shared" si="778"/>
        <v/>
      </c>
      <c r="AQN50" t="str">
        <f t="shared" si="779"/>
        <v/>
      </c>
      <c r="AQO50" t="str">
        <f t="shared" si="780"/>
        <v/>
      </c>
      <c r="AQP50" t="str">
        <f t="shared" si="781"/>
        <v/>
      </c>
      <c r="AQQ50" t="str">
        <f t="shared" si="782"/>
        <v/>
      </c>
      <c r="ARE50" s="6"/>
      <c r="ART50" t="str">
        <f t="shared" si="855"/>
        <v/>
      </c>
      <c r="ARU50" t="str">
        <f t="shared" si="933"/>
        <v/>
      </c>
      <c r="ARV50" t="str">
        <f t="shared" si="972"/>
        <v/>
      </c>
      <c r="ARW50" t="str">
        <f t="shared" si="856"/>
        <v/>
      </c>
      <c r="ARX50" t="str">
        <f t="shared" si="785"/>
        <v/>
      </c>
      <c r="ARY50" t="str">
        <f t="shared" si="786"/>
        <v/>
      </c>
      <c r="ARZ50" t="str">
        <f t="shared" si="787"/>
        <v/>
      </c>
      <c r="ASA50" t="str">
        <f t="shared" si="788"/>
        <v/>
      </c>
      <c r="ASB50" t="str">
        <f t="shared" si="789"/>
        <v/>
      </c>
      <c r="ASC50" t="str">
        <f t="shared" si="790"/>
        <v/>
      </c>
      <c r="ASD50" t="str">
        <f t="shared" si="791"/>
        <v/>
      </c>
      <c r="ASE50" t="str">
        <f t="shared" si="876"/>
        <v/>
      </c>
      <c r="ASF50" t="str">
        <f t="shared" si="793"/>
        <v/>
      </c>
      <c r="ASO50" t="str">
        <f t="shared" si="857"/>
        <v/>
      </c>
      <c r="ASP50" t="str">
        <f t="shared" si="934"/>
        <v/>
      </c>
      <c r="ASQ50" t="str">
        <f t="shared" si="973"/>
        <v/>
      </c>
      <c r="ASR50" t="str">
        <f t="shared" si="858"/>
        <v/>
      </c>
      <c r="ASS50" t="str">
        <f t="shared" si="796"/>
        <v/>
      </c>
      <c r="AST50" t="str">
        <f t="shared" si="797"/>
        <v/>
      </c>
      <c r="ASU50" t="str">
        <f t="shared" si="798"/>
        <v/>
      </c>
      <c r="ASV50" t="str">
        <f t="shared" si="799"/>
        <v/>
      </c>
      <c r="ASW50" t="str">
        <f t="shared" si="800"/>
        <v/>
      </c>
      <c r="ASX50" t="str">
        <f t="shared" si="801"/>
        <v/>
      </c>
      <c r="ASY50" t="str">
        <f t="shared" si="802"/>
        <v/>
      </c>
      <c r="ASZ50" t="str">
        <f t="shared" si="803"/>
        <v/>
      </c>
      <c r="ATA50" t="str">
        <f t="shared" si="804"/>
        <v/>
      </c>
    </row>
    <row r="51" spans="73:1014 1026:1197" x14ac:dyDescent="0.35">
      <c r="BU51" t="str">
        <f t="shared" si="805"/>
        <v/>
      </c>
      <c r="BV51" t="str">
        <f t="shared" si="923"/>
        <v/>
      </c>
      <c r="BW51" t="str">
        <f t="shared" si="947"/>
        <v/>
      </c>
      <c r="BX51" t="str">
        <f t="shared" si="889"/>
        <v/>
      </c>
      <c r="BY51" t="str">
        <f t="shared" si="890"/>
        <v/>
      </c>
      <c r="BZ51" t="str">
        <f t="shared" si="891"/>
        <v/>
      </c>
      <c r="CA51" t="str">
        <f t="shared" si="892"/>
        <v/>
      </c>
      <c r="CB51" t="str">
        <f t="shared" si="893"/>
        <v/>
      </c>
      <c r="CC51" t="str">
        <f t="shared" si="894"/>
        <v/>
      </c>
      <c r="CD51" t="str">
        <f t="shared" si="895"/>
        <v/>
      </c>
      <c r="CE51" t="str">
        <f t="shared" si="896"/>
        <v/>
      </c>
      <c r="CF51" t="str">
        <f t="shared" si="897"/>
        <v/>
      </c>
      <c r="CG51" t="str">
        <f t="shared" si="898"/>
        <v/>
      </c>
      <c r="CP51" t="str">
        <f t="shared" si="806"/>
        <v/>
      </c>
      <c r="CQ51" t="str">
        <f t="shared" si="924"/>
        <v/>
      </c>
      <c r="CR51" t="str">
        <f t="shared" si="948"/>
        <v/>
      </c>
      <c r="CS51" t="str">
        <f t="shared" si="899"/>
        <v/>
      </c>
      <c r="CT51" t="str">
        <f t="shared" si="900"/>
        <v/>
      </c>
      <c r="CU51" t="str">
        <f t="shared" si="901"/>
        <v/>
      </c>
      <c r="CV51" t="str">
        <f t="shared" si="902"/>
        <v/>
      </c>
      <c r="CW51" t="str">
        <f t="shared" si="903"/>
        <v/>
      </c>
      <c r="CX51" t="str">
        <f t="shared" si="904"/>
        <v/>
      </c>
      <c r="CY51" t="str">
        <f t="shared" si="905"/>
        <v/>
      </c>
      <c r="CZ51" t="str">
        <f t="shared" si="906"/>
        <v/>
      </c>
      <c r="DA51" t="str">
        <f t="shared" si="907"/>
        <v/>
      </c>
      <c r="DB51" t="str">
        <f t="shared" si="908"/>
        <v/>
      </c>
      <c r="EC51" t="str">
        <f t="shared" si="935"/>
        <v/>
      </c>
      <c r="ED51" t="str">
        <f t="shared" si="936"/>
        <v/>
      </c>
      <c r="EE51" t="str">
        <f t="shared" si="937"/>
        <v/>
      </c>
      <c r="EF51" t="str">
        <f t="shared" si="938"/>
        <v/>
      </c>
      <c r="EG51" t="str">
        <f t="shared" si="945"/>
        <v/>
      </c>
      <c r="EU51" t="s">
        <v>119</v>
      </c>
      <c r="EV51" t="s">
        <v>119</v>
      </c>
      <c r="EW51" t="s">
        <v>119</v>
      </c>
      <c r="EX51" t="s">
        <v>119</v>
      </c>
      <c r="EY51" t="s">
        <v>119</v>
      </c>
      <c r="EZ51" t="s">
        <v>119</v>
      </c>
      <c r="FA51" t="s">
        <v>119</v>
      </c>
      <c r="FB51" t="s">
        <v>119</v>
      </c>
      <c r="FC51" t="s">
        <v>119</v>
      </c>
      <c r="FD51" t="s">
        <v>119</v>
      </c>
      <c r="FE51" t="s">
        <v>119</v>
      </c>
      <c r="FF51" t="s">
        <v>119</v>
      </c>
      <c r="FG51" t="s">
        <v>119</v>
      </c>
      <c r="FS51" s="6"/>
      <c r="GH51" t="str">
        <f t="shared" si="807"/>
        <v/>
      </c>
      <c r="GI51" t="str">
        <f t="shared" si="417"/>
        <v/>
      </c>
      <c r="GJ51" t="str">
        <f t="shared" si="418"/>
        <v/>
      </c>
      <c r="GK51" t="str">
        <f t="shared" si="419"/>
        <v/>
      </c>
      <c r="GL51" t="str">
        <f t="shared" si="420"/>
        <v/>
      </c>
      <c r="GM51" t="str">
        <f t="shared" si="421"/>
        <v/>
      </c>
      <c r="GN51" t="str">
        <f t="shared" si="422"/>
        <v/>
      </c>
      <c r="GO51" t="str">
        <f t="shared" si="423"/>
        <v/>
      </c>
      <c r="GP51" t="str">
        <f t="shared" si="424"/>
        <v/>
      </c>
      <c r="GQ51" t="str">
        <f t="shared" si="425"/>
        <v/>
      </c>
      <c r="GR51" t="str">
        <f t="shared" si="426"/>
        <v/>
      </c>
      <c r="GS51" t="str">
        <f t="shared" si="860"/>
        <v/>
      </c>
      <c r="GT51" t="str">
        <f t="shared" si="428"/>
        <v/>
      </c>
      <c r="HC51" t="str">
        <f t="shared" si="808"/>
        <v/>
      </c>
      <c r="HD51" t="str">
        <f t="shared" si="429"/>
        <v/>
      </c>
      <c r="HE51" t="str">
        <f t="shared" si="430"/>
        <v/>
      </c>
      <c r="HF51" t="str">
        <f t="shared" si="431"/>
        <v/>
      </c>
      <c r="HG51" t="str">
        <f t="shared" si="432"/>
        <v/>
      </c>
      <c r="HH51" t="str">
        <f t="shared" si="433"/>
        <v/>
      </c>
      <c r="HI51" t="str">
        <f t="shared" si="434"/>
        <v/>
      </c>
      <c r="HJ51" t="str">
        <f t="shared" si="435"/>
        <v/>
      </c>
      <c r="HK51" t="str">
        <f t="shared" si="436"/>
        <v/>
      </c>
      <c r="HL51" t="str">
        <f t="shared" si="437"/>
        <v/>
      </c>
      <c r="HM51" t="str">
        <f t="shared" si="438"/>
        <v/>
      </c>
      <c r="HN51" t="str">
        <f t="shared" si="439"/>
        <v/>
      </c>
      <c r="HO51" t="str">
        <f t="shared" si="440"/>
        <v/>
      </c>
      <c r="KJ51" s="6"/>
      <c r="KY51" t="str">
        <f t="shared" si="811"/>
        <v/>
      </c>
      <c r="KZ51" t="str">
        <f t="shared" si="464"/>
        <v/>
      </c>
      <c r="LA51" t="str">
        <f t="shared" si="465"/>
        <v/>
      </c>
      <c r="LB51" t="str">
        <f t="shared" si="466"/>
        <v/>
      </c>
      <c r="LC51" t="str">
        <f t="shared" si="467"/>
        <v/>
      </c>
      <c r="LD51" t="str">
        <f t="shared" si="468"/>
        <v/>
      </c>
      <c r="LE51" t="str">
        <f t="shared" si="469"/>
        <v/>
      </c>
      <c r="LF51" t="str">
        <f t="shared" si="470"/>
        <v/>
      </c>
      <c r="LG51" t="str">
        <f t="shared" si="471"/>
        <v/>
      </c>
      <c r="LH51" t="str">
        <f t="shared" si="472"/>
        <v/>
      </c>
      <c r="LI51" t="str">
        <f t="shared" si="473"/>
        <v/>
      </c>
      <c r="LJ51" t="str">
        <f t="shared" si="862"/>
        <v/>
      </c>
      <c r="LK51" t="str">
        <f t="shared" si="475"/>
        <v/>
      </c>
      <c r="LT51" t="str">
        <f t="shared" si="812"/>
        <v/>
      </c>
      <c r="LU51" t="str">
        <f t="shared" si="476"/>
        <v/>
      </c>
      <c r="LV51" t="str">
        <f t="shared" si="477"/>
        <v/>
      </c>
      <c r="LW51" t="str">
        <f t="shared" si="478"/>
        <v/>
      </c>
      <c r="LX51" t="str">
        <f t="shared" si="479"/>
        <v/>
      </c>
      <c r="LY51" t="str">
        <f t="shared" si="480"/>
        <v/>
      </c>
      <c r="LZ51" t="str">
        <f t="shared" si="481"/>
        <v/>
      </c>
      <c r="MA51" t="str">
        <f t="shared" si="482"/>
        <v/>
      </c>
      <c r="MB51" t="str">
        <f t="shared" si="483"/>
        <v/>
      </c>
      <c r="MC51" t="str">
        <f t="shared" si="484"/>
        <v/>
      </c>
      <c r="MD51" t="str">
        <f t="shared" si="485"/>
        <v/>
      </c>
      <c r="ME51" t="str">
        <f t="shared" si="486"/>
        <v/>
      </c>
      <c r="MF51" t="str">
        <f t="shared" si="487"/>
        <v/>
      </c>
      <c r="MR51" s="6"/>
      <c r="NG51" t="str">
        <f t="shared" si="813"/>
        <v/>
      </c>
      <c r="NH51" t="str">
        <f t="shared" si="488"/>
        <v/>
      </c>
      <c r="NI51" t="str">
        <f t="shared" si="489"/>
        <v/>
      </c>
      <c r="NJ51" t="str">
        <f t="shared" si="490"/>
        <v/>
      </c>
      <c r="NK51" t="str">
        <f t="shared" si="491"/>
        <v/>
      </c>
      <c r="NL51" t="str">
        <f t="shared" si="492"/>
        <v/>
      </c>
      <c r="NM51" t="str">
        <f t="shared" si="493"/>
        <v/>
      </c>
      <c r="NN51" t="str">
        <f t="shared" si="494"/>
        <v/>
      </c>
      <c r="NO51" t="str">
        <f t="shared" si="495"/>
        <v/>
      </c>
      <c r="NP51" t="str">
        <f t="shared" si="496"/>
        <v/>
      </c>
      <c r="NQ51" t="str">
        <f t="shared" si="497"/>
        <v/>
      </c>
      <c r="NR51" t="str">
        <f t="shared" si="863"/>
        <v/>
      </c>
      <c r="NS51" t="str">
        <f t="shared" si="499"/>
        <v/>
      </c>
      <c r="OB51" t="str">
        <f t="shared" si="814"/>
        <v/>
      </c>
      <c r="OC51" t="str">
        <f t="shared" si="500"/>
        <v/>
      </c>
      <c r="OD51" t="str">
        <f t="shared" si="501"/>
        <v/>
      </c>
      <c r="OE51" t="str">
        <f t="shared" si="502"/>
        <v/>
      </c>
      <c r="OF51" t="str">
        <f t="shared" si="503"/>
        <v/>
      </c>
      <c r="OG51" t="str">
        <f t="shared" si="504"/>
        <v/>
      </c>
      <c r="OH51" t="str">
        <f t="shared" si="505"/>
        <v/>
      </c>
      <c r="OI51" t="str">
        <f t="shared" si="506"/>
        <v/>
      </c>
      <c r="OJ51" t="str">
        <f t="shared" si="507"/>
        <v/>
      </c>
      <c r="OK51" t="str">
        <f t="shared" si="508"/>
        <v/>
      </c>
      <c r="OL51" t="str">
        <f t="shared" si="509"/>
        <v/>
      </c>
      <c r="OM51" t="str">
        <f t="shared" si="510"/>
        <v/>
      </c>
      <c r="ON51" t="str">
        <f t="shared" si="511"/>
        <v/>
      </c>
      <c r="OZ51" s="6"/>
      <c r="PO51" t="str">
        <f t="shared" si="815"/>
        <v/>
      </c>
      <c r="PP51" t="str">
        <f t="shared" si="512"/>
        <v/>
      </c>
      <c r="PQ51" t="str">
        <f t="shared" si="513"/>
        <v/>
      </c>
      <c r="PR51" t="str">
        <f t="shared" si="514"/>
        <v/>
      </c>
      <c r="PS51" t="str">
        <f t="shared" si="515"/>
        <v/>
      </c>
      <c r="PT51" t="str">
        <f t="shared" si="516"/>
        <v/>
      </c>
      <c r="PU51" t="str">
        <f t="shared" si="517"/>
        <v/>
      </c>
      <c r="PV51" t="str">
        <f t="shared" si="816"/>
        <v/>
      </c>
      <c r="PW51" t="str">
        <f t="shared" si="518"/>
        <v/>
      </c>
      <c r="PX51" t="str">
        <f t="shared" si="519"/>
        <v/>
      </c>
      <c r="PY51" t="str">
        <f t="shared" si="520"/>
        <v/>
      </c>
      <c r="PZ51" t="str">
        <f t="shared" si="864"/>
        <v/>
      </c>
      <c r="QA51" t="str">
        <f t="shared" si="522"/>
        <v/>
      </c>
      <c r="QJ51" t="str">
        <f t="shared" si="817"/>
        <v/>
      </c>
      <c r="QK51" t="str">
        <f t="shared" si="523"/>
        <v/>
      </c>
      <c r="QL51" t="str">
        <f t="shared" si="524"/>
        <v/>
      </c>
      <c r="QM51" t="str">
        <f t="shared" si="525"/>
        <v/>
      </c>
      <c r="QN51" t="str">
        <f t="shared" si="526"/>
        <v/>
      </c>
      <c r="QO51" t="str">
        <f t="shared" si="527"/>
        <v/>
      </c>
      <c r="QP51" t="str">
        <f t="shared" si="528"/>
        <v/>
      </c>
      <c r="QQ51" t="str">
        <f t="shared" si="529"/>
        <v/>
      </c>
      <c r="QR51" t="str">
        <f t="shared" si="530"/>
        <v/>
      </c>
      <c r="QS51" t="str">
        <f t="shared" si="531"/>
        <v/>
      </c>
      <c r="QT51" t="str">
        <f t="shared" si="532"/>
        <v/>
      </c>
      <c r="QU51" t="str">
        <f t="shared" si="533"/>
        <v/>
      </c>
      <c r="QV51" t="str">
        <f t="shared" si="534"/>
        <v/>
      </c>
      <c r="RH51" s="6"/>
      <c r="RW51" t="str">
        <f t="shared" si="818"/>
        <v/>
      </c>
      <c r="RX51" t="str">
        <f t="shared" si="535"/>
        <v/>
      </c>
      <c r="RY51" t="str">
        <f t="shared" si="536"/>
        <v/>
      </c>
      <c r="RZ51" t="str">
        <f t="shared" si="537"/>
        <v/>
      </c>
      <c r="SA51" t="str">
        <f t="shared" si="538"/>
        <v/>
      </c>
      <c r="SB51" t="str">
        <f t="shared" si="539"/>
        <v/>
      </c>
      <c r="SC51" t="str">
        <f t="shared" si="540"/>
        <v/>
      </c>
      <c r="SD51" t="str">
        <f t="shared" si="541"/>
        <v/>
      </c>
      <c r="SE51" t="str">
        <f t="shared" si="542"/>
        <v/>
      </c>
      <c r="SF51" t="str">
        <f t="shared" si="543"/>
        <v/>
      </c>
      <c r="SG51" t="str">
        <f t="shared" si="544"/>
        <v/>
      </c>
      <c r="SH51" t="str">
        <f t="shared" si="865"/>
        <v/>
      </c>
      <c r="SI51" t="str">
        <f t="shared" si="546"/>
        <v/>
      </c>
      <c r="SR51" t="str">
        <f t="shared" si="819"/>
        <v/>
      </c>
      <c r="SS51" t="str">
        <f t="shared" si="547"/>
        <v/>
      </c>
      <c r="ST51" t="str">
        <f t="shared" si="548"/>
        <v/>
      </c>
      <c r="SU51" t="str">
        <f t="shared" si="549"/>
        <v/>
      </c>
      <c r="SV51" t="str">
        <f t="shared" si="550"/>
        <v/>
      </c>
      <c r="SW51" t="str">
        <f t="shared" si="551"/>
        <v/>
      </c>
      <c r="SX51" t="str">
        <f t="shared" si="552"/>
        <v/>
      </c>
      <c r="SY51" t="str">
        <f t="shared" si="553"/>
        <v/>
      </c>
      <c r="SZ51" t="str">
        <f t="shared" si="554"/>
        <v/>
      </c>
      <c r="TA51" t="str">
        <f t="shared" si="555"/>
        <v/>
      </c>
      <c r="TB51" t="str">
        <f t="shared" si="556"/>
        <v/>
      </c>
      <c r="TC51" t="str">
        <f t="shared" si="557"/>
        <v/>
      </c>
      <c r="TD51" t="str">
        <f t="shared" si="558"/>
        <v/>
      </c>
      <c r="TP51" s="6"/>
      <c r="UE51" t="str">
        <f t="shared" si="820"/>
        <v/>
      </c>
      <c r="UF51" t="str">
        <f t="shared" si="559"/>
        <v/>
      </c>
      <c r="UG51" t="str">
        <f t="shared" si="560"/>
        <v/>
      </c>
      <c r="UH51" t="str">
        <f t="shared" si="561"/>
        <v/>
      </c>
      <c r="UI51" t="str">
        <f t="shared" si="562"/>
        <v/>
      </c>
      <c r="UJ51" t="str">
        <f t="shared" si="563"/>
        <v/>
      </c>
      <c r="UK51" t="str">
        <f t="shared" si="564"/>
        <v/>
      </c>
      <c r="UL51" t="str">
        <f t="shared" si="565"/>
        <v/>
      </c>
      <c r="UM51" t="str">
        <f t="shared" si="566"/>
        <v/>
      </c>
      <c r="UN51" t="str">
        <f t="shared" si="567"/>
        <v/>
      </c>
      <c r="UO51" t="str">
        <f t="shared" si="568"/>
        <v/>
      </c>
      <c r="UP51" t="str">
        <f t="shared" si="866"/>
        <v/>
      </c>
      <c r="UQ51" t="str">
        <f t="shared" si="570"/>
        <v/>
      </c>
      <c r="UZ51" t="str">
        <f t="shared" si="821"/>
        <v/>
      </c>
      <c r="VA51" t="str">
        <f t="shared" si="571"/>
        <v/>
      </c>
      <c r="VB51" t="str">
        <f t="shared" si="572"/>
        <v/>
      </c>
      <c r="VC51" t="str">
        <f t="shared" si="573"/>
        <v/>
      </c>
      <c r="VD51" t="str">
        <f t="shared" si="574"/>
        <v/>
      </c>
      <c r="VE51" t="str">
        <f t="shared" si="575"/>
        <v/>
      </c>
      <c r="VF51" t="str">
        <f t="shared" si="576"/>
        <v/>
      </c>
      <c r="VG51" t="str">
        <f t="shared" si="577"/>
        <v/>
      </c>
      <c r="VH51" t="str">
        <f t="shared" si="578"/>
        <v/>
      </c>
      <c r="VI51" t="str">
        <f t="shared" si="579"/>
        <v/>
      </c>
      <c r="VJ51" t="str">
        <f t="shared" si="580"/>
        <v/>
      </c>
      <c r="VK51" t="str">
        <f t="shared" si="581"/>
        <v/>
      </c>
      <c r="VL51" t="str">
        <f t="shared" si="582"/>
        <v/>
      </c>
      <c r="VX51" s="6"/>
      <c r="WM51" t="str">
        <f t="shared" si="822"/>
        <v/>
      </c>
      <c r="WN51" t="str">
        <f t="shared" si="583"/>
        <v/>
      </c>
      <c r="WO51" t="str">
        <f t="shared" si="584"/>
        <v/>
      </c>
      <c r="WP51" t="str">
        <f t="shared" si="585"/>
        <v/>
      </c>
      <c r="WQ51" t="str">
        <f t="shared" si="586"/>
        <v/>
      </c>
      <c r="WR51" t="str">
        <f t="shared" si="587"/>
        <v/>
      </c>
      <c r="WS51" t="str">
        <f t="shared" si="588"/>
        <v/>
      </c>
      <c r="WT51" t="str">
        <f t="shared" si="589"/>
        <v/>
      </c>
      <c r="WU51" t="str">
        <f t="shared" si="590"/>
        <v/>
      </c>
      <c r="WV51" t="str">
        <f t="shared" si="591"/>
        <v/>
      </c>
      <c r="WW51" t="str">
        <f t="shared" si="592"/>
        <v/>
      </c>
      <c r="WX51" t="str">
        <f t="shared" si="867"/>
        <v/>
      </c>
      <c r="WY51" t="str">
        <f t="shared" si="594"/>
        <v/>
      </c>
      <c r="XH51" t="str">
        <f t="shared" si="823"/>
        <v/>
      </c>
      <c r="XI51" t="str">
        <f t="shared" si="595"/>
        <v/>
      </c>
      <c r="XJ51" t="str">
        <f t="shared" si="596"/>
        <v/>
      </c>
      <c r="XK51" t="str">
        <f t="shared" si="597"/>
        <v/>
      </c>
      <c r="XL51" t="str">
        <f t="shared" si="598"/>
        <v/>
      </c>
      <c r="XM51" t="str">
        <f t="shared" si="599"/>
        <v/>
      </c>
      <c r="XN51" t="str">
        <f t="shared" si="600"/>
        <v/>
      </c>
      <c r="XO51" t="str">
        <f t="shared" si="601"/>
        <v/>
      </c>
      <c r="XP51" t="str">
        <f t="shared" si="602"/>
        <v/>
      </c>
      <c r="XQ51" t="str">
        <f t="shared" si="603"/>
        <v/>
      </c>
      <c r="XR51" t="str">
        <f t="shared" si="604"/>
        <v/>
      </c>
      <c r="XS51" t="str">
        <f t="shared" si="605"/>
        <v/>
      </c>
      <c r="XT51" t="str">
        <f t="shared" si="606"/>
        <v/>
      </c>
      <c r="YG51" s="6"/>
      <c r="YV51" t="str">
        <f t="shared" si="824"/>
        <v/>
      </c>
      <c r="YW51" t="str">
        <f t="shared" si="607"/>
        <v/>
      </c>
      <c r="YX51" t="str">
        <f t="shared" si="959"/>
        <v/>
      </c>
      <c r="YY51" t="str">
        <f t="shared" si="609"/>
        <v/>
      </c>
      <c r="YZ51" t="str">
        <f t="shared" si="610"/>
        <v/>
      </c>
      <c r="ZA51" t="str">
        <f t="shared" si="611"/>
        <v/>
      </c>
      <c r="ZB51" t="str">
        <f t="shared" si="612"/>
        <v/>
      </c>
      <c r="ZC51" t="str">
        <f t="shared" si="613"/>
        <v/>
      </c>
      <c r="ZD51" t="str">
        <f t="shared" si="614"/>
        <v/>
      </c>
      <c r="ZE51" t="str">
        <f t="shared" si="615"/>
        <v/>
      </c>
      <c r="ZF51" t="str">
        <f t="shared" si="616"/>
        <v/>
      </c>
      <c r="ZG51" t="str">
        <f t="shared" si="868"/>
        <v/>
      </c>
      <c r="ZH51" t="str">
        <f t="shared" si="618"/>
        <v/>
      </c>
      <c r="ZQ51" t="str">
        <f t="shared" si="825"/>
        <v/>
      </c>
      <c r="ZR51" t="str">
        <f t="shared" si="619"/>
        <v/>
      </c>
      <c r="ZS51" t="str">
        <f t="shared" si="960"/>
        <v/>
      </c>
      <c r="ZT51" t="str">
        <f t="shared" si="621"/>
        <v/>
      </c>
      <c r="ZU51" t="str">
        <f t="shared" si="622"/>
        <v/>
      </c>
      <c r="ZV51" t="str">
        <f t="shared" si="623"/>
        <v/>
      </c>
      <c r="ZW51" t="str">
        <f t="shared" si="624"/>
        <v/>
      </c>
      <c r="ZX51" t="str">
        <f t="shared" si="625"/>
        <v/>
      </c>
      <c r="ZY51" t="str">
        <f t="shared" si="626"/>
        <v/>
      </c>
      <c r="ZZ51" t="str">
        <f t="shared" si="627"/>
        <v/>
      </c>
      <c r="AAA51" t="str">
        <f t="shared" si="628"/>
        <v/>
      </c>
      <c r="AAB51" t="str">
        <f t="shared" si="629"/>
        <v/>
      </c>
      <c r="AAC51" t="str">
        <f t="shared" si="630"/>
        <v/>
      </c>
      <c r="AAQ51" s="6"/>
      <c r="ABF51" t="str">
        <f t="shared" si="826"/>
        <v/>
      </c>
      <c r="ABG51" t="str">
        <f t="shared" si="631"/>
        <v/>
      </c>
      <c r="ABH51" t="str">
        <f t="shared" si="957"/>
        <v/>
      </c>
      <c r="ABI51" t="str">
        <f t="shared" si="633"/>
        <v/>
      </c>
      <c r="ABJ51" t="str">
        <f t="shared" si="634"/>
        <v/>
      </c>
      <c r="ABK51" t="str">
        <f t="shared" si="635"/>
        <v/>
      </c>
      <c r="ABL51" t="str">
        <f t="shared" si="636"/>
        <v/>
      </c>
      <c r="ABM51" t="str">
        <f t="shared" si="637"/>
        <v/>
      </c>
      <c r="ABN51" t="str">
        <f t="shared" si="638"/>
        <v/>
      </c>
      <c r="ABO51" t="str">
        <f t="shared" si="639"/>
        <v/>
      </c>
      <c r="ABP51" t="str">
        <f t="shared" si="640"/>
        <v/>
      </c>
      <c r="ABQ51" t="str">
        <f t="shared" si="869"/>
        <v/>
      </c>
      <c r="ABR51" t="str">
        <f t="shared" si="642"/>
        <v/>
      </c>
      <c r="ACA51" t="str">
        <f t="shared" si="827"/>
        <v/>
      </c>
      <c r="ACB51" t="str">
        <f t="shared" si="643"/>
        <v/>
      </c>
      <c r="ACC51" t="str">
        <f t="shared" si="961"/>
        <v/>
      </c>
      <c r="ACD51" t="str">
        <f t="shared" si="645"/>
        <v/>
      </c>
      <c r="ACE51" t="str">
        <f t="shared" si="646"/>
        <v/>
      </c>
      <c r="ACF51" t="str">
        <f t="shared" si="647"/>
        <v/>
      </c>
      <c r="ACG51" t="str">
        <f t="shared" si="648"/>
        <v/>
      </c>
      <c r="ACH51" t="str">
        <f t="shared" si="649"/>
        <v/>
      </c>
      <c r="ACI51" t="str">
        <f t="shared" si="650"/>
        <v/>
      </c>
      <c r="ACJ51" t="str">
        <f t="shared" si="651"/>
        <v/>
      </c>
      <c r="ACK51" t="str">
        <f t="shared" si="652"/>
        <v/>
      </c>
      <c r="ACL51" t="str">
        <f t="shared" si="653"/>
        <v/>
      </c>
      <c r="ACM51" t="str">
        <f t="shared" si="654"/>
        <v/>
      </c>
      <c r="ACZ51" s="6"/>
      <c r="ADO51" t="str">
        <f t="shared" si="828"/>
        <v/>
      </c>
      <c r="ADP51" t="str">
        <f t="shared" si="975"/>
        <v/>
      </c>
      <c r="ADQ51" t="str">
        <f t="shared" si="976"/>
        <v/>
      </c>
      <c r="ADR51" t="str">
        <f t="shared" si="657"/>
        <v/>
      </c>
      <c r="ADS51" t="str">
        <f t="shared" si="658"/>
        <v/>
      </c>
      <c r="ADT51" t="str">
        <f t="shared" si="659"/>
        <v/>
      </c>
      <c r="ADU51" t="str">
        <f t="shared" si="660"/>
        <v/>
      </c>
      <c r="ADV51" t="str">
        <f t="shared" si="661"/>
        <v/>
      </c>
      <c r="ADW51" t="str">
        <f t="shared" si="662"/>
        <v/>
      </c>
      <c r="ADX51" t="str">
        <f t="shared" si="663"/>
        <v/>
      </c>
      <c r="ADY51" t="str">
        <f t="shared" si="664"/>
        <v/>
      </c>
      <c r="ADZ51" t="str">
        <f t="shared" si="870"/>
        <v/>
      </c>
      <c r="AEA51" t="str">
        <f t="shared" si="666"/>
        <v/>
      </c>
      <c r="AEJ51" t="str">
        <f t="shared" si="829"/>
        <v/>
      </c>
      <c r="AEK51" t="str">
        <f t="shared" si="956"/>
        <v/>
      </c>
      <c r="AEL51" t="str">
        <f t="shared" si="962"/>
        <v/>
      </c>
      <c r="AEM51" t="str">
        <f t="shared" si="669"/>
        <v/>
      </c>
      <c r="AEN51" t="str">
        <f t="shared" si="670"/>
        <v/>
      </c>
      <c r="AEO51" t="str">
        <f t="shared" si="671"/>
        <v/>
      </c>
      <c r="AEP51" t="str">
        <f t="shared" si="672"/>
        <v/>
      </c>
      <c r="AEQ51" t="str">
        <f t="shared" si="673"/>
        <v/>
      </c>
      <c r="AER51" t="str">
        <f t="shared" si="674"/>
        <v/>
      </c>
      <c r="AES51" t="str">
        <f t="shared" si="675"/>
        <v/>
      </c>
      <c r="AET51" t="str">
        <f t="shared" si="676"/>
        <v/>
      </c>
      <c r="AEU51" t="str">
        <f t="shared" si="677"/>
        <v/>
      </c>
      <c r="AEV51" t="str">
        <f t="shared" si="678"/>
        <v/>
      </c>
      <c r="AFI51" s="6"/>
      <c r="AFX51" t="str">
        <f t="shared" si="830"/>
        <v/>
      </c>
      <c r="AFY51" t="str">
        <f t="shared" si="946"/>
        <v/>
      </c>
      <c r="AFZ51" t="str">
        <f t="shared" si="963"/>
        <v/>
      </c>
      <c r="AGA51" t="str">
        <f t="shared" si="681"/>
        <v/>
      </c>
      <c r="AGB51" t="str">
        <f t="shared" si="682"/>
        <v/>
      </c>
      <c r="AGC51" t="str">
        <f t="shared" si="683"/>
        <v/>
      </c>
      <c r="AGD51" t="str">
        <f t="shared" si="684"/>
        <v/>
      </c>
      <c r="AGE51" t="str">
        <f t="shared" si="831"/>
        <v/>
      </c>
      <c r="AGF51" t="str">
        <f t="shared" si="685"/>
        <v/>
      </c>
      <c r="AGG51" t="str">
        <f t="shared" si="686"/>
        <v/>
      </c>
      <c r="AGH51" t="str">
        <f t="shared" si="687"/>
        <v/>
      </c>
      <c r="AGI51" t="str">
        <f t="shared" si="871"/>
        <v/>
      </c>
      <c r="AGJ51" t="str">
        <f t="shared" si="689"/>
        <v/>
      </c>
      <c r="AGS51" t="str">
        <f t="shared" si="832"/>
        <v/>
      </c>
      <c r="AGT51" t="str">
        <f t="shared" si="958"/>
        <v/>
      </c>
      <c r="AGU51" t="str">
        <f t="shared" si="964"/>
        <v/>
      </c>
      <c r="AGV51" t="str">
        <f t="shared" si="692"/>
        <v/>
      </c>
      <c r="AGW51" t="str">
        <f t="shared" si="693"/>
        <v/>
      </c>
      <c r="AGX51" t="str">
        <f t="shared" si="694"/>
        <v/>
      </c>
      <c r="AGY51" t="str">
        <f t="shared" si="695"/>
        <v/>
      </c>
      <c r="AGZ51" t="str">
        <f t="shared" si="696"/>
        <v/>
      </c>
      <c r="AHA51" t="str">
        <f t="shared" si="697"/>
        <v/>
      </c>
      <c r="AHB51" t="str">
        <f t="shared" si="698"/>
        <v/>
      </c>
      <c r="AHC51" t="str">
        <f t="shared" si="699"/>
        <v/>
      </c>
      <c r="AHD51" t="str">
        <f t="shared" si="700"/>
        <v/>
      </c>
      <c r="AHE51" t="str">
        <f t="shared" si="701"/>
        <v/>
      </c>
      <c r="AHT51" s="6"/>
      <c r="AII51" t="str">
        <f t="shared" si="833"/>
        <v/>
      </c>
      <c r="AIJ51" t="str">
        <f t="shared" si="925"/>
        <v/>
      </c>
      <c r="AIK51" t="str">
        <f t="shared" si="965"/>
        <v/>
      </c>
      <c r="AIL51" t="str">
        <f t="shared" si="834"/>
        <v/>
      </c>
      <c r="AIM51" t="str">
        <f t="shared" si="704"/>
        <v/>
      </c>
      <c r="AIN51" t="str">
        <f t="shared" si="835"/>
        <v/>
      </c>
      <c r="AIO51" t="str">
        <f t="shared" si="836"/>
        <v/>
      </c>
      <c r="AIP51" t="str">
        <f t="shared" si="705"/>
        <v/>
      </c>
      <c r="AIQ51" t="str">
        <f t="shared" si="706"/>
        <v/>
      </c>
      <c r="AIR51" t="str">
        <f t="shared" si="707"/>
        <v/>
      </c>
      <c r="AIS51" t="str">
        <f t="shared" si="708"/>
        <v/>
      </c>
      <c r="AIT51" t="str">
        <f t="shared" si="872"/>
        <v/>
      </c>
      <c r="AIU51" t="str">
        <f t="shared" si="710"/>
        <v/>
      </c>
      <c r="AJD51" t="str">
        <f t="shared" si="837"/>
        <v/>
      </c>
      <c r="AJE51" t="str">
        <f t="shared" si="926"/>
        <v/>
      </c>
      <c r="AJF51" t="str">
        <f t="shared" si="966"/>
        <v/>
      </c>
      <c r="AJG51" t="str">
        <f t="shared" si="838"/>
        <v/>
      </c>
      <c r="AJH51" t="str">
        <f t="shared" si="713"/>
        <v/>
      </c>
      <c r="AJI51" t="str">
        <f t="shared" si="839"/>
        <v/>
      </c>
      <c r="AJJ51" t="str">
        <f t="shared" si="840"/>
        <v/>
      </c>
      <c r="AJK51" t="str">
        <f t="shared" si="714"/>
        <v/>
      </c>
      <c r="AJL51" t="str">
        <f t="shared" si="715"/>
        <v/>
      </c>
      <c r="AJM51" t="str">
        <f t="shared" si="716"/>
        <v/>
      </c>
      <c r="AJN51" t="str">
        <f t="shared" si="717"/>
        <v/>
      </c>
      <c r="AJO51" t="str">
        <f t="shared" si="718"/>
        <v/>
      </c>
      <c r="AJP51" t="str">
        <f t="shared" si="719"/>
        <v/>
      </c>
      <c r="AKD51" s="6"/>
      <c r="AKS51" t="str">
        <f t="shared" si="841"/>
        <v/>
      </c>
      <c r="AKT51" t="str">
        <f t="shared" si="927"/>
        <v/>
      </c>
      <c r="AKU51" t="str">
        <f t="shared" si="967"/>
        <v/>
      </c>
      <c r="AKV51" t="str">
        <f t="shared" si="842"/>
        <v/>
      </c>
      <c r="AKW51" t="str">
        <f t="shared" si="722"/>
        <v/>
      </c>
      <c r="AKX51" t="str">
        <f t="shared" si="723"/>
        <v/>
      </c>
      <c r="AKY51" t="str">
        <f t="shared" si="843"/>
        <v/>
      </c>
      <c r="AKZ51" t="str">
        <f t="shared" si="724"/>
        <v/>
      </c>
      <c r="ALA51" t="str">
        <f t="shared" si="725"/>
        <v/>
      </c>
      <c r="ALB51" t="str">
        <f t="shared" si="726"/>
        <v/>
      </c>
      <c r="ALC51" t="str">
        <f t="shared" si="727"/>
        <v/>
      </c>
      <c r="ALD51" t="str">
        <f t="shared" si="873"/>
        <v/>
      </c>
      <c r="ALE51" t="str">
        <f t="shared" si="729"/>
        <v/>
      </c>
      <c r="ALN51" t="str">
        <f t="shared" si="844"/>
        <v/>
      </c>
      <c r="ALO51" t="str">
        <f t="shared" si="928"/>
        <v/>
      </c>
      <c r="ALP51" t="str">
        <f t="shared" si="968"/>
        <v/>
      </c>
      <c r="ALQ51" t="str">
        <f t="shared" si="845"/>
        <v/>
      </c>
      <c r="ALR51" t="str">
        <f t="shared" si="732"/>
        <v/>
      </c>
      <c r="ALS51" t="str">
        <f t="shared" si="733"/>
        <v/>
      </c>
      <c r="ALT51" t="str">
        <f t="shared" si="846"/>
        <v/>
      </c>
      <c r="ALU51" t="str">
        <f t="shared" si="734"/>
        <v/>
      </c>
      <c r="ALV51" t="str">
        <f t="shared" si="735"/>
        <v/>
      </c>
      <c r="ALW51" t="str">
        <f t="shared" si="736"/>
        <v/>
      </c>
      <c r="ALX51" t="str">
        <f t="shared" si="737"/>
        <v/>
      </c>
      <c r="ALY51" t="str">
        <f t="shared" si="738"/>
        <v/>
      </c>
      <c r="ALZ51" t="str">
        <f t="shared" si="739"/>
        <v/>
      </c>
      <c r="AML51" s="6"/>
      <c r="ANA51" t="str">
        <f t="shared" si="847"/>
        <v/>
      </c>
      <c r="ANB51" t="str">
        <f t="shared" si="929"/>
        <v/>
      </c>
      <c r="ANC51" t="str">
        <f t="shared" si="974"/>
        <v/>
      </c>
      <c r="AND51" t="str">
        <f t="shared" si="848"/>
        <v/>
      </c>
      <c r="ANE51" t="str">
        <f t="shared" si="742"/>
        <v/>
      </c>
      <c r="ANF51" t="str">
        <f t="shared" si="743"/>
        <v/>
      </c>
      <c r="ANG51" t="str">
        <f t="shared" si="744"/>
        <v/>
      </c>
      <c r="ANH51" t="str">
        <f t="shared" si="745"/>
        <v/>
      </c>
      <c r="ANI51" t="str">
        <f t="shared" si="746"/>
        <v/>
      </c>
      <c r="ANJ51" t="str">
        <f t="shared" si="747"/>
        <v/>
      </c>
      <c r="ANK51" t="str">
        <f t="shared" si="748"/>
        <v/>
      </c>
      <c r="ANL51" t="str">
        <f t="shared" si="874"/>
        <v/>
      </c>
      <c r="ANM51" t="str">
        <f t="shared" si="750"/>
        <v/>
      </c>
      <c r="ANV51" t="str">
        <f t="shared" si="849"/>
        <v/>
      </c>
      <c r="ANW51" t="str">
        <f t="shared" si="930"/>
        <v/>
      </c>
      <c r="ANX51" t="str">
        <f t="shared" si="969"/>
        <v/>
      </c>
      <c r="ANY51" t="str">
        <f t="shared" si="851"/>
        <v/>
      </c>
      <c r="ANZ51" t="str">
        <f t="shared" si="752"/>
        <v/>
      </c>
      <c r="AOA51" t="str">
        <f t="shared" si="753"/>
        <v/>
      </c>
      <c r="AOB51" t="str">
        <f t="shared" si="754"/>
        <v/>
      </c>
      <c r="AOC51" t="str">
        <f t="shared" si="755"/>
        <v/>
      </c>
      <c r="AOD51" t="str">
        <f t="shared" si="756"/>
        <v/>
      </c>
      <c r="AOE51" t="str">
        <f t="shared" si="757"/>
        <v/>
      </c>
      <c r="AOF51" t="str">
        <f t="shared" si="758"/>
        <v/>
      </c>
      <c r="AOG51" t="str">
        <f t="shared" si="759"/>
        <v/>
      </c>
      <c r="AOH51" t="str">
        <f t="shared" si="760"/>
        <v/>
      </c>
      <c r="AOU51" s="6"/>
      <c r="APJ51" t="str">
        <f t="shared" si="852"/>
        <v/>
      </c>
      <c r="APK51" t="str">
        <f t="shared" si="931"/>
        <v/>
      </c>
      <c r="APL51" t="str">
        <f t="shared" si="970"/>
        <v/>
      </c>
      <c r="APM51" t="str">
        <f t="shared" si="859"/>
        <v/>
      </c>
      <c r="APN51" t="str">
        <f t="shared" si="763"/>
        <v/>
      </c>
      <c r="APO51" t="str">
        <f t="shared" si="764"/>
        <v/>
      </c>
      <c r="APP51" t="str">
        <f t="shared" si="765"/>
        <v/>
      </c>
      <c r="APQ51" t="str">
        <f t="shared" si="766"/>
        <v/>
      </c>
      <c r="APR51" t="str">
        <f t="shared" si="767"/>
        <v/>
      </c>
      <c r="APS51" t="str">
        <f t="shared" si="768"/>
        <v/>
      </c>
      <c r="APT51" t="str">
        <f t="shared" si="769"/>
        <v/>
      </c>
      <c r="APU51" t="str">
        <f t="shared" si="875"/>
        <v/>
      </c>
      <c r="APV51" t="str">
        <f t="shared" si="771"/>
        <v/>
      </c>
      <c r="AQE51" t="str">
        <f t="shared" si="853"/>
        <v/>
      </c>
      <c r="AQF51" t="str">
        <f t="shared" si="932"/>
        <v/>
      </c>
      <c r="AQG51" t="str">
        <f t="shared" si="971"/>
        <v/>
      </c>
      <c r="AQH51" t="str">
        <f t="shared" si="854"/>
        <v/>
      </c>
      <c r="AQI51" t="str">
        <f t="shared" si="774"/>
        <v/>
      </c>
      <c r="AQJ51" t="str">
        <f t="shared" si="775"/>
        <v/>
      </c>
      <c r="AQK51" t="str">
        <f t="shared" si="776"/>
        <v/>
      </c>
      <c r="AQL51" t="str">
        <f t="shared" si="777"/>
        <v/>
      </c>
      <c r="AQM51" t="str">
        <f t="shared" si="778"/>
        <v/>
      </c>
      <c r="AQN51" t="str">
        <f t="shared" si="779"/>
        <v/>
      </c>
      <c r="AQO51" t="str">
        <f t="shared" si="780"/>
        <v/>
      </c>
      <c r="AQP51" t="str">
        <f t="shared" si="781"/>
        <v/>
      </c>
      <c r="AQQ51" t="str">
        <f t="shared" si="782"/>
        <v/>
      </c>
      <c r="ARE51" s="6"/>
      <c r="ART51" t="str">
        <f t="shared" si="855"/>
        <v/>
      </c>
      <c r="ARU51" t="str">
        <f t="shared" si="933"/>
        <v/>
      </c>
      <c r="ARV51" t="str">
        <f t="shared" si="972"/>
        <v/>
      </c>
      <c r="ARW51" t="str">
        <f t="shared" si="856"/>
        <v/>
      </c>
      <c r="ARX51" t="str">
        <f t="shared" si="785"/>
        <v/>
      </c>
      <c r="ARY51" t="str">
        <f t="shared" si="786"/>
        <v/>
      </c>
      <c r="ARZ51" t="str">
        <f t="shared" si="787"/>
        <v/>
      </c>
      <c r="ASA51" t="str">
        <f t="shared" si="788"/>
        <v/>
      </c>
      <c r="ASB51" t="str">
        <f t="shared" si="789"/>
        <v/>
      </c>
      <c r="ASC51" t="str">
        <f t="shared" si="790"/>
        <v/>
      </c>
      <c r="ASD51" t="str">
        <f t="shared" si="791"/>
        <v/>
      </c>
      <c r="ASE51" t="str">
        <f t="shared" si="876"/>
        <v/>
      </c>
      <c r="ASF51" t="str">
        <f t="shared" si="793"/>
        <v/>
      </c>
      <c r="ASO51" t="str">
        <f t="shared" si="857"/>
        <v/>
      </c>
      <c r="ASP51" t="str">
        <f t="shared" si="934"/>
        <v/>
      </c>
      <c r="ASQ51" t="str">
        <f t="shared" si="973"/>
        <v/>
      </c>
      <c r="ASR51" t="str">
        <f t="shared" si="858"/>
        <v/>
      </c>
      <c r="ASS51" t="str">
        <f t="shared" si="796"/>
        <v/>
      </c>
      <c r="AST51" t="str">
        <f t="shared" si="797"/>
        <v/>
      </c>
      <c r="ASU51" t="str">
        <f t="shared" si="798"/>
        <v/>
      </c>
      <c r="ASV51" t="str">
        <f t="shared" si="799"/>
        <v/>
      </c>
      <c r="ASW51" t="str">
        <f t="shared" si="800"/>
        <v/>
      </c>
      <c r="ASX51" t="str">
        <f t="shared" si="801"/>
        <v/>
      </c>
      <c r="ASY51" t="str">
        <f t="shared" si="802"/>
        <v/>
      </c>
      <c r="ASZ51" t="str">
        <f t="shared" si="803"/>
        <v/>
      </c>
      <c r="ATA51" t="str">
        <f t="shared" si="804"/>
        <v/>
      </c>
    </row>
    <row r="52" spans="73:1014 1026:1197" x14ac:dyDescent="0.35">
      <c r="BU52" t="str">
        <f t="shared" si="805"/>
        <v/>
      </c>
      <c r="BV52" t="str">
        <f t="shared" si="923"/>
        <v/>
      </c>
      <c r="BW52" t="str">
        <f t="shared" si="947"/>
        <v/>
      </c>
      <c r="BX52" t="str">
        <f t="shared" si="889"/>
        <v/>
      </c>
      <c r="BY52" t="str">
        <f t="shared" si="890"/>
        <v/>
      </c>
      <c r="BZ52" t="str">
        <f t="shared" si="891"/>
        <v/>
      </c>
      <c r="CA52" t="str">
        <f t="shared" si="892"/>
        <v/>
      </c>
      <c r="CB52" t="str">
        <f t="shared" si="893"/>
        <v/>
      </c>
      <c r="CC52" t="str">
        <f t="shared" si="894"/>
        <v/>
      </c>
      <c r="CD52" t="str">
        <f t="shared" si="895"/>
        <v/>
      </c>
      <c r="CE52" t="str">
        <f t="shared" si="896"/>
        <v/>
      </c>
      <c r="CF52" t="str">
        <f t="shared" si="897"/>
        <v/>
      </c>
      <c r="CG52" t="str">
        <f t="shared" si="898"/>
        <v/>
      </c>
      <c r="CP52" t="str">
        <f t="shared" si="806"/>
        <v/>
      </c>
      <c r="CQ52" t="str">
        <f t="shared" si="924"/>
        <v/>
      </c>
      <c r="CR52" t="str">
        <f t="shared" si="948"/>
        <v/>
      </c>
      <c r="CS52" t="str">
        <f t="shared" si="899"/>
        <v/>
      </c>
      <c r="CT52" t="str">
        <f t="shared" si="900"/>
        <v/>
      </c>
      <c r="CU52" t="str">
        <f t="shared" si="901"/>
        <v/>
      </c>
      <c r="CV52" t="str">
        <f t="shared" si="902"/>
        <v/>
      </c>
      <c r="CW52" t="str">
        <f t="shared" si="903"/>
        <v/>
      </c>
      <c r="CX52" t="str">
        <f t="shared" si="904"/>
        <v/>
      </c>
      <c r="CY52" t="str">
        <f t="shared" si="905"/>
        <v/>
      </c>
      <c r="CZ52" t="str">
        <f t="shared" si="906"/>
        <v/>
      </c>
      <c r="DA52" t="str">
        <f t="shared" si="907"/>
        <v/>
      </c>
      <c r="DB52" t="str">
        <f t="shared" si="908"/>
        <v/>
      </c>
      <c r="EC52" t="str">
        <f t="shared" si="935"/>
        <v/>
      </c>
      <c r="ED52" t="str">
        <f t="shared" si="936"/>
        <v/>
      </c>
      <c r="EE52" t="str">
        <f t="shared" si="937"/>
        <v/>
      </c>
      <c r="EF52" t="str">
        <f t="shared" si="938"/>
        <v/>
      </c>
      <c r="EG52" t="str">
        <f t="shared" si="945"/>
        <v/>
      </c>
      <c r="EU52" t="s">
        <v>119</v>
      </c>
      <c r="EV52" t="s">
        <v>119</v>
      </c>
      <c r="EW52" t="s">
        <v>119</v>
      </c>
      <c r="EX52" t="s">
        <v>119</v>
      </c>
      <c r="EY52" t="s">
        <v>119</v>
      </c>
      <c r="EZ52" t="s">
        <v>119</v>
      </c>
      <c r="FA52" t="s">
        <v>119</v>
      </c>
      <c r="FB52" t="s">
        <v>119</v>
      </c>
      <c r="FC52" t="s">
        <v>119</v>
      </c>
      <c r="FD52" t="s">
        <v>119</v>
      </c>
      <c r="FE52" t="s">
        <v>119</v>
      </c>
      <c r="FF52" t="s">
        <v>119</v>
      </c>
      <c r="FG52" t="s">
        <v>119</v>
      </c>
      <c r="FS52" s="6"/>
      <c r="GH52" t="str">
        <f t="shared" si="807"/>
        <v/>
      </c>
      <c r="GI52" t="str">
        <f t="shared" si="417"/>
        <v/>
      </c>
      <c r="GJ52" t="str">
        <f t="shared" si="418"/>
        <v/>
      </c>
      <c r="GK52" t="str">
        <f t="shared" si="419"/>
        <v/>
      </c>
      <c r="GL52" t="str">
        <f t="shared" si="420"/>
        <v/>
      </c>
      <c r="GM52" t="str">
        <f t="shared" si="421"/>
        <v/>
      </c>
      <c r="GN52" t="str">
        <f t="shared" si="422"/>
        <v/>
      </c>
      <c r="GO52" t="str">
        <f t="shared" si="423"/>
        <v/>
      </c>
      <c r="GP52" t="str">
        <f t="shared" si="424"/>
        <v/>
      </c>
      <c r="GQ52" t="str">
        <f t="shared" si="425"/>
        <v/>
      </c>
      <c r="GR52" t="str">
        <f t="shared" si="426"/>
        <v/>
      </c>
      <c r="GS52" t="str">
        <f t="shared" si="860"/>
        <v/>
      </c>
      <c r="GT52" t="str">
        <f t="shared" si="428"/>
        <v/>
      </c>
      <c r="HC52" t="str">
        <f t="shared" si="808"/>
        <v/>
      </c>
      <c r="HD52" t="str">
        <f t="shared" si="429"/>
        <v/>
      </c>
      <c r="HE52" t="str">
        <f t="shared" si="430"/>
        <v/>
      </c>
      <c r="HF52" t="str">
        <f t="shared" si="431"/>
        <v/>
      </c>
      <c r="HG52" t="str">
        <f t="shared" si="432"/>
        <v/>
      </c>
      <c r="HH52" t="str">
        <f t="shared" si="433"/>
        <v/>
      </c>
      <c r="HI52" t="str">
        <f t="shared" si="434"/>
        <v/>
      </c>
      <c r="HJ52" t="str">
        <f t="shared" si="435"/>
        <v/>
      </c>
      <c r="HK52" t="str">
        <f t="shared" si="436"/>
        <v/>
      </c>
      <c r="HL52" t="str">
        <f t="shared" si="437"/>
        <v/>
      </c>
      <c r="HM52" t="str">
        <f t="shared" si="438"/>
        <v/>
      </c>
      <c r="HN52" t="str">
        <f t="shared" si="439"/>
        <v/>
      </c>
      <c r="HO52" t="str">
        <f t="shared" si="440"/>
        <v/>
      </c>
      <c r="KJ52" s="6"/>
      <c r="KY52" t="str">
        <f t="shared" si="811"/>
        <v/>
      </c>
      <c r="KZ52" t="str">
        <f t="shared" si="464"/>
        <v/>
      </c>
      <c r="LA52" t="str">
        <f t="shared" si="465"/>
        <v/>
      </c>
      <c r="LB52" t="str">
        <f t="shared" si="466"/>
        <v/>
      </c>
      <c r="LC52" t="str">
        <f t="shared" si="467"/>
        <v/>
      </c>
      <c r="LD52" t="str">
        <f t="shared" si="468"/>
        <v/>
      </c>
      <c r="LE52" t="str">
        <f t="shared" si="469"/>
        <v/>
      </c>
      <c r="LF52" t="str">
        <f t="shared" si="470"/>
        <v/>
      </c>
      <c r="LG52" t="str">
        <f t="shared" si="471"/>
        <v/>
      </c>
      <c r="LH52" t="str">
        <f t="shared" si="472"/>
        <v/>
      </c>
      <c r="LI52" t="str">
        <f t="shared" si="473"/>
        <v/>
      </c>
      <c r="LJ52" t="str">
        <f t="shared" si="862"/>
        <v/>
      </c>
      <c r="LK52" t="str">
        <f t="shared" si="475"/>
        <v/>
      </c>
      <c r="LT52" t="str">
        <f t="shared" si="812"/>
        <v/>
      </c>
      <c r="LU52" t="str">
        <f t="shared" si="476"/>
        <v/>
      </c>
      <c r="LV52" t="str">
        <f t="shared" si="477"/>
        <v/>
      </c>
      <c r="LW52" t="str">
        <f t="shared" si="478"/>
        <v/>
      </c>
      <c r="LX52" t="str">
        <f t="shared" si="479"/>
        <v/>
      </c>
      <c r="LY52" t="str">
        <f t="shared" si="480"/>
        <v/>
      </c>
      <c r="LZ52" t="str">
        <f t="shared" si="481"/>
        <v/>
      </c>
      <c r="MA52" t="str">
        <f t="shared" si="482"/>
        <v/>
      </c>
      <c r="MB52" t="str">
        <f t="shared" si="483"/>
        <v/>
      </c>
      <c r="MC52" t="str">
        <f t="shared" si="484"/>
        <v/>
      </c>
      <c r="MD52" t="str">
        <f t="shared" si="485"/>
        <v/>
      </c>
      <c r="ME52" t="str">
        <f t="shared" si="486"/>
        <v/>
      </c>
      <c r="MF52" t="str">
        <f t="shared" si="487"/>
        <v/>
      </c>
      <c r="MR52" s="6"/>
      <c r="NG52" t="str">
        <f t="shared" si="813"/>
        <v/>
      </c>
      <c r="NH52" t="str">
        <f t="shared" si="488"/>
        <v/>
      </c>
      <c r="NI52" t="str">
        <f t="shared" si="489"/>
        <v/>
      </c>
      <c r="NJ52" t="str">
        <f t="shared" si="490"/>
        <v/>
      </c>
      <c r="NK52" t="str">
        <f t="shared" si="491"/>
        <v/>
      </c>
      <c r="NL52" t="str">
        <f t="shared" si="492"/>
        <v/>
      </c>
      <c r="NM52" t="str">
        <f t="shared" si="493"/>
        <v/>
      </c>
      <c r="NN52" t="str">
        <f t="shared" si="494"/>
        <v/>
      </c>
      <c r="NO52" t="str">
        <f t="shared" si="495"/>
        <v/>
      </c>
      <c r="NP52" t="str">
        <f t="shared" si="496"/>
        <v/>
      </c>
      <c r="NQ52" t="str">
        <f t="shared" si="497"/>
        <v/>
      </c>
      <c r="NR52" t="str">
        <f t="shared" si="863"/>
        <v/>
      </c>
      <c r="NS52" t="str">
        <f t="shared" si="499"/>
        <v/>
      </c>
      <c r="OB52" t="str">
        <f t="shared" si="814"/>
        <v/>
      </c>
      <c r="OC52" t="str">
        <f t="shared" si="500"/>
        <v/>
      </c>
      <c r="OD52" t="str">
        <f t="shared" si="501"/>
        <v/>
      </c>
      <c r="OE52" t="str">
        <f t="shared" si="502"/>
        <v/>
      </c>
      <c r="OF52" t="str">
        <f t="shared" si="503"/>
        <v/>
      </c>
      <c r="OG52" t="str">
        <f t="shared" si="504"/>
        <v/>
      </c>
      <c r="OH52" t="str">
        <f t="shared" si="505"/>
        <v/>
      </c>
      <c r="OI52" t="str">
        <f t="shared" si="506"/>
        <v/>
      </c>
      <c r="OJ52" t="str">
        <f t="shared" si="507"/>
        <v/>
      </c>
      <c r="OK52" t="str">
        <f t="shared" si="508"/>
        <v/>
      </c>
      <c r="OL52" t="str">
        <f t="shared" si="509"/>
        <v/>
      </c>
      <c r="OM52" t="str">
        <f t="shared" si="510"/>
        <v/>
      </c>
      <c r="ON52" t="str">
        <f t="shared" si="511"/>
        <v/>
      </c>
      <c r="OZ52" s="6"/>
      <c r="PO52" t="str">
        <f t="shared" si="815"/>
        <v/>
      </c>
      <c r="PP52" t="str">
        <f t="shared" si="512"/>
        <v/>
      </c>
      <c r="PQ52" t="str">
        <f t="shared" si="513"/>
        <v/>
      </c>
      <c r="PR52" t="str">
        <f t="shared" si="514"/>
        <v/>
      </c>
      <c r="PS52" t="str">
        <f t="shared" si="515"/>
        <v/>
      </c>
      <c r="PT52" t="str">
        <f t="shared" si="516"/>
        <v/>
      </c>
      <c r="PU52" t="str">
        <f t="shared" si="517"/>
        <v/>
      </c>
      <c r="PV52" t="str">
        <f t="shared" si="816"/>
        <v/>
      </c>
      <c r="PW52" t="str">
        <f t="shared" si="518"/>
        <v/>
      </c>
      <c r="PX52" t="str">
        <f t="shared" si="519"/>
        <v/>
      </c>
      <c r="PY52" t="str">
        <f t="shared" si="520"/>
        <v/>
      </c>
      <c r="PZ52" t="str">
        <f t="shared" si="864"/>
        <v/>
      </c>
      <c r="QA52" t="str">
        <f t="shared" si="522"/>
        <v/>
      </c>
      <c r="QJ52" t="str">
        <f t="shared" si="817"/>
        <v/>
      </c>
      <c r="QK52" t="str">
        <f t="shared" si="523"/>
        <v/>
      </c>
      <c r="QL52" t="str">
        <f t="shared" si="524"/>
        <v/>
      </c>
      <c r="QM52" t="str">
        <f t="shared" si="525"/>
        <v/>
      </c>
      <c r="QN52" t="str">
        <f t="shared" si="526"/>
        <v/>
      </c>
      <c r="QO52" t="str">
        <f t="shared" si="527"/>
        <v/>
      </c>
      <c r="QP52" t="str">
        <f t="shared" si="528"/>
        <v/>
      </c>
      <c r="QQ52" t="str">
        <f t="shared" si="529"/>
        <v/>
      </c>
      <c r="QR52" t="str">
        <f t="shared" si="530"/>
        <v/>
      </c>
      <c r="QS52" t="str">
        <f t="shared" si="531"/>
        <v/>
      </c>
      <c r="QT52" t="str">
        <f t="shared" si="532"/>
        <v/>
      </c>
      <c r="QU52" t="str">
        <f t="shared" si="533"/>
        <v/>
      </c>
      <c r="QV52" t="str">
        <f t="shared" si="534"/>
        <v/>
      </c>
      <c r="RH52" s="6"/>
      <c r="RW52" t="str">
        <f t="shared" si="818"/>
        <v/>
      </c>
      <c r="RX52" t="str">
        <f t="shared" si="535"/>
        <v/>
      </c>
      <c r="RY52" t="str">
        <f t="shared" si="536"/>
        <v/>
      </c>
      <c r="RZ52" t="str">
        <f t="shared" si="537"/>
        <v/>
      </c>
      <c r="SA52" t="str">
        <f t="shared" si="538"/>
        <v/>
      </c>
      <c r="SB52" t="str">
        <f t="shared" si="539"/>
        <v/>
      </c>
      <c r="SC52" t="str">
        <f t="shared" si="540"/>
        <v/>
      </c>
      <c r="SD52" t="str">
        <f t="shared" si="541"/>
        <v/>
      </c>
      <c r="SE52" t="str">
        <f t="shared" si="542"/>
        <v/>
      </c>
      <c r="SF52" t="str">
        <f t="shared" si="543"/>
        <v/>
      </c>
      <c r="SG52" t="str">
        <f t="shared" si="544"/>
        <v/>
      </c>
      <c r="SH52" t="str">
        <f t="shared" si="865"/>
        <v/>
      </c>
      <c r="SI52" t="str">
        <f t="shared" si="546"/>
        <v/>
      </c>
      <c r="SR52" t="str">
        <f t="shared" si="819"/>
        <v/>
      </c>
      <c r="SS52" t="str">
        <f t="shared" si="547"/>
        <v/>
      </c>
      <c r="ST52" t="str">
        <f t="shared" si="548"/>
        <v/>
      </c>
      <c r="SU52" t="str">
        <f t="shared" si="549"/>
        <v/>
      </c>
      <c r="SV52" t="str">
        <f t="shared" si="550"/>
        <v/>
      </c>
      <c r="SW52" t="str">
        <f t="shared" si="551"/>
        <v/>
      </c>
      <c r="SX52" t="str">
        <f t="shared" si="552"/>
        <v/>
      </c>
      <c r="SY52" t="str">
        <f t="shared" si="553"/>
        <v/>
      </c>
      <c r="SZ52" t="str">
        <f t="shared" si="554"/>
        <v/>
      </c>
      <c r="TA52" t="str">
        <f t="shared" si="555"/>
        <v/>
      </c>
      <c r="TB52" t="str">
        <f t="shared" si="556"/>
        <v/>
      </c>
      <c r="TC52" t="str">
        <f t="shared" si="557"/>
        <v/>
      </c>
      <c r="TD52" t="str">
        <f t="shared" si="558"/>
        <v/>
      </c>
      <c r="TP52" s="6"/>
      <c r="UE52" t="str">
        <f t="shared" si="820"/>
        <v/>
      </c>
      <c r="UF52" t="str">
        <f t="shared" si="559"/>
        <v/>
      </c>
      <c r="UG52" t="str">
        <f t="shared" si="560"/>
        <v/>
      </c>
      <c r="UH52" t="str">
        <f t="shared" si="561"/>
        <v/>
      </c>
      <c r="UI52" t="str">
        <f t="shared" si="562"/>
        <v/>
      </c>
      <c r="UJ52" t="str">
        <f t="shared" si="563"/>
        <v/>
      </c>
      <c r="UK52" t="str">
        <f t="shared" si="564"/>
        <v/>
      </c>
      <c r="UL52" t="str">
        <f t="shared" si="565"/>
        <v/>
      </c>
      <c r="UM52" t="str">
        <f t="shared" si="566"/>
        <v/>
      </c>
      <c r="UN52" t="str">
        <f t="shared" si="567"/>
        <v/>
      </c>
      <c r="UO52" t="str">
        <f t="shared" si="568"/>
        <v/>
      </c>
      <c r="UP52" t="str">
        <f t="shared" si="866"/>
        <v/>
      </c>
      <c r="UQ52" t="str">
        <f t="shared" si="570"/>
        <v/>
      </c>
      <c r="UZ52" t="str">
        <f t="shared" si="821"/>
        <v/>
      </c>
      <c r="VA52" t="str">
        <f t="shared" si="571"/>
        <v/>
      </c>
      <c r="VB52" t="str">
        <f t="shared" si="572"/>
        <v/>
      </c>
      <c r="VC52" t="str">
        <f t="shared" si="573"/>
        <v/>
      </c>
      <c r="VD52" t="str">
        <f t="shared" si="574"/>
        <v/>
      </c>
      <c r="VE52" t="str">
        <f t="shared" si="575"/>
        <v/>
      </c>
      <c r="VF52" t="str">
        <f t="shared" si="576"/>
        <v/>
      </c>
      <c r="VG52" t="str">
        <f t="shared" si="577"/>
        <v/>
      </c>
      <c r="VH52" t="str">
        <f t="shared" si="578"/>
        <v/>
      </c>
      <c r="VI52" t="str">
        <f t="shared" si="579"/>
        <v/>
      </c>
      <c r="VJ52" t="str">
        <f t="shared" si="580"/>
        <v/>
      </c>
      <c r="VK52" t="str">
        <f t="shared" si="581"/>
        <v/>
      </c>
      <c r="VL52" t="str">
        <f t="shared" si="582"/>
        <v/>
      </c>
      <c r="VX52" s="6"/>
      <c r="WM52" t="str">
        <f t="shared" si="822"/>
        <v/>
      </c>
      <c r="WN52" t="str">
        <f t="shared" si="583"/>
        <v/>
      </c>
      <c r="WO52" t="str">
        <f t="shared" si="584"/>
        <v/>
      </c>
      <c r="WP52" t="str">
        <f t="shared" si="585"/>
        <v/>
      </c>
      <c r="WQ52" t="str">
        <f t="shared" si="586"/>
        <v/>
      </c>
      <c r="WR52" t="str">
        <f t="shared" si="587"/>
        <v/>
      </c>
      <c r="WS52" t="str">
        <f t="shared" si="588"/>
        <v/>
      </c>
      <c r="WT52" t="str">
        <f t="shared" si="589"/>
        <v/>
      </c>
      <c r="WU52" t="str">
        <f t="shared" si="590"/>
        <v/>
      </c>
      <c r="WV52" t="str">
        <f t="shared" si="591"/>
        <v/>
      </c>
      <c r="WW52" t="str">
        <f t="shared" si="592"/>
        <v/>
      </c>
      <c r="WX52" t="str">
        <f t="shared" si="867"/>
        <v/>
      </c>
      <c r="WY52" t="str">
        <f t="shared" si="594"/>
        <v/>
      </c>
      <c r="XH52" t="str">
        <f t="shared" si="823"/>
        <v/>
      </c>
      <c r="XI52" t="str">
        <f t="shared" si="595"/>
        <v/>
      </c>
      <c r="XJ52" t="str">
        <f t="shared" si="596"/>
        <v/>
      </c>
      <c r="XK52" t="str">
        <f t="shared" si="597"/>
        <v/>
      </c>
      <c r="XL52" t="str">
        <f t="shared" si="598"/>
        <v/>
      </c>
      <c r="XM52" t="str">
        <f t="shared" si="599"/>
        <v/>
      </c>
      <c r="XN52" t="str">
        <f t="shared" si="600"/>
        <v/>
      </c>
      <c r="XO52" t="str">
        <f t="shared" si="601"/>
        <v/>
      </c>
      <c r="XP52" t="str">
        <f t="shared" si="602"/>
        <v/>
      </c>
      <c r="XQ52" t="str">
        <f t="shared" si="603"/>
        <v/>
      </c>
      <c r="XR52" t="str">
        <f t="shared" si="604"/>
        <v/>
      </c>
      <c r="XS52" t="str">
        <f t="shared" si="605"/>
        <v/>
      </c>
      <c r="XT52" t="str">
        <f t="shared" si="606"/>
        <v/>
      </c>
      <c r="YG52" s="6"/>
      <c r="YV52" t="str">
        <f t="shared" si="824"/>
        <v/>
      </c>
      <c r="YW52" t="str">
        <f t="shared" si="607"/>
        <v/>
      </c>
      <c r="YX52" t="str">
        <f t="shared" si="959"/>
        <v/>
      </c>
      <c r="YY52" t="str">
        <f t="shared" si="609"/>
        <v/>
      </c>
      <c r="YZ52" t="str">
        <f t="shared" si="610"/>
        <v/>
      </c>
      <c r="ZA52" t="str">
        <f t="shared" si="611"/>
        <v/>
      </c>
      <c r="ZB52" t="str">
        <f t="shared" si="612"/>
        <v/>
      </c>
      <c r="ZC52" t="str">
        <f t="shared" si="613"/>
        <v/>
      </c>
      <c r="ZD52" t="str">
        <f t="shared" si="614"/>
        <v/>
      </c>
      <c r="ZE52" t="str">
        <f t="shared" si="615"/>
        <v/>
      </c>
      <c r="ZF52" t="str">
        <f t="shared" si="616"/>
        <v/>
      </c>
      <c r="ZG52" t="str">
        <f t="shared" si="868"/>
        <v/>
      </c>
      <c r="ZH52" t="str">
        <f t="shared" si="618"/>
        <v/>
      </c>
      <c r="ZQ52" t="str">
        <f t="shared" si="825"/>
        <v/>
      </c>
      <c r="ZR52" t="str">
        <f t="shared" si="619"/>
        <v/>
      </c>
      <c r="ZS52" t="str">
        <f t="shared" si="960"/>
        <v/>
      </c>
      <c r="ZT52" t="str">
        <f t="shared" si="621"/>
        <v/>
      </c>
      <c r="ZU52" t="str">
        <f t="shared" si="622"/>
        <v/>
      </c>
      <c r="ZV52" t="str">
        <f t="shared" si="623"/>
        <v/>
      </c>
      <c r="ZW52" t="str">
        <f t="shared" si="624"/>
        <v/>
      </c>
      <c r="ZX52" t="str">
        <f t="shared" si="625"/>
        <v/>
      </c>
      <c r="ZY52" t="str">
        <f t="shared" si="626"/>
        <v/>
      </c>
      <c r="ZZ52" t="str">
        <f t="shared" si="627"/>
        <v/>
      </c>
      <c r="AAA52" t="str">
        <f t="shared" si="628"/>
        <v/>
      </c>
      <c r="AAB52" t="str">
        <f t="shared" si="629"/>
        <v/>
      </c>
      <c r="AAC52" t="str">
        <f t="shared" si="630"/>
        <v/>
      </c>
      <c r="AAQ52" s="6"/>
      <c r="ABF52" t="str">
        <f t="shared" si="826"/>
        <v/>
      </c>
      <c r="ABG52" t="str">
        <f t="shared" si="631"/>
        <v/>
      </c>
      <c r="ABH52" t="str">
        <f t="shared" si="957"/>
        <v/>
      </c>
      <c r="ABI52" t="str">
        <f t="shared" si="633"/>
        <v/>
      </c>
      <c r="ABJ52" t="str">
        <f t="shared" si="634"/>
        <v/>
      </c>
      <c r="ABK52" t="str">
        <f t="shared" si="635"/>
        <v/>
      </c>
      <c r="ABL52" t="str">
        <f t="shared" si="636"/>
        <v/>
      </c>
      <c r="ABM52" t="str">
        <f t="shared" si="637"/>
        <v/>
      </c>
      <c r="ABN52" t="str">
        <f t="shared" si="638"/>
        <v/>
      </c>
      <c r="ABO52" t="str">
        <f t="shared" si="639"/>
        <v/>
      </c>
      <c r="ABP52" t="str">
        <f t="shared" si="640"/>
        <v/>
      </c>
      <c r="ABQ52" t="str">
        <f t="shared" si="869"/>
        <v/>
      </c>
      <c r="ABR52" t="str">
        <f t="shared" si="642"/>
        <v/>
      </c>
      <c r="ACA52" t="str">
        <f t="shared" si="827"/>
        <v/>
      </c>
      <c r="ACB52" t="str">
        <f t="shared" si="643"/>
        <v/>
      </c>
      <c r="ACC52" t="str">
        <f t="shared" si="961"/>
        <v/>
      </c>
      <c r="ACD52" t="str">
        <f t="shared" si="645"/>
        <v/>
      </c>
      <c r="ACE52" t="str">
        <f t="shared" si="646"/>
        <v/>
      </c>
      <c r="ACF52" t="str">
        <f t="shared" si="647"/>
        <v/>
      </c>
      <c r="ACG52" t="str">
        <f t="shared" si="648"/>
        <v/>
      </c>
      <c r="ACH52" t="str">
        <f t="shared" si="649"/>
        <v/>
      </c>
      <c r="ACI52" t="str">
        <f t="shared" si="650"/>
        <v/>
      </c>
      <c r="ACJ52" t="str">
        <f t="shared" si="651"/>
        <v/>
      </c>
      <c r="ACK52" t="str">
        <f t="shared" si="652"/>
        <v/>
      </c>
      <c r="ACL52" t="str">
        <f t="shared" si="653"/>
        <v/>
      </c>
      <c r="ACM52" t="str">
        <f t="shared" si="654"/>
        <v/>
      </c>
      <c r="ACZ52" s="6"/>
      <c r="ADO52" t="str">
        <f t="shared" si="828"/>
        <v/>
      </c>
      <c r="ADP52" t="str">
        <f t="shared" si="975"/>
        <v/>
      </c>
      <c r="ADQ52" t="str">
        <f t="shared" si="976"/>
        <v/>
      </c>
      <c r="ADR52" t="str">
        <f t="shared" si="657"/>
        <v/>
      </c>
      <c r="ADS52" t="str">
        <f t="shared" si="658"/>
        <v/>
      </c>
      <c r="ADT52" t="str">
        <f t="shared" si="659"/>
        <v/>
      </c>
      <c r="ADU52" t="str">
        <f t="shared" si="660"/>
        <v/>
      </c>
      <c r="ADV52" t="str">
        <f t="shared" si="661"/>
        <v/>
      </c>
      <c r="ADW52" t="str">
        <f t="shared" si="662"/>
        <v/>
      </c>
      <c r="ADX52" t="str">
        <f t="shared" si="663"/>
        <v/>
      </c>
      <c r="ADY52" t="str">
        <f t="shared" si="664"/>
        <v/>
      </c>
      <c r="ADZ52" t="str">
        <f t="shared" si="870"/>
        <v/>
      </c>
      <c r="AEA52" t="str">
        <f t="shared" si="666"/>
        <v/>
      </c>
      <c r="AEJ52" t="str">
        <f t="shared" si="829"/>
        <v/>
      </c>
      <c r="AEK52" t="str">
        <f t="shared" si="956"/>
        <v/>
      </c>
      <c r="AEL52" t="str">
        <f t="shared" si="962"/>
        <v/>
      </c>
      <c r="AEM52" t="str">
        <f t="shared" si="669"/>
        <v/>
      </c>
      <c r="AEN52" t="str">
        <f t="shared" si="670"/>
        <v/>
      </c>
      <c r="AEO52" t="str">
        <f t="shared" si="671"/>
        <v/>
      </c>
      <c r="AEP52" t="str">
        <f t="shared" si="672"/>
        <v/>
      </c>
      <c r="AEQ52" t="str">
        <f t="shared" si="673"/>
        <v/>
      </c>
      <c r="AER52" t="str">
        <f t="shared" si="674"/>
        <v/>
      </c>
      <c r="AES52" t="str">
        <f t="shared" si="675"/>
        <v/>
      </c>
      <c r="AET52" t="str">
        <f t="shared" si="676"/>
        <v/>
      </c>
      <c r="AEU52" t="str">
        <f t="shared" si="677"/>
        <v/>
      </c>
      <c r="AEV52" t="str">
        <f t="shared" si="678"/>
        <v/>
      </c>
      <c r="AFI52" s="6"/>
      <c r="AFX52" t="str">
        <f t="shared" si="830"/>
        <v/>
      </c>
      <c r="AFY52" t="str">
        <f t="shared" si="946"/>
        <v/>
      </c>
      <c r="AFZ52" t="str">
        <f t="shared" si="963"/>
        <v/>
      </c>
      <c r="AGA52" t="str">
        <f t="shared" si="681"/>
        <v/>
      </c>
      <c r="AGB52" t="str">
        <f t="shared" si="682"/>
        <v/>
      </c>
      <c r="AGC52" t="str">
        <f t="shared" si="683"/>
        <v/>
      </c>
      <c r="AGD52" t="str">
        <f t="shared" si="684"/>
        <v/>
      </c>
      <c r="AGE52" t="str">
        <f t="shared" si="831"/>
        <v/>
      </c>
      <c r="AGF52" t="str">
        <f t="shared" si="685"/>
        <v/>
      </c>
      <c r="AGG52" t="str">
        <f t="shared" si="686"/>
        <v/>
      </c>
      <c r="AGH52" t="str">
        <f t="shared" si="687"/>
        <v/>
      </c>
      <c r="AGI52" t="str">
        <f t="shared" si="871"/>
        <v/>
      </c>
      <c r="AGJ52" t="str">
        <f t="shared" si="689"/>
        <v/>
      </c>
      <c r="AGS52" t="str">
        <f t="shared" si="832"/>
        <v/>
      </c>
      <c r="AGT52" t="str">
        <f t="shared" si="958"/>
        <v/>
      </c>
      <c r="AGU52" t="str">
        <f t="shared" si="964"/>
        <v/>
      </c>
      <c r="AGV52" t="str">
        <f t="shared" si="692"/>
        <v/>
      </c>
      <c r="AGW52" t="str">
        <f t="shared" si="693"/>
        <v/>
      </c>
      <c r="AGX52" t="str">
        <f t="shared" si="694"/>
        <v/>
      </c>
      <c r="AGY52" t="str">
        <f t="shared" si="695"/>
        <v/>
      </c>
      <c r="AGZ52" t="str">
        <f t="shared" si="696"/>
        <v/>
      </c>
      <c r="AHA52" t="str">
        <f t="shared" si="697"/>
        <v/>
      </c>
      <c r="AHB52" t="str">
        <f t="shared" si="698"/>
        <v/>
      </c>
      <c r="AHC52" t="str">
        <f t="shared" si="699"/>
        <v/>
      </c>
      <c r="AHD52" t="str">
        <f t="shared" si="700"/>
        <v/>
      </c>
      <c r="AHE52" t="str">
        <f t="shared" si="701"/>
        <v/>
      </c>
      <c r="AHT52" s="6"/>
      <c r="AII52" t="str">
        <f t="shared" si="833"/>
        <v/>
      </c>
      <c r="AIJ52" t="str">
        <f t="shared" si="925"/>
        <v/>
      </c>
      <c r="AIK52" t="str">
        <f t="shared" si="965"/>
        <v/>
      </c>
      <c r="AIL52" t="str">
        <f t="shared" si="834"/>
        <v/>
      </c>
      <c r="AIM52" t="str">
        <f t="shared" si="704"/>
        <v/>
      </c>
      <c r="AIN52" t="str">
        <f t="shared" si="835"/>
        <v/>
      </c>
      <c r="AIO52" t="str">
        <f t="shared" si="836"/>
        <v/>
      </c>
      <c r="AIP52" t="str">
        <f t="shared" si="705"/>
        <v/>
      </c>
      <c r="AIQ52" t="str">
        <f t="shared" si="706"/>
        <v/>
      </c>
      <c r="AIR52" t="str">
        <f t="shared" si="707"/>
        <v/>
      </c>
      <c r="AIS52" t="str">
        <f t="shared" si="708"/>
        <v/>
      </c>
      <c r="AIT52" t="str">
        <f t="shared" si="872"/>
        <v/>
      </c>
      <c r="AIU52" t="str">
        <f t="shared" si="710"/>
        <v/>
      </c>
      <c r="AJD52" t="str">
        <f t="shared" si="837"/>
        <v/>
      </c>
      <c r="AJE52" t="str">
        <f t="shared" si="926"/>
        <v/>
      </c>
      <c r="AJF52" t="str">
        <f t="shared" si="966"/>
        <v/>
      </c>
      <c r="AJG52" t="str">
        <f t="shared" si="838"/>
        <v/>
      </c>
      <c r="AJH52" t="str">
        <f t="shared" si="713"/>
        <v/>
      </c>
      <c r="AJI52" t="str">
        <f t="shared" si="839"/>
        <v/>
      </c>
      <c r="AJJ52" t="str">
        <f t="shared" si="840"/>
        <v/>
      </c>
      <c r="AJK52" t="str">
        <f t="shared" si="714"/>
        <v/>
      </c>
      <c r="AJL52" t="str">
        <f t="shared" si="715"/>
        <v/>
      </c>
      <c r="AJM52" t="str">
        <f t="shared" si="716"/>
        <v/>
      </c>
      <c r="AJN52" t="str">
        <f t="shared" si="717"/>
        <v/>
      </c>
      <c r="AJO52" t="str">
        <f t="shared" si="718"/>
        <v/>
      </c>
      <c r="AJP52" t="str">
        <f t="shared" si="719"/>
        <v/>
      </c>
      <c r="AKD52" s="6"/>
      <c r="AKS52" t="str">
        <f t="shared" si="841"/>
        <v/>
      </c>
      <c r="AKT52" t="str">
        <f t="shared" si="927"/>
        <v/>
      </c>
      <c r="AKU52" t="str">
        <f t="shared" si="967"/>
        <v/>
      </c>
      <c r="AKV52" t="str">
        <f t="shared" si="842"/>
        <v/>
      </c>
      <c r="AKW52" t="str">
        <f t="shared" si="722"/>
        <v/>
      </c>
      <c r="AKX52" t="str">
        <f t="shared" si="723"/>
        <v/>
      </c>
      <c r="AKY52" t="str">
        <f t="shared" si="843"/>
        <v/>
      </c>
      <c r="AKZ52" t="str">
        <f t="shared" si="724"/>
        <v/>
      </c>
      <c r="ALA52" t="str">
        <f t="shared" si="725"/>
        <v/>
      </c>
      <c r="ALB52" t="str">
        <f t="shared" si="726"/>
        <v/>
      </c>
      <c r="ALC52" t="str">
        <f t="shared" si="727"/>
        <v/>
      </c>
      <c r="ALD52" t="str">
        <f t="shared" si="873"/>
        <v/>
      </c>
      <c r="ALE52" t="str">
        <f t="shared" si="729"/>
        <v/>
      </c>
      <c r="ALN52" t="str">
        <f t="shared" si="844"/>
        <v/>
      </c>
      <c r="ALO52" t="str">
        <f t="shared" si="928"/>
        <v/>
      </c>
      <c r="ALP52" t="str">
        <f t="shared" si="968"/>
        <v/>
      </c>
      <c r="ALQ52" t="str">
        <f t="shared" si="845"/>
        <v/>
      </c>
      <c r="ALR52" t="str">
        <f t="shared" si="732"/>
        <v/>
      </c>
      <c r="ALS52" t="str">
        <f t="shared" si="733"/>
        <v/>
      </c>
      <c r="ALT52" t="str">
        <f t="shared" si="846"/>
        <v/>
      </c>
      <c r="ALU52" t="str">
        <f t="shared" si="734"/>
        <v/>
      </c>
      <c r="ALV52" t="str">
        <f t="shared" si="735"/>
        <v/>
      </c>
      <c r="ALW52" t="str">
        <f t="shared" si="736"/>
        <v/>
      </c>
      <c r="ALX52" t="str">
        <f t="shared" si="737"/>
        <v/>
      </c>
      <c r="ALY52" t="str">
        <f t="shared" si="738"/>
        <v/>
      </c>
      <c r="ALZ52" t="str">
        <f t="shared" si="739"/>
        <v/>
      </c>
      <c r="AOU52" s="6"/>
      <c r="APJ52" t="str">
        <f t="shared" si="852"/>
        <v/>
      </c>
      <c r="APK52" t="str">
        <f t="shared" si="931"/>
        <v/>
      </c>
      <c r="APL52" t="str">
        <f t="shared" si="970"/>
        <v/>
      </c>
      <c r="APM52" t="str">
        <f t="shared" si="859"/>
        <v/>
      </c>
      <c r="APN52" t="str">
        <f t="shared" si="763"/>
        <v/>
      </c>
      <c r="APO52" t="str">
        <f t="shared" si="764"/>
        <v/>
      </c>
      <c r="APP52" t="str">
        <f t="shared" si="765"/>
        <v/>
      </c>
      <c r="APQ52" t="str">
        <f t="shared" si="766"/>
        <v/>
      </c>
      <c r="APR52" t="str">
        <f t="shared" si="767"/>
        <v/>
      </c>
      <c r="APS52" t="str">
        <f t="shared" si="768"/>
        <v/>
      </c>
      <c r="APT52" t="str">
        <f t="shared" si="769"/>
        <v/>
      </c>
      <c r="APU52" t="str">
        <f t="shared" si="875"/>
        <v/>
      </c>
      <c r="APV52" t="str">
        <f t="shared" si="771"/>
        <v/>
      </c>
      <c r="AQE52" t="str">
        <f t="shared" si="853"/>
        <v/>
      </c>
      <c r="AQF52" t="str">
        <f t="shared" si="932"/>
        <v/>
      </c>
      <c r="AQG52" t="str">
        <f t="shared" si="971"/>
        <v/>
      </c>
      <c r="AQH52" t="str">
        <f t="shared" si="854"/>
        <v/>
      </c>
      <c r="AQI52" t="str">
        <f t="shared" si="774"/>
        <v/>
      </c>
      <c r="AQJ52" t="str">
        <f t="shared" si="775"/>
        <v/>
      </c>
      <c r="AQK52" t="str">
        <f t="shared" si="776"/>
        <v/>
      </c>
      <c r="AQL52" t="str">
        <f t="shared" si="777"/>
        <v/>
      </c>
      <c r="AQM52" t="str">
        <f t="shared" si="778"/>
        <v/>
      </c>
      <c r="AQN52" t="str">
        <f t="shared" si="779"/>
        <v/>
      </c>
      <c r="AQO52" t="str">
        <f t="shared" si="780"/>
        <v/>
      </c>
      <c r="AQP52" t="str">
        <f t="shared" si="781"/>
        <v/>
      </c>
      <c r="AQQ52" t="str">
        <f t="shared" si="782"/>
        <v/>
      </c>
      <c r="ARE52" s="6"/>
      <c r="ART52" t="str">
        <f t="shared" si="855"/>
        <v/>
      </c>
      <c r="ARU52" t="str">
        <f t="shared" si="933"/>
        <v/>
      </c>
      <c r="ARV52" t="str">
        <f t="shared" si="972"/>
        <v/>
      </c>
      <c r="ARW52" t="str">
        <f t="shared" si="856"/>
        <v/>
      </c>
      <c r="ARX52" t="str">
        <f t="shared" si="785"/>
        <v/>
      </c>
      <c r="ARY52" t="str">
        <f t="shared" si="786"/>
        <v/>
      </c>
      <c r="ARZ52" t="str">
        <f t="shared" si="787"/>
        <v/>
      </c>
      <c r="ASA52" t="str">
        <f t="shared" si="788"/>
        <v/>
      </c>
      <c r="ASB52" t="str">
        <f t="shared" si="789"/>
        <v/>
      </c>
      <c r="ASC52" t="str">
        <f t="shared" si="790"/>
        <v/>
      </c>
      <c r="ASD52" t="str">
        <f t="shared" si="791"/>
        <v/>
      </c>
      <c r="ASE52" t="str">
        <f t="shared" si="876"/>
        <v/>
      </c>
      <c r="ASF52" t="str">
        <f t="shared" si="793"/>
        <v/>
      </c>
      <c r="ASO52" t="str">
        <f t="shared" si="857"/>
        <v/>
      </c>
      <c r="ASP52" t="str">
        <f t="shared" si="934"/>
        <v/>
      </c>
      <c r="ASQ52" t="str">
        <f t="shared" si="973"/>
        <v/>
      </c>
      <c r="ASR52" t="str">
        <f t="shared" si="858"/>
        <v/>
      </c>
      <c r="ASS52" t="str">
        <f t="shared" si="796"/>
        <v/>
      </c>
      <c r="AST52" t="str">
        <f t="shared" si="797"/>
        <v/>
      </c>
      <c r="ASU52" t="str">
        <f t="shared" si="798"/>
        <v/>
      </c>
      <c r="ASV52" t="str">
        <f t="shared" si="799"/>
        <v/>
      </c>
      <c r="ASW52" t="str">
        <f t="shared" si="800"/>
        <v/>
      </c>
      <c r="ASX52" t="str">
        <f t="shared" si="801"/>
        <v/>
      </c>
      <c r="ASY52" t="str">
        <f t="shared" si="802"/>
        <v/>
      </c>
      <c r="ASZ52" t="str">
        <f t="shared" si="803"/>
        <v/>
      </c>
      <c r="ATA52" t="str">
        <f t="shared" si="804"/>
        <v/>
      </c>
    </row>
    <row r="53" spans="73:1014 1026:1197" x14ac:dyDescent="0.35">
      <c r="BU53" t="str">
        <f t="shared" si="805"/>
        <v/>
      </c>
      <c r="BV53" t="str">
        <f t="shared" si="923"/>
        <v/>
      </c>
      <c r="BW53" t="str">
        <f t="shared" si="947"/>
        <v/>
      </c>
      <c r="BX53" t="str">
        <f t="shared" si="889"/>
        <v/>
      </c>
      <c r="BY53" t="str">
        <f t="shared" si="890"/>
        <v/>
      </c>
      <c r="BZ53" t="str">
        <f t="shared" si="891"/>
        <v/>
      </c>
      <c r="CA53" t="str">
        <f t="shared" si="892"/>
        <v/>
      </c>
      <c r="CB53" t="str">
        <f t="shared" si="893"/>
        <v/>
      </c>
      <c r="CC53" t="str">
        <f t="shared" si="894"/>
        <v/>
      </c>
      <c r="CD53" t="str">
        <f t="shared" si="895"/>
        <v/>
      </c>
      <c r="CE53" t="str">
        <f t="shared" si="896"/>
        <v/>
      </c>
      <c r="CF53" t="str">
        <f t="shared" si="897"/>
        <v/>
      </c>
      <c r="CG53" t="str">
        <f t="shared" si="898"/>
        <v/>
      </c>
      <c r="CP53" t="str">
        <f t="shared" si="806"/>
        <v/>
      </c>
      <c r="CQ53" t="str">
        <f t="shared" si="924"/>
        <v/>
      </c>
      <c r="CR53" t="str">
        <f t="shared" si="948"/>
        <v/>
      </c>
      <c r="CS53" t="str">
        <f t="shared" si="899"/>
        <v/>
      </c>
      <c r="CT53" t="str">
        <f t="shared" si="900"/>
        <v/>
      </c>
      <c r="CU53" t="str">
        <f t="shared" si="901"/>
        <v/>
      </c>
      <c r="CV53" t="str">
        <f t="shared" si="902"/>
        <v/>
      </c>
      <c r="CW53" t="str">
        <f t="shared" si="903"/>
        <v/>
      </c>
      <c r="CX53" t="str">
        <f t="shared" si="904"/>
        <v/>
      </c>
      <c r="CY53" t="str">
        <f t="shared" si="905"/>
        <v/>
      </c>
      <c r="CZ53" t="str">
        <f t="shared" si="906"/>
        <v/>
      </c>
      <c r="DA53" t="str">
        <f t="shared" si="907"/>
        <v/>
      </c>
      <c r="DB53" t="str">
        <f t="shared" si="908"/>
        <v/>
      </c>
      <c r="EU53" t="s">
        <v>119</v>
      </c>
      <c r="EV53" t="s">
        <v>119</v>
      </c>
      <c r="EW53" t="s">
        <v>119</v>
      </c>
      <c r="EX53" t="s">
        <v>119</v>
      </c>
      <c r="EY53" t="s">
        <v>119</v>
      </c>
      <c r="EZ53" t="s">
        <v>119</v>
      </c>
      <c r="FA53" t="s">
        <v>119</v>
      </c>
      <c r="FB53" t="s">
        <v>119</v>
      </c>
      <c r="FC53" t="s">
        <v>119</v>
      </c>
      <c r="FD53" t="s">
        <v>119</v>
      </c>
      <c r="FE53" t="s">
        <v>119</v>
      </c>
      <c r="FF53" t="s">
        <v>119</v>
      </c>
      <c r="FG53" t="s">
        <v>119</v>
      </c>
      <c r="FS53" s="6"/>
      <c r="GH53" t="str">
        <f t="shared" si="807"/>
        <v/>
      </c>
      <c r="GI53" t="str">
        <f t="shared" si="417"/>
        <v/>
      </c>
      <c r="GJ53" t="str">
        <f t="shared" si="418"/>
        <v/>
      </c>
      <c r="GK53" t="str">
        <f t="shared" si="419"/>
        <v/>
      </c>
      <c r="GL53" t="str">
        <f t="shared" si="420"/>
        <v/>
      </c>
      <c r="GM53" t="str">
        <f t="shared" si="421"/>
        <v/>
      </c>
      <c r="GN53" t="str">
        <f t="shared" si="422"/>
        <v/>
      </c>
      <c r="GO53" t="str">
        <f t="shared" si="423"/>
        <v/>
      </c>
      <c r="GP53" t="str">
        <f t="shared" si="424"/>
        <v/>
      </c>
      <c r="GQ53" t="str">
        <f t="shared" si="425"/>
        <v/>
      </c>
      <c r="GR53" t="str">
        <f t="shared" si="426"/>
        <v/>
      </c>
      <c r="GS53" t="str">
        <f t="shared" si="860"/>
        <v/>
      </c>
      <c r="GT53" t="str">
        <f t="shared" si="428"/>
        <v/>
      </c>
      <c r="HC53" t="str">
        <f t="shared" si="808"/>
        <v/>
      </c>
      <c r="HD53" t="str">
        <f t="shared" si="429"/>
        <v/>
      </c>
      <c r="HE53" t="str">
        <f t="shared" si="430"/>
        <v/>
      </c>
      <c r="HF53" t="str">
        <f t="shared" si="431"/>
        <v/>
      </c>
      <c r="HG53" t="str">
        <f t="shared" si="432"/>
        <v/>
      </c>
      <c r="HH53" t="str">
        <f t="shared" si="433"/>
        <v/>
      </c>
      <c r="HI53" t="str">
        <f t="shared" si="434"/>
        <v/>
      </c>
      <c r="HJ53" t="str">
        <f t="shared" si="435"/>
        <v/>
      </c>
      <c r="HK53" t="str">
        <f t="shared" si="436"/>
        <v/>
      </c>
      <c r="HL53" t="str">
        <f t="shared" si="437"/>
        <v/>
      </c>
      <c r="HM53" t="str">
        <f t="shared" si="438"/>
        <v/>
      </c>
      <c r="HN53" t="str">
        <f t="shared" si="439"/>
        <v/>
      </c>
      <c r="HO53" t="str">
        <f t="shared" si="440"/>
        <v/>
      </c>
      <c r="KJ53" s="6"/>
      <c r="KY53" t="str">
        <f t="shared" si="811"/>
        <v/>
      </c>
      <c r="KZ53" t="str">
        <f t="shared" si="464"/>
        <v/>
      </c>
      <c r="LA53" t="str">
        <f t="shared" si="465"/>
        <v/>
      </c>
      <c r="LB53" t="str">
        <f t="shared" si="466"/>
        <v/>
      </c>
      <c r="LC53" t="str">
        <f t="shared" si="467"/>
        <v/>
      </c>
      <c r="LD53" t="str">
        <f t="shared" si="468"/>
        <v/>
      </c>
      <c r="LE53" t="str">
        <f t="shared" si="469"/>
        <v/>
      </c>
      <c r="LF53" t="str">
        <f t="shared" si="470"/>
        <v/>
      </c>
      <c r="LG53" t="str">
        <f t="shared" si="471"/>
        <v/>
      </c>
      <c r="LH53" t="str">
        <f t="shared" si="472"/>
        <v/>
      </c>
      <c r="LI53" t="str">
        <f t="shared" si="473"/>
        <v/>
      </c>
      <c r="LJ53" t="str">
        <f t="shared" si="862"/>
        <v/>
      </c>
      <c r="LK53" t="str">
        <f t="shared" si="475"/>
        <v/>
      </c>
      <c r="LT53" t="str">
        <f t="shared" si="812"/>
        <v/>
      </c>
      <c r="LU53" t="str">
        <f t="shared" si="476"/>
        <v/>
      </c>
      <c r="LV53" t="str">
        <f t="shared" si="477"/>
        <v/>
      </c>
      <c r="LW53" t="str">
        <f t="shared" si="478"/>
        <v/>
      </c>
      <c r="LX53" t="str">
        <f t="shared" si="479"/>
        <v/>
      </c>
      <c r="LY53" t="str">
        <f t="shared" si="480"/>
        <v/>
      </c>
      <c r="LZ53" t="str">
        <f t="shared" si="481"/>
        <v/>
      </c>
      <c r="MA53" t="str">
        <f t="shared" si="482"/>
        <v/>
      </c>
      <c r="MB53" t="str">
        <f t="shared" si="483"/>
        <v/>
      </c>
      <c r="MC53" t="str">
        <f t="shared" si="484"/>
        <v/>
      </c>
      <c r="MD53" t="str">
        <f t="shared" si="485"/>
        <v/>
      </c>
      <c r="ME53" t="str">
        <f t="shared" si="486"/>
        <v/>
      </c>
      <c r="MF53" t="str">
        <f t="shared" si="487"/>
        <v/>
      </c>
      <c r="MR53" s="6"/>
      <c r="NG53" t="str">
        <f t="shared" si="813"/>
        <v/>
      </c>
      <c r="NH53" t="str">
        <f t="shared" si="488"/>
        <v/>
      </c>
      <c r="NI53" t="str">
        <f t="shared" si="489"/>
        <v/>
      </c>
      <c r="NJ53" t="str">
        <f t="shared" si="490"/>
        <v/>
      </c>
      <c r="NK53" t="str">
        <f t="shared" si="491"/>
        <v/>
      </c>
      <c r="NL53" t="str">
        <f t="shared" si="492"/>
        <v/>
      </c>
      <c r="NM53" t="str">
        <f t="shared" si="493"/>
        <v/>
      </c>
      <c r="NN53" t="str">
        <f t="shared" si="494"/>
        <v/>
      </c>
      <c r="NO53" t="str">
        <f t="shared" si="495"/>
        <v/>
      </c>
      <c r="NP53" t="str">
        <f t="shared" si="496"/>
        <v/>
      </c>
      <c r="NQ53" t="str">
        <f t="shared" si="497"/>
        <v/>
      </c>
      <c r="NR53" t="str">
        <f t="shared" si="863"/>
        <v/>
      </c>
      <c r="NS53" t="str">
        <f t="shared" si="499"/>
        <v/>
      </c>
      <c r="OB53" t="str">
        <f t="shared" si="814"/>
        <v/>
      </c>
      <c r="OC53" t="str">
        <f t="shared" si="500"/>
        <v/>
      </c>
      <c r="OD53" t="str">
        <f t="shared" si="501"/>
        <v/>
      </c>
      <c r="OE53" t="str">
        <f t="shared" si="502"/>
        <v/>
      </c>
      <c r="OF53" t="str">
        <f t="shared" si="503"/>
        <v/>
      </c>
      <c r="OG53" t="str">
        <f t="shared" si="504"/>
        <v/>
      </c>
      <c r="OH53" t="str">
        <f t="shared" si="505"/>
        <v/>
      </c>
      <c r="OI53" t="str">
        <f t="shared" si="506"/>
        <v/>
      </c>
      <c r="OJ53" t="str">
        <f t="shared" si="507"/>
        <v/>
      </c>
      <c r="OK53" t="str">
        <f t="shared" si="508"/>
        <v/>
      </c>
      <c r="OL53" t="str">
        <f t="shared" si="509"/>
        <v/>
      </c>
      <c r="OM53" t="str">
        <f t="shared" si="510"/>
        <v/>
      </c>
      <c r="ON53" t="str">
        <f t="shared" si="511"/>
        <v/>
      </c>
      <c r="OZ53" s="6"/>
      <c r="PO53" t="str">
        <f t="shared" si="815"/>
        <v/>
      </c>
      <c r="PP53" t="str">
        <f t="shared" si="512"/>
        <v/>
      </c>
      <c r="PQ53" t="str">
        <f t="shared" si="513"/>
        <v/>
      </c>
      <c r="PR53" t="str">
        <f t="shared" si="514"/>
        <v/>
      </c>
      <c r="PS53" t="str">
        <f t="shared" si="515"/>
        <v/>
      </c>
      <c r="PT53" t="str">
        <f t="shared" si="516"/>
        <v/>
      </c>
      <c r="PU53" t="str">
        <f t="shared" si="517"/>
        <v/>
      </c>
      <c r="PV53" t="str">
        <f t="shared" si="816"/>
        <v/>
      </c>
      <c r="PW53" t="str">
        <f t="shared" si="518"/>
        <v/>
      </c>
      <c r="PX53" t="str">
        <f t="shared" si="519"/>
        <v/>
      </c>
      <c r="PY53" t="str">
        <f t="shared" si="520"/>
        <v/>
      </c>
      <c r="PZ53" t="str">
        <f t="shared" si="864"/>
        <v/>
      </c>
      <c r="QA53" t="str">
        <f t="shared" si="522"/>
        <v/>
      </c>
      <c r="QJ53" t="str">
        <f t="shared" si="817"/>
        <v/>
      </c>
      <c r="QK53" t="str">
        <f t="shared" si="523"/>
        <v/>
      </c>
      <c r="QL53" t="str">
        <f t="shared" si="524"/>
        <v/>
      </c>
      <c r="QM53" t="str">
        <f t="shared" si="525"/>
        <v/>
      </c>
      <c r="QN53" t="str">
        <f t="shared" si="526"/>
        <v/>
      </c>
      <c r="QO53" t="str">
        <f t="shared" si="527"/>
        <v/>
      </c>
      <c r="QP53" t="str">
        <f t="shared" si="528"/>
        <v/>
      </c>
      <c r="QQ53" t="str">
        <f t="shared" si="529"/>
        <v/>
      </c>
      <c r="QR53" t="str">
        <f t="shared" si="530"/>
        <v/>
      </c>
      <c r="QS53" t="str">
        <f t="shared" si="531"/>
        <v/>
      </c>
      <c r="QT53" t="str">
        <f t="shared" si="532"/>
        <v/>
      </c>
      <c r="QU53" t="str">
        <f t="shared" si="533"/>
        <v/>
      </c>
      <c r="QV53" t="str">
        <f t="shared" si="534"/>
        <v/>
      </c>
      <c r="RH53" s="6"/>
      <c r="RW53" t="str">
        <f t="shared" si="818"/>
        <v/>
      </c>
      <c r="RX53" t="str">
        <f t="shared" si="535"/>
        <v/>
      </c>
      <c r="RY53" t="str">
        <f t="shared" si="536"/>
        <v/>
      </c>
      <c r="RZ53" t="str">
        <f t="shared" si="537"/>
        <v/>
      </c>
      <c r="SA53" t="str">
        <f t="shared" si="538"/>
        <v/>
      </c>
      <c r="SB53" t="str">
        <f t="shared" si="539"/>
        <v/>
      </c>
      <c r="SC53" t="str">
        <f t="shared" si="540"/>
        <v/>
      </c>
      <c r="SD53" t="str">
        <f t="shared" si="541"/>
        <v/>
      </c>
      <c r="SE53" t="str">
        <f t="shared" si="542"/>
        <v/>
      </c>
      <c r="SF53" t="str">
        <f t="shared" si="543"/>
        <v/>
      </c>
      <c r="SG53" t="str">
        <f t="shared" si="544"/>
        <v/>
      </c>
      <c r="SH53" t="str">
        <f t="shared" si="865"/>
        <v/>
      </c>
      <c r="SI53" t="str">
        <f t="shared" si="546"/>
        <v/>
      </c>
      <c r="SR53" t="str">
        <f t="shared" si="819"/>
        <v/>
      </c>
      <c r="SS53" t="str">
        <f t="shared" si="547"/>
        <v/>
      </c>
      <c r="ST53" t="str">
        <f t="shared" si="548"/>
        <v/>
      </c>
      <c r="SU53" t="str">
        <f t="shared" si="549"/>
        <v/>
      </c>
      <c r="SV53" t="str">
        <f t="shared" si="550"/>
        <v/>
      </c>
      <c r="SW53" t="str">
        <f t="shared" si="551"/>
        <v/>
      </c>
      <c r="SX53" t="str">
        <f t="shared" si="552"/>
        <v/>
      </c>
      <c r="SY53" t="str">
        <f t="shared" si="553"/>
        <v/>
      </c>
      <c r="SZ53" t="str">
        <f t="shared" si="554"/>
        <v/>
      </c>
      <c r="TA53" t="str">
        <f t="shared" si="555"/>
        <v/>
      </c>
      <c r="TB53" t="str">
        <f t="shared" si="556"/>
        <v/>
      </c>
      <c r="TC53" t="str">
        <f t="shared" si="557"/>
        <v/>
      </c>
      <c r="TD53" t="str">
        <f t="shared" si="558"/>
        <v/>
      </c>
      <c r="TP53" s="6"/>
      <c r="UE53" t="str">
        <f t="shared" si="820"/>
        <v/>
      </c>
      <c r="UF53" t="str">
        <f t="shared" si="559"/>
        <v/>
      </c>
      <c r="UG53" t="str">
        <f t="shared" si="560"/>
        <v/>
      </c>
      <c r="UH53" t="str">
        <f t="shared" si="561"/>
        <v/>
      </c>
      <c r="UI53" t="str">
        <f t="shared" si="562"/>
        <v/>
      </c>
      <c r="UJ53" t="str">
        <f t="shared" si="563"/>
        <v/>
      </c>
      <c r="UK53" t="str">
        <f t="shared" si="564"/>
        <v/>
      </c>
      <c r="UL53" t="str">
        <f t="shared" si="565"/>
        <v/>
      </c>
      <c r="UM53" t="str">
        <f t="shared" si="566"/>
        <v/>
      </c>
      <c r="UN53" t="str">
        <f t="shared" si="567"/>
        <v/>
      </c>
      <c r="UO53" t="str">
        <f t="shared" si="568"/>
        <v/>
      </c>
      <c r="UP53" t="str">
        <f t="shared" si="866"/>
        <v/>
      </c>
      <c r="UQ53" t="str">
        <f t="shared" si="570"/>
        <v/>
      </c>
      <c r="UZ53" t="str">
        <f t="shared" si="821"/>
        <v/>
      </c>
      <c r="VA53" t="str">
        <f t="shared" si="571"/>
        <v/>
      </c>
      <c r="VB53" t="str">
        <f t="shared" si="572"/>
        <v/>
      </c>
      <c r="VC53" t="str">
        <f t="shared" si="573"/>
        <v/>
      </c>
      <c r="VD53" t="str">
        <f t="shared" si="574"/>
        <v/>
      </c>
      <c r="VE53" t="str">
        <f t="shared" si="575"/>
        <v/>
      </c>
      <c r="VF53" t="str">
        <f t="shared" si="576"/>
        <v/>
      </c>
      <c r="VG53" t="str">
        <f t="shared" si="577"/>
        <v/>
      </c>
      <c r="VH53" t="str">
        <f t="shared" si="578"/>
        <v/>
      </c>
      <c r="VI53" t="str">
        <f t="shared" si="579"/>
        <v/>
      </c>
      <c r="VJ53" t="str">
        <f t="shared" si="580"/>
        <v/>
      </c>
      <c r="VK53" t="str">
        <f t="shared" si="581"/>
        <v/>
      </c>
      <c r="VL53" t="str">
        <f t="shared" si="582"/>
        <v/>
      </c>
      <c r="VX53" s="6"/>
      <c r="WM53" t="str">
        <f t="shared" si="822"/>
        <v/>
      </c>
      <c r="WN53" t="str">
        <f t="shared" si="583"/>
        <v/>
      </c>
      <c r="WO53" t="str">
        <f t="shared" si="584"/>
        <v/>
      </c>
      <c r="WP53" t="str">
        <f t="shared" si="585"/>
        <v/>
      </c>
      <c r="WQ53" t="str">
        <f t="shared" si="586"/>
        <v/>
      </c>
      <c r="WR53" t="str">
        <f t="shared" si="587"/>
        <v/>
      </c>
      <c r="WS53" t="str">
        <f t="shared" si="588"/>
        <v/>
      </c>
      <c r="WT53" t="str">
        <f t="shared" si="589"/>
        <v/>
      </c>
      <c r="WU53" t="str">
        <f t="shared" si="590"/>
        <v/>
      </c>
      <c r="WV53" t="str">
        <f t="shared" si="591"/>
        <v/>
      </c>
      <c r="WW53" t="str">
        <f t="shared" si="592"/>
        <v/>
      </c>
      <c r="WX53" t="str">
        <f t="shared" si="867"/>
        <v/>
      </c>
      <c r="WY53" t="str">
        <f t="shared" si="594"/>
        <v/>
      </c>
      <c r="XH53" t="str">
        <f t="shared" si="823"/>
        <v/>
      </c>
      <c r="XI53" t="str">
        <f t="shared" si="595"/>
        <v/>
      </c>
      <c r="XJ53" t="str">
        <f t="shared" si="596"/>
        <v/>
      </c>
      <c r="XK53" t="str">
        <f t="shared" si="597"/>
        <v/>
      </c>
      <c r="XL53" t="str">
        <f t="shared" si="598"/>
        <v/>
      </c>
      <c r="XM53" t="str">
        <f t="shared" si="599"/>
        <v/>
      </c>
      <c r="XN53" t="str">
        <f t="shared" si="600"/>
        <v/>
      </c>
      <c r="XO53" t="str">
        <f t="shared" si="601"/>
        <v/>
      </c>
      <c r="XP53" t="str">
        <f t="shared" si="602"/>
        <v/>
      </c>
      <c r="XQ53" t="str">
        <f t="shared" si="603"/>
        <v/>
      </c>
      <c r="XR53" t="str">
        <f t="shared" si="604"/>
        <v/>
      </c>
      <c r="XS53" t="str">
        <f t="shared" si="605"/>
        <v/>
      </c>
      <c r="XT53" t="str">
        <f t="shared" si="606"/>
        <v/>
      </c>
      <c r="YG53" s="6"/>
      <c r="YV53" t="str">
        <f t="shared" si="824"/>
        <v/>
      </c>
      <c r="YW53" t="str">
        <f t="shared" si="607"/>
        <v/>
      </c>
      <c r="YX53" t="str">
        <f t="shared" si="959"/>
        <v/>
      </c>
      <c r="YY53" t="str">
        <f t="shared" si="609"/>
        <v/>
      </c>
      <c r="YZ53" t="str">
        <f t="shared" si="610"/>
        <v/>
      </c>
      <c r="ZA53" t="str">
        <f t="shared" si="611"/>
        <v/>
      </c>
      <c r="ZB53" t="str">
        <f t="shared" si="612"/>
        <v/>
      </c>
      <c r="ZC53" t="str">
        <f t="shared" si="613"/>
        <v/>
      </c>
      <c r="ZD53" t="str">
        <f t="shared" si="614"/>
        <v/>
      </c>
      <c r="ZE53" t="str">
        <f t="shared" si="615"/>
        <v/>
      </c>
      <c r="ZF53" t="str">
        <f t="shared" si="616"/>
        <v/>
      </c>
      <c r="ZG53" t="str">
        <f t="shared" si="868"/>
        <v/>
      </c>
      <c r="ZH53" t="str">
        <f t="shared" si="618"/>
        <v/>
      </c>
      <c r="ZQ53" t="str">
        <f t="shared" si="825"/>
        <v/>
      </c>
      <c r="ZR53" t="str">
        <f t="shared" si="619"/>
        <v/>
      </c>
      <c r="ZS53" t="str">
        <f t="shared" si="960"/>
        <v/>
      </c>
      <c r="ZT53" t="str">
        <f t="shared" si="621"/>
        <v/>
      </c>
      <c r="ZU53" t="str">
        <f t="shared" si="622"/>
        <v/>
      </c>
      <c r="ZV53" t="str">
        <f t="shared" si="623"/>
        <v/>
      </c>
      <c r="ZW53" t="str">
        <f t="shared" si="624"/>
        <v/>
      </c>
      <c r="ZX53" t="str">
        <f t="shared" si="625"/>
        <v/>
      </c>
      <c r="ZY53" t="str">
        <f t="shared" si="626"/>
        <v/>
      </c>
      <c r="ZZ53" t="str">
        <f t="shared" si="627"/>
        <v/>
      </c>
      <c r="AAA53" t="str">
        <f t="shared" si="628"/>
        <v/>
      </c>
      <c r="AAB53" t="str">
        <f t="shared" si="629"/>
        <v/>
      </c>
      <c r="AAC53" t="str">
        <f t="shared" si="630"/>
        <v/>
      </c>
      <c r="AAQ53" s="6"/>
      <c r="ABF53" t="str">
        <f t="shared" si="826"/>
        <v/>
      </c>
      <c r="ABG53" t="str">
        <f t="shared" si="631"/>
        <v/>
      </c>
      <c r="ABH53" t="str">
        <f t="shared" si="957"/>
        <v/>
      </c>
      <c r="ABI53" t="str">
        <f t="shared" si="633"/>
        <v/>
      </c>
      <c r="ABJ53" t="str">
        <f t="shared" si="634"/>
        <v/>
      </c>
      <c r="ABK53" t="str">
        <f t="shared" si="635"/>
        <v/>
      </c>
      <c r="ABL53" t="str">
        <f t="shared" si="636"/>
        <v/>
      </c>
      <c r="ABM53" t="str">
        <f t="shared" si="637"/>
        <v/>
      </c>
      <c r="ABN53" t="str">
        <f t="shared" si="638"/>
        <v/>
      </c>
      <c r="ABO53" t="str">
        <f t="shared" si="639"/>
        <v/>
      </c>
      <c r="ABP53" t="str">
        <f t="shared" si="640"/>
        <v/>
      </c>
      <c r="ABQ53" t="str">
        <f t="shared" si="869"/>
        <v/>
      </c>
      <c r="ABR53" t="str">
        <f t="shared" si="642"/>
        <v/>
      </c>
      <c r="ACA53" t="str">
        <f t="shared" si="827"/>
        <v/>
      </c>
      <c r="ACB53" t="str">
        <f t="shared" si="643"/>
        <v/>
      </c>
      <c r="ACC53" t="str">
        <f t="shared" si="961"/>
        <v/>
      </c>
      <c r="ACD53" t="str">
        <f t="shared" si="645"/>
        <v/>
      </c>
      <c r="ACE53" t="str">
        <f t="shared" si="646"/>
        <v/>
      </c>
      <c r="ACF53" t="str">
        <f t="shared" si="647"/>
        <v/>
      </c>
      <c r="ACG53" t="str">
        <f t="shared" si="648"/>
        <v/>
      </c>
      <c r="ACH53" t="str">
        <f t="shared" si="649"/>
        <v/>
      </c>
      <c r="ACI53" t="str">
        <f t="shared" si="650"/>
        <v/>
      </c>
      <c r="ACJ53" t="str">
        <f t="shared" si="651"/>
        <v/>
      </c>
      <c r="ACK53" t="str">
        <f t="shared" si="652"/>
        <v/>
      </c>
      <c r="ACL53" t="str">
        <f t="shared" si="653"/>
        <v/>
      </c>
      <c r="ACM53" t="str">
        <f t="shared" si="654"/>
        <v/>
      </c>
      <c r="ACZ53" s="6"/>
      <c r="ADO53" t="str">
        <f t="shared" si="828"/>
        <v/>
      </c>
      <c r="ADP53" t="str">
        <f t="shared" si="975"/>
        <v/>
      </c>
      <c r="ADQ53" t="str">
        <f t="shared" si="976"/>
        <v/>
      </c>
      <c r="ADR53" t="str">
        <f t="shared" si="657"/>
        <v/>
      </c>
      <c r="ADS53" t="str">
        <f t="shared" si="658"/>
        <v/>
      </c>
      <c r="ADT53" t="str">
        <f t="shared" si="659"/>
        <v/>
      </c>
      <c r="ADU53" t="str">
        <f t="shared" si="660"/>
        <v/>
      </c>
      <c r="ADV53" t="str">
        <f t="shared" si="661"/>
        <v/>
      </c>
      <c r="ADW53" t="str">
        <f t="shared" si="662"/>
        <v/>
      </c>
      <c r="ADX53" t="str">
        <f t="shared" si="663"/>
        <v/>
      </c>
      <c r="ADY53" t="str">
        <f t="shared" si="664"/>
        <v/>
      </c>
      <c r="ADZ53" t="str">
        <f t="shared" si="870"/>
        <v/>
      </c>
      <c r="AEA53" t="str">
        <f t="shared" si="666"/>
        <v/>
      </c>
      <c r="AEJ53" t="str">
        <f t="shared" si="829"/>
        <v/>
      </c>
      <c r="AEK53" t="str">
        <f t="shared" si="956"/>
        <v/>
      </c>
      <c r="AEL53" t="str">
        <f t="shared" si="962"/>
        <v/>
      </c>
      <c r="AEM53" t="str">
        <f t="shared" si="669"/>
        <v/>
      </c>
      <c r="AEN53" t="str">
        <f t="shared" si="670"/>
        <v/>
      </c>
      <c r="AEO53" t="str">
        <f t="shared" si="671"/>
        <v/>
      </c>
      <c r="AEP53" t="str">
        <f t="shared" si="672"/>
        <v/>
      </c>
      <c r="AEQ53" t="str">
        <f t="shared" si="673"/>
        <v/>
      </c>
      <c r="AER53" t="str">
        <f t="shared" si="674"/>
        <v/>
      </c>
      <c r="AES53" t="str">
        <f t="shared" si="675"/>
        <v/>
      </c>
      <c r="AET53" t="str">
        <f t="shared" si="676"/>
        <v/>
      </c>
      <c r="AEU53" t="str">
        <f t="shared" si="677"/>
        <v/>
      </c>
      <c r="AEV53" t="str">
        <f t="shared" si="678"/>
        <v/>
      </c>
      <c r="AFI53" s="6"/>
      <c r="AFX53" t="str">
        <f t="shared" si="830"/>
        <v/>
      </c>
      <c r="AFY53" t="str">
        <f t="shared" si="946"/>
        <v/>
      </c>
      <c r="AFZ53" t="str">
        <f t="shared" si="963"/>
        <v/>
      </c>
      <c r="AGA53" t="str">
        <f t="shared" si="681"/>
        <v/>
      </c>
      <c r="AGB53" t="str">
        <f t="shared" si="682"/>
        <v/>
      </c>
      <c r="AGC53" t="str">
        <f t="shared" si="683"/>
        <v/>
      </c>
      <c r="AGD53" t="str">
        <f t="shared" si="684"/>
        <v/>
      </c>
      <c r="AGE53" t="str">
        <f t="shared" si="831"/>
        <v/>
      </c>
      <c r="AGF53" t="str">
        <f t="shared" si="685"/>
        <v/>
      </c>
      <c r="AGG53" t="str">
        <f t="shared" si="686"/>
        <v/>
      </c>
      <c r="AGH53" t="str">
        <f t="shared" si="687"/>
        <v/>
      </c>
      <c r="AGI53" t="str">
        <f t="shared" si="871"/>
        <v/>
      </c>
      <c r="AGJ53" t="str">
        <f t="shared" si="689"/>
        <v/>
      </c>
      <c r="AGS53" t="str">
        <f t="shared" si="832"/>
        <v/>
      </c>
      <c r="AGT53" t="str">
        <f t="shared" si="958"/>
        <v/>
      </c>
      <c r="AGU53" t="str">
        <f t="shared" si="964"/>
        <v/>
      </c>
      <c r="AGV53" t="str">
        <f t="shared" si="692"/>
        <v/>
      </c>
      <c r="AGW53" t="str">
        <f t="shared" si="693"/>
        <v/>
      </c>
      <c r="AGX53" t="str">
        <f t="shared" si="694"/>
        <v/>
      </c>
      <c r="AGY53" t="str">
        <f t="shared" si="695"/>
        <v/>
      </c>
      <c r="AGZ53" t="str">
        <f t="shared" si="696"/>
        <v/>
      </c>
      <c r="AHA53" t="str">
        <f t="shared" si="697"/>
        <v/>
      </c>
      <c r="AHB53" t="str">
        <f t="shared" si="698"/>
        <v/>
      </c>
      <c r="AHC53" t="str">
        <f t="shared" si="699"/>
        <v/>
      </c>
      <c r="AHD53" t="str">
        <f t="shared" si="700"/>
        <v/>
      </c>
      <c r="AHE53" t="str">
        <f t="shared" si="701"/>
        <v/>
      </c>
      <c r="AHT53" s="6"/>
      <c r="AII53" t="str">
        <f t="shared" si="833"/>
        <v/>
      </c>
      <c r="AIJ53" t="str">
        <f t="shared" si="925"/>
        <v/>
      </c>
      <c r="AIK53" t="str">
        <f t="shared" si="965"/>
        <v/>
      </c>
      <c r="AIL53" t="str">
        <f t="shared" si="834"/>
        <v/>
      </c>
      <c r="AIM53" t="str">
        <f t="shared" si="704"/>
        <v/>
      </c>
      <c r="AIN53" t="str">
        <f t="shared" si="835"/>
        <v/>
      </c>
      <c r="AIO53" t="str">
        <f t="shared" si="836"/>
        <v/>
      </c>
      <c r="AIP53" t="str">
        <f t="shared" si="705"/>
        <v/>
      </c>
      <c r="AIQ53" t="str">
        <f t="shared" si="706"/>
        <v/>
      </c>
      <c r="AIR53" t="str">
        <f t="shared" si="707"/>
        <v/>
      </c>
      <c r="AIS53" t="str">
        <f t="shared" si="708"/>
        <v/>
      </c>
      <c r="AIT53" t="str">
        <f t="shared" si="872"/>
        <v/>
      </c>
      <c r="AIU53" t="str">
        <f t="shared" si="710"/>
        <v/>
      </c>
      <c r="AJD53" t="str">
        <f t="shared" si="837"/>
        <v/>
      </c>
      <c r="AJE53" t="str">
        <f t="shared" si="926"/>
        <v/>
      </c>
      <c r="AJF53" t="str">
        <f t="shared" si="966"/>
        <v/>
      </c>
      <c r="AJG53" t="str">
        <f t="shared" si="838"/>
        <v/>
      </c>
      <c r="AJH53" t="str">
        <f t="shared" si="713"/>
        <v/>
      </c>
      <c r="AJI53" t="str">
        <f t="shared" si="839"/>
        <v/>
      </c>
      <c r="AJJ53" t="str">
        <f t="shared" si="840"/>
        <v/>
      </c>
      <c r="AJK53" t="str">
        <f t="shared" si="714"/>
        <v/>
      </c>
      <c r="AJL53" t="str">
        <f t="shared" si="715"/>
        <v/>
      </c>
      <c r="AJM53" t="str">
        <f t="shared" si="716"/>
        <v/>
      </c>
      <c r="AJN53" t="str">
        <f t="shared" si="717"/>
        <v/>
      </c>
      <c r="AJO53" t="str">
        <f t="shared" si="718"/>
        <v/>
      </c>
      <c r="AJP53" t="str">
        <f t="shared" si="719"/>
        <v/>
      </c>
      <c r="AKD53" s="6"/>
      <c r="AKS53" t="str">
        <f t="shared" si="841"/>
        <v/>
      </c>
      <c r="AKT53" t="str">
        <f t="shared" si="927"/>
        <v/>
      </c>
      <c r="AKU53" t="str">
        <f t="shared" si="967"/>
        <v/>
      </c>
      <c r="AKV53" t="str">
        <f t="shared" si="842"/>
        <v/>
      </c>
      <c r="AKW53" t="str">
        <f t="shared" si="722"/>
        <v/>
      </c>
      <c r="AKX53" t="str">
        <f t="shared" si="723"/>
        <v/>
      </c>
      <c r="AKY53" t="str">
        <f t="shared" si="843"/>
        <v/>
      </c>
      <c r="AKZ53" t="str">
        <f t="shared" si="724"/>
        <v/>
      </c>
      <c r="ALA53" t="str">
        <f t="shared" si="725"/>
        <v/>
      </c>
      <c r="ALB53" t="str">
        <f t="shared" si="726"/>
        <v/>
      </c>
      <c r="ALC53" t="str">
        <f t="shared" si="727"/>
        <v/>
      </c>
      <c r="ALD53" t="str">
        <f t="shared" si="873"/>
        <v/>
      </c>
      <c r="ALE53" t="str">
        <f t="shared" si="729"/>
        <v/>
      </c>
      <c r="ALN53" t="str">
        <f t="shared" si="844"/>
        <v/>
      </c>
      <c r="ALO53" t="str">
        <f t="shared" si="928"/>
        <v/>
      </c>
      <c r="ALP53" t="str">
        <f t="shared" si="968"/>
        <v/>
      </c>
      <c r="ALQ53" t="str">
        <f t="shared" si="845"/>
        <v/>
      </c>
      <c r="ALR53" t="str">
        <f t="shared" si="732"/>
        <v/>
      </c>
      <c r="ALS53" t="str">
        <f t="shared" si="733"/>
        <v/>
      </c>
      <c r="ALT53" t="str">
        <f t="shared" si="846"/>
        <v/>
      </c>
      <c r="ALU53" t="str">
        <f t="shared" si="734"/>
        <v/>
      </c>
      <c r="ALV53" t="str">
        <f t="shared" si="735"/>
        <v/>
      </c>
      <c r="ALW53" t="str">
        <f t="shared" si="736"/>
        <v/>
      </c>
      <c r="ALX53" t="str">
        <f t="shared" si="737"/>
        <v/>
      </c>
      <c r="ALY53" t="str">
        <f t="shared" si="738"/>
        <v/>
      </c>
      <c r="ALZ53" t="str">
        <f t="shared" si="739"/>
        <v/>
      </c>
      <c r="AOU53" s="6"/>
      <c r="APJ53" t="str">
        <f t="shared" si="852"/>
        <v/>
      </c>
      <c r="APK53" t="str">
        <f t="shared" si="931"/>
        <v/>
      </c>
      <c r="APL53" t="str">
        <f t="shared" si="970"/>
        <v/>
      </c>
      <c r="APM53" t="str">
        <f t="shared" si="859"/>
        <v/>
      </c>
      <c r="APN53" t="str">
        <f t="shared" si="763"/>
        <v/>
      </c>
      <c r="APO53" t="str">
        <f t="shared" si="764"/>
        <v/>
      </c>
      <c r="APP53" t="str">
        <f t="shared" si="765"/>
        <v/>
      </c>
      <c r="APQ53" t="str">
        <f t="shared" si="766"/>
        <v/>
      </c>
      <c r="APR53" t="str">
        <f t="shared" si="767"/>
        <v/>
      </c>
      <c r="APS53" t="str">
        <f t="shared" si="768"/>
        <v/>
      </c>
      <c r="APT53" t="str">
        <f t="shared" si="769"/>
        <v/>
      </c>
      <c r="APU53" t="str">
        <f t="shared" si="875"/>
        <v/>
      </c>
      <c r="APV53" t="str">
        <f t="shared" si="771"/>
        <v/>
      </c>
      <c r="AQE53" t="str">
        <f t="shared" si="853"/>
        <v/>
      </c>
      <c r="AQF53" t="str">
        <f t="shared" si="932"/>
        <v/>
      </c>
      <c r="AQG53" t="str">
        <f t="shared" si="971"/>
        <v/>
      </c>
      <c r="AQH53" t="str">
        <f t="shared" si="854"/>
        <v/>
      </c>
      <c r="AQI53" t="str">
        <f t="shared" si="774"/>
        <v/>
      </c>
      <c r="AQJ53" t="str">
        <f t="shared" si="775"/>
        <v/>
      </c>
      <c r="AQK53" t="str">
        <f t="shared" si="776"/>
        <v/>
      </c>
      <c r="AQL53" t="str">
        <f t="shared" si="777"/>
        <v/>
      </c>
      <c r="AQM53" t="str">
        <f t="shared" si="778"/>
        <v/>
      </c>
      <c r="AQN53" t="str">
        <f t="shared" si="779"/>
        <v/>
      </c>
      <c r="AQO53" t="str">
        <f t="shared" si="780"/>
        <v/>
      </c>
      <c r="AQP53" t="str">
        <f t="shared" si="781"/>
        <v/>
      </c>
      <c r="AQQ53" t="str">
        <f t="shared" si="782"/>
        <v/>
      </c>
      <c r="ARE53" s="6"/>
      <c r="ART53" t="str">
        <f t="shared" si="855"/>
        <v/>
      </c>
      <c r="ARU53" t="str">
        <f t="shared" si="933"/>
        <v/>
      </c>
      <c r="ARV53" t="str">
        <f t="shared" si="972"/>
        <v/>
      </c>
      <c r="ARW53" t="str">
        <f t="shared" si="856"/>
        <v/>
      </c>
      <c r="ARX53" t="str">
        <f t="shared" si="785"/>
        <v/>
      </c>
      <c r="ARY53" t="str">
        <f t="shared" si="786"/>
        <v/>
      </c>
      <c r="ARZ53" t="str">
        <f t="shared" si="787"/>
        <v/>
      </c>
      <c r="ASA53" t="str">
        <f t="shared" si="788"/>
        <v/>
      </c>
      <c r="ASB53" t="str">
        <f t="shared" si="789"/>
        <v/>
      </c>
      <c r="ASC53" t="str">
        <f t="shared" si="790"/>
        <v/>
      </c>
      <c r="ASD53" t="str">
        <f t="shared" si="791"/>
        <v/>
      </c>
      <c r="ASE53" t="str">
        <f t="shared" si="876"/>
        <v/>
      </c>
      <c r="ASF53" t="str">
        <f t="shared" si="793"/>
        <v/>
      </c>
      <c r="ASO53" t="str">
        <f t="shared" si="857"/>
        <v/>
      </c>
      <c r="ASP53" t="str">
        <f t="shared" si="934"/>
        <v/>
      </c>
      <c r="ASQ53" t="str">
        <f t="shared" si="973"/>
        <v/>
      </c>
      <c r="ASR53" t="str">
        <f t="shared" si="858"/>
        <v/>
      </c>
      <c r="ASS53" t="str">
        <f t="shared" si="796"/>
        <v/>
      </c>
      <c r="AST53" t="str">
        <f t="shared" si="797"/>
        <v/>
      </c>
      <c r="ASU53" t="str">
        <f t="shared" si="798"/>
        <v/>
      </c>
      <c r="ASV53" t="str">
        <f t="shared" si="799"/>
        <v/>
      </c>
      <c r="ASW53" t="str">
        <f t="shared" si="800"/>
        <v/>
      </c>
      <c r="ASX53" t="str">
        <f t="shared" si="801"/>
        <v/>
      </c>
      <c r="ASY53" t="str">
        <f t="shared" si="802"/>
        <v/>
      </c>
      <c r="ASZ53" t="str">
        <f t="shared" si="803"/>
        <v/>
      </c>
      <c r="ATA53" t="str">
        <f t="shared" si="804"/>
        <v/>
      </c>
    </row>
    <row r="54" spans="73:1014 1026:1197" x14ac:dyDescent="0.35">
      <c r="BU54" t="str">
        <f t="shared" si="805"/>
        <v/>
      </c>
      <c r="BV54" t="str">
        <f t="shared" si="923"/>
        <v/>
      </c>
      <c r="BW54" t="str">
        <f t="shared" si="947"/>
        <v/>
      </c>
      <c r="BX54" t="str">
        <f t="shared" si="889"/>
        <v/>
      </c>
      <c r="BY54" t="str">
        <f t="shared" si="890"/>
        <v/>
      </c>
      <c r="BZ54" t="str">
        <f t="shared" si="891"/>
        <v/>
      </c>
      <c r="CA54" t="str">
        <f t="shared" si="892"/>
        <v/>
      </c>
      <c r="CB54" t="str">
        <f t="shared" si="893"/>
        <v/>
      </c>
      <c r="CC54" t="str">
        <f t="shared" si="894"/>
        <v/>
      </c>
      <c r="CD54" t="str">
        <f t="shared" si="895"/>
        <v/>
      </c>
      <c r="CE54" t="str">
        <f t="shared" si="896"/>
        <v/>
      </c>
      <c r="CF54" t="str">
        <f t="shared" si="897"/>
        <v/>
      </c>
      <c r="CG54" t="str">
        <f t="shared" si="898"/>
        <v/>
      </c>
      <c r="CP54" t="str">
        <f t="shared" si="806"/>
        <v/>
      </c>
      <c r="CQ54" t="str">
        <f t="shared" si="924"/>
        <v/>
      </c>
      <c r="CR54" t="str">
        <f t="shared" si="948"/>
        <v/>
      </c>
      <c r="CS54" t="str">
        <f t="shared" si="899"/>
        <v/>
      </c>
      <c r="CT54" t="str">
        <f t="shared" si="900"/>
        <v/>
      </c>
      <c r="CU54" t="str">
        <f t="shared" si="901"/>
        <v/>
      </c>
      <c r="CV54" t="str">
        <f t="shared" si="902"/>
        <v/>
      </c>
      <c r="CW54" t="str">
        <f t="shared" si="903"/>
        <v/>
      </c>
      <c r="CX54" t="str">
        <f t="shared" si="904"/>
        <v/>
      </c>
      <c r="CY54" t="str">
        <f t="shared" si="905"/>
        <v/>
      </c>
      <c r="CZ54" t="str">
        <f t="shared" si="906"/>
        <v/>
      </c>
      <c r="DA54" t="str">
        <f t="shared" si="907"/>
        <v/>
      </c>
      <c r="DB54" t="str">
        <f t="shared" si="908"/>
        <v/>
      </c>
      <c r="EU54" t="s">
        <v>119</v>
      </c>
      <c r="EV54" t="s">
        <v>119</v>
      </c>
      <c r="EW54" t="s">
        <v>119</v>
      </c>
      <c r="EX54" t="s">
        <v>119</v>
      </c>
      <c r="EY54" t="s">
        <v>119</v>
      </c>
      <c r="EZ54" t="s">
        <v>119</v>
      </c>
      <c r="FA54" t="s">
        <v>119</v>
      </c>
      <c r="FB54" t="s">
        <v>119</v>
      </c>
      <c r="FC54" t="s">
        <v>119</v>
      </c>
      <c r="FD54" t="s">
        <v>119</v>
      </c>
      <c r="FE54" t="s">
        <v>119</v>
      </c>
      <c r="FF54" t="s">
        <v>119</v>
      </c>
      <c r="FG54" t="s">
        <v>119</v>
      </c>
      <c r="FS54" s="6"/>
      <c r="GH54" t="str">
        <f t="shared" si="807"/>
        <v/>
      </c>
      <c r="GI54" t="str">
        <f t="shared" si="417"/>
        <v/>
      </c>
      <c r="GJ54" t="str">
        <f t="shared" si="418"/>
        <v/>
      </c>
      <c r="GK54" t="str">
        <f t="shared" si="419"/>
        <v/>
      </c>
      <c r="GL54" t="str">
        <f t="shared" si="420"/>
        <v/>
      </c>
      <c r="GM54" t="str">
        <f t="shared" si="421"/>
        <v/>
      </c>
      <c r="GN54" t="str">
        <f t="shared" si="422"/>
        <v/>
      </c>
      <c r="GO54" t="str">
        <f t="shared" si="423"/>
        <v/>
      </c>
      <c r="GP54" t="str">
        <f t="shared" si="424"/>
        <v/>
      </c>
      <c r="GQ54" t="str">
        <f t="shared" si="425"/>
        <v/>
      </c>
      <c r="GR54" t="str">
        <f t="shared" si="426"/>
        <v/>
      </c>
      <c r="GS54" t="str">
        <f t="shared" si="860"/>
        <v/>
      </c>
      <c r="GT54" t="str">
        <f t="shared" si="428"/>
        <v/>
      </c>
      <c r="HC54" t="str">
        <f t="shared" si="808"/>
        <v/>
      </c>
      <c r="HD54" t="str">
        <f t="shared" si="429"/>
        <v/>
      </c>
      <c r="HE54" t="str">
        <f t="shared" si="430"/>
        <v/>
      </c>
      <c r="HF54" t="str">
        <f t="shared" si="431"/>
        <v/>
      </c>
      <c r="HG54" t="str">
        <f t="shared" si="432"/>
        <v/>
      </c>
      <c r="HH54" t="str">
        <f t="shared" si="433"/>
        <v/>
      </c>
      <c r="HI54" t="str">
        <f t="shared" si="434"/>
        <v/>
      </c>
      <c r="HJ54" t="str">
        <f t="shared" si="435"/>
        <v/>
      </c>
      <c r="HK54" t="str">
        <f t="shared" si="436"/>
        <v/>
      </c>
      <c r="HL54" t="str">
        <f t="shared" si="437"/>
        <v/>
      </c>
      <c r="HM54" t="str">
        <f t="shared" si="438"/>
        <v/>
      </c>
      <c r="HN54" t="str">
        <f t="shared" si="439"/>
        <v/>
      </c>
      <c r="HO54" t="str">
        <f t="shared" si="440"/>
        <v/>
      </c>
      <c r="KJ54" s="6"/>
      <c r="KY54" t="str">
        <f t="shared" si="811"/>
        <v/>
      </c>
      <c r="KZ54" t="str">
        <f t="shared" si="464"/>
        <v/>
      </c>
      <c r="LA54" t="str">
        <f t="shared" si="465"/>
        <v/>
      </c>
      <c r="LB54" t="str">
        <f t="shared" si="466"/>
        <v/>
      </c>
      <c r="LC54" t="str">
        <f t="shared" si="467"/>
        <v/>
      </c>
      <c r="LD54" t="str">
        <f t="shared" si="468"/>
        <v/>
      </c>
      <c r="LE54" t="str">
        <f t="shared" si="469"/>
        <v/>
      </c>
      <c r="LF54" t="str">
        <f t="shared" si="470"/>
        <v/>
      </c>
      <c r="LG54" t="str">
        <f t="shared" si="471"/>
        <v/>
      </c>
      <c r="LH54" t="str">
        <f t="shared" si="472"/>
        <v/>
      </c>
      <c r="LI54" t="str">
        <f t="shared" si="473"/>
        <v/>
      </c>
      <c r="LJ54" t="str">
        <f t="shared" si="862"/>
        <v/>
      </c>
      <c r="LK54" t="str">
        <f t="shared" si="475"/>
        <v/>
      </c>
      <c r="LT54" t="str">
        <f t="shared" si="812"/>
        <v/>
      </c>
      <c r="LU54" t="str">
        <f t="shared" si="476"/>
        <v/>
      </c>
      <c r="LV54" t="str">
        <f t="shared" si="477"/>
        <v/>
      </c>
      <c r="LW54" t="str">
        <f t="shared" si="478"/>
        <v/>
      </c>
      <c r="LX54" t="str">
        <f t="shared" si="479"/>
        <v/>
      </c>
      <c r="LY54" t="str">
        <f t="shared" si="480"/>
        <v/>
      </c>
      <c r="LZ54" t="str">
        <f t="shared" si="481"/>
        <v/>
      </c>
      <c r="MA54" t="str">
        <f t="shared" si="482"/>
        <v/>
      </c>
      <c r="MB54" t="str">
        <f t="shared" si="483"/>
        <v/>
      </c>
      <c r="MC54" t="str">
        <f t="shared" si="484"/>
        <v/>
      </c>
      <c r="MD54" t="str">
        <f t="shared" si="485"/>
        <v/>
      </c>
      <c r="ME54" t="str">
        <f t="shared" si="486"/>
        <v/>
      </c>
      <c r="MF54" t="str">
        <f t="shared" si="487"/>
        <v/>
      </c>
      <c r="MR54" s="6"/>
      <c r="NG54" t="str">
        <f t="shared" si="813"/>
        <v/>
      </c>
      <c r="NH54" t="str">
        <f t="shared" si="488"/>
        <v/>
      </c>
      <c r="NI54" t="str">
        <f t="shared" si="489"/>
        <v/>
      </c>
      <c r="NJ54" t="str">
        <f t="shared" si="490"/>
        <v/>
      </c>
      <c r="NK54" t="str">
        <f t="shared" si="491"/>
        <v/>
      </c>
      <c r="NL54" t="str">
        <f t="shared" si="492"/>
        <v/>
      </c>
      <c r="NM54" t="str">
        <f t="shared" si="493"/>
        <v/>
      </c>
      <c r="NN54" t="str">
        <f t="shared" si="494"/>
        <v/>
      </c>
      <c r="NO54" t="str">
        <f t="shared" si="495"/>
        <v/>
      </c>
      <c r="NP54" t="str">
        <f t="shared" si="496"/>
        <v/>
      </c>
      <c r="NQ54" t="str">
        <f t="shared" si="497"/>
        <v/>
      </c>
      <c r="NR54" t="str">
        <f t="shared" si="863"/>
        <v/>
      </c>
      <c r="NS54" t="str">
        <f t="shared" si="499"/>
        <v/>
      </c>
      <c r="OB54" t="str">
        <f t="shared" si="814"/>
        <v/>
      </c>
      <c r="OC54" t="str">
        <f t="shared" si="500"/>
        <v/>
      </c>
      <c r="OD54" t="str">
        <f t="shared" si="501"/>
        <v/>
      </c>
      <c r="OE54" t="str">
        <f t="shared" si="502"/>
        <v/>
      </c>
      <c r="OF54" t="str">
        <f t="shared" si="503"/>
        <v/>
      </c>
      <c r="OG54" t="str">
        <f t="shared" si="504"/>
        <v/>
      </c>
      <c r="OH54" t="str">
        <f t="shared" si="505"/>
        <v/>
      </c>
      <c r="OI54" t="str">
        <f t="shared" si="506"/>
        <v/>
      </c>
      <c r="OJ54" t="str">
        <f t="shared" si="507"/>
        <v/>
      </c>
      <c r="OK54" t="str">
        <f t="shared" si="508"/>
        <v/>
      </c>
      <c r="OL54" t="str">
        <f t="shared" si="509"/>
        <v/>
      </c>
      <c r="OM54" t="str">
        <f t="shared" si="510"/>
        <v/>
      </c>
      <c r="ON54" t="str">
        <f t="shared" si="511"/>
        <v/>
      </c>
      <c r="OZ54" s="6"/>
      <c r="PO54" t="str">
        <f t="shared" si="815"/>
        <v/>
      </c>
      <c r="PP54" t="str">
        <f t="shared" si="512"/>
        <v/>
      </c>
      <c r="PQ54" t="str">
        <f t="shared" si="513"/>
        <v/>
      </c>
      <c r="PR54" t="str">
        <f t="shared" si="514"/>
        <v/>
      </c>
      <c r="PS54" t="str">
        <f t="shared" si="515"/>
        <v/>
      </c>
      <c r="PT54" t="str">
        <f t="shared" si="516"/>
        <v/>
      </c>
      <c r="PU54" t="str">
        <f t="shared" si="517"/>
        <v/>
      </c>
      <c r="PV54" t="str">
        <f t="shared" si="816"/>
        <v/>
      </c>
      <c r="PW54" t="str">
        <f t="shared" si="518"/>
        <v/>
      </c>
      <c r="PX54" t="str">
        <f t="shared" si="519"/>
        <v/>
      </c>
      <c r="PY54" t="str">
        <f t="shared" si="520"/>
        <v/>
      </c>
      <c r="PZ54" t="str">
        <f t="shared" si="864"/>
        <v/>
      </c>
      <c r="QA54" t="str">
        <f t="shared" si="522"/>
        <v/>
      </c>
      <c r="QJ54" t="str">
        <f t="shared" si="817"/>
        <v/>
      </c>
      <c r="QK54" t="str">
        <f t="shared" si="523"/>
        <v/>
      </c>
      <c r="QL54" t="str">
        <f t="shared" si="524"/>
        <v/>
      </c>
      <c r="QM54" t="str">
        <f t="shared" si="525"/>
        <v/>
      </c>
      <c r="QN54" t="str">
        <f t="shared" si="526"/>
        <v/>
      </c>
      <c r="QO54" t="str">
        <f t="shared" si="527"/>
        <v/>
      </c>
      <c r="QP54" t="str">
        <f t="shared" si="528"/>
        <v/>
      </c>
      <c r="QQ54" t="str">
        <f t="shared" si="529"/>
        <v/>
      </c>
      <c r="QR54" t="str">
        <f t="shared" si="530"/>
        <v/>
      </c>
      <c r="QS54" t="str">
        <f t="shared" si="531"/>
        <v/>
      </c>
      <c r="QT54" t="str">
        <f t="shared" si="532"/>
        <v/>
      </c>
      <c r="QU54" t="str">
        <f t="shared" si="533"/>
        <v/>
      </c>
      <c r="QV54" t="str">
        <f t="shared" si="534"/>
        <v/>
      </c>
      <c r="RH54" s="6"/>
      <c r="RW54" t="str">
        <f t="shared" si="818"/>
        <v/>
      </c>
      <c r="RX54" t="str">
        <f t="shared" si="535"/>
        <v/>
      </c>
      <c r="RY54" t="str">
        <f t="shared" si="536"/>
        <v/>
      </c>
      <c r="RZ54" t="str">
        <f t="shared" si="537"/>
        <v/>
      </c>
      <c r="SA54" t="str">
        <f t="shared" si="538"/>
        <v/>
      </c>
      <c r="SB54" t="str">
        <f t="shared" si="539"/>
        <v/>
      </c>
      <c r="SC54" t="str">
        <f t="shared" si="540"/>
        <v/>
      </c>
      <c r="SD54" t="str">
        <f t="shared" si="541"/>
        <v/>
      </c>
      <c r="SE54" t="str">
        <f t="shared" si="542"/>
        <v/>
      </c>
      <c r="SF54" t="str">
        <f t="shared" si="543"/>
        <v/>
      </c>
      <c r="SG54" t="str">
        <f t="shared" si="544"/>
        <v/>
      </c>
      <c r="SH54" t="str">
        <f t="shared" si="865"/>
        <v/>
      </c>
      <c r="SI54" t="str">
        <f t="shared" si="546"/>
        <v/>
      </c>
      <c r="SR54" t="str">
        <f t="shared" si="819"/>
        <v/>
      </c>
      <c r="SS54" t="str">
        <f t="shared" si="547"/>
        <v/>
      </c>
      <c r="ST54" t="str">
        <f t="shared" si="548"/>
        <v/>
      </c>
      <c r="SU54" t="str">
        <f t="shared" si="549"/>
        <v/>
      </c>
      <c r="SV54" t="str">
        <f t="shared" si="550"/>
        <v/>
      </c>
      <c r="SW54" t="str">
        <f t="shared" si="551"/>
        <v/>
      </c>
      <c r="SX54" t="str">
        <f t="shared" si="552"/>
        <v/>
      </c>
      <c r="SY54" t="str">
        <f t="shared" si="553"/>
        <v/>
      </c>
      <c r="SZ54" t="str">
        <f t="shared" si="554"/>
        <v/>
      </c>
      <c r="TA54" t="str">
        <f t="shared" si="555"/>
        <v/>
      </c>
      <c r="TB54" t="str">
        <f t="shared" si="556"/>
        <v/>
      </c>
      <c r="TC54" t="str">
        <f t="shared" si="557"/>
        <v/>
      </c>
      <c r="TD54" t="str">
        <f t="shared" si="558"/>
        <v/>
      </c>
      <c r="TP54" s="6"/>
      <c r="UE54" t="str">
        <f t="shared" si="820"/>
        <v/>
      </c>
      <c r="UF54" t="str">
        <f t="shared" si="559"/>
        <v/>
      </c>
      <c r="UG54" t="str">
        <f t="shared" si="560"/>
        <v/>
      </c>
      <c r="UH54" t="str">
        <f t="shared" si="561"/>
        <v/>
      </c>
      <c r="UI54" t="str">
        <f t="shared" si="562"/>
        <v/>
      </c>
      <c r="UJ54" t="str">
        <f t="shared" si="563"/>
        <v/>
      </c>
      <c r="UK54" t="str">
        <f t="shared" si="564"/>
        <v/>
      </c>
      <c r="UL54" t="str">
        <f t="shared" si="565"/>
        <v/>
      </c>
      <c r="UM54" t="str">
        <f t="shared" si="566"/>
        <v/>
      </c>
      <c r="UN54" t="str">
        <f t="shared" si="567"/>
        <v/>
      </c>
      <c r="UO54" t="str">
        <f t="shared" si="568"/>
        <v/>
      </c>
      <c r="UP54" t="str">
        <f t="shared" si="866"/>
        <v/>
      </c>
      <c r="UQ54" t="str">
        <f t="shared" si="570"/>
        <v/>
      </c>
      <c r="UZ54" t="str">
        <f t="shared" si="821"/>
        <v/>
      </c>
      <c r="VA54" t="str">
        <f t="shared" si="571"/>
        <v/>
      </c>
      <c r="VB54" t="str">
        <f t="shared" si="572"/>
        <v/>
      </c>
      <c r="VC54" t="str">
        <f t="shared" si="573"/>
        <v/>
      </c>
      <c r="VD54" t="str">
        <f t="shared" si="574"/>
        <v/>
      </c>
      <c r="VE54" t="str">
        <f t="shared" si="575"/>
        <v/>
      </c>
      <c r="VF54" t="str">
        <f t="shared" si="576"/>
        <v/>
      </c>
      <c r="VG54" t="str">
        <f t="shared" si="577"/>
        <v/>
      </c>
      <c r="VH54" t="str">
        <f t="shared" si="578"/>
        <v/>
      </c>
      <c r="VI54" t="str">
        <f t="shared" si="579"/>
        <v/>
      </c>
      <c r="VJ54" t="str">
        <f t="shared" si="580"/>
        <v/>
      </c>
      <c r="VK54" t="str">
        <f t="shared" si="581"/>
        <v/>
      </c>
      <c r="VL54" t="str">
        <f t="shared" si="582"/>
        <v/>
      </c>
      <c r="VX54" s="6"/>
      <c r="WM54" t="str">
        <f t="shared" si="822"/>
        <v/>
      </c>
      <c r="WN54" t="str">
        <f t="shared" si="583"/>
        <v/>
      </c>
      <c r="WO54" t="str">
        <f t="shared" si="584"/>
        <v/>
      </c>
      <c r="WP54" t="str">
        <f t="shared" si="585"/>
        <v/>
      </c>
      <c r="WQ54" t="str">
        <f t="shared" si="586"/>
        <v/>
      </c>
      <c r="WR54" t="str">
        <f t="shared" si="587"/>
        <v/>
      </c>
      <c r="WS54" t="str">
        <f t="shared" si="588"/>
        <v/>
      </c>
      <c r="WT54" t="str">
        <f t="shared" si="589"/>
        <v/>
      </c>
      <c r="WU54" t="str">
        <f t="shared" si="590"/>
        <v/>
      </c>
      <c r="WV54" t="str">
        <f t="shared" si="591"/>
        <v/>
      </c>
      <c r="WW54" t="str">
        <f t="shared" si="592"/>
        <v/>
      </c>
      <c r="WX54" t="str">
        <f t="shared" si="867"/>
        <v/>
      </c>
      <c r="WY54" t="str">
        <f t="shared" si="594"/>
        <v/>
      </c>
      <c r="XH54" t="str">
        <f t="shared" si="823"/>
        <v/>
      </c>
      <c r="XI54" t="str">
        <f t="shared" si="595"/>
        <v/>
      </c>
      <c r="XJ54" t="str">
        <f t="shared" si="596"/>
        <v/>
      </c>
      <c r="XK54" t="str">
        <f t="shared" si="597"/>
        <v/>
      </c>
      <c r="XL54" t="str">
        <f t="shared" si="598"/>
        <v/>
      </c>
      <c r="XM54" t="str">
        <f t="shared" si="599"/>
        <v/>
      </c>
      <c r="XN54" t="str">
        <f t="shared" si="600"/>
        <v/>
      </c>
      <c r="XO54" t="str">
        <f t="shared" si="601"/>
        <v/>
      </c>
      <c r="XP54" t="str">
        <f t="shared" si="602"/>
        <v/>
      </c>
      <c r="XQ54" t="str">
        <f t="shared" si="603"/>
        <v/>
      </c>
      <c r="XR54" t="str">
        <f t="shared" si="604"/>
        <v/>
      </c>
      <c r="XS54" t="str">
        <f t="shared" si="605"/>
        <v/>
      </c>
      <c r="XT54" t="str">
        <f t="shared" si="606"/>
        <v/>
      </c>
      <c r="YG54" s="6"/>
      <c r="YV54" t="str">
        <f t="shared" si="824"/>
        <v/>
      </c>
      <c r="YW54" t="str">
        <f t="shared" si="607"/>
        <v/>
      </c>
      <c r="YX54" t="str">
        <f t="shared" si="959"/>
        <v/>
      </c>
      <c r="YY54" t="str">
        <f t="shared" si="609"/>
        <v/>
      </c>
      <c r="YZ54" t="str">
        <f t="shared" si="610"/>
        <v/>
      </c>
      <c r="ZA54" t="str">
        <f t="shared" si="611"/>
        <v/>
      </c>
      <c r="ZB54" t="str">
        <f t="shared" si="612"/>
        <v/>
      </c>
      <c r="ZC54" t="str">
        <f t="shared" si="613"/>
        <v/>
      </c>
      <c r="ZD54" t="str">
        <f t="shared" si="614"/>
        <v/>
      </c>
      <c r="ZE54" t="str">
        <f t="shared" si="615"/>
        <v/>
      </c>
      <c r="ZF54" t="str">
        <f t="shared" si="616"/>
        <v/>
      </c>
      <c r="ZG54" t="str">
        <f t="shared" si="868"/>
        <v/>
      </c>
      <c r="ZH54" t="str">
        <f t="shared" si="618"/>
        <v/>
      </c>
      <c r="ZQ54" t="str">
        <f t="shared" si="825"/>
        <v/>
      </c>
      <c r="ZR54" t="str">
        <f t="shared" si="619"/>
        <v/>
      </c>
      <c r="ZS54" t="str">
        <f t="shared" si="960"/>
        <v/>
      </c>
      <c r="ZT54" t="str">
        <f t="shared" si="621"/>
        <v/>
      </c>
      <c r="ZU54" t="str">
        <f t="shared" si="622"/>
        <v/>
      </c>
      <c r="ZV54" t="str">
        <f t="shared" si="623"/>
        <v/>
      </c>
      <c r="ZW54" t="str">
        <f t="shared" si="624"/>
        <v/>
      </c>
      <c r="ZX54" t="str">
        <f t="shared" si="625"/>
        <v/>
      </c>
      <c r="ZY54" t="str">
        <f t="shared" si="626"/>
        <v/>
      </c>
      <c r="ZZ54" t="str">
        <f t="shared" si="627"/>
        <v/>
      </c>
      <c r="AAA54" t="str">
        <f t="shared" si="628"/>
        <v/>
      </c>
      <c r="AAB54" t="str">
        <f t="shared" si="629"/>
        <v/>
      </c>
      <c r="AAC54" t="str">
        <f t="shared" si="630"/>
        <v/>
      </c>
      <c r="AAQ54" s="6"/>
      <c r="ABF54" t="str">
        <f t="shared" si="826"/>
        <v/>
      </c>
      <c r="ABG54" t="str">
        <f t="shared" si="631"/>
        <v/>
      </c>
      <c r="ABH54" t="str">
        <f t="shared" si="957"/>
        <v/>
      </c>
      <c r="ABI54" t="str">
        <f t="shared" si="633"/>
        <v/>
      </c>
      <c r="ABJ54" t="str">
        <f t="shared" si="634"/>
        <v/>
      </c>
      <c r="ABK54" t="str">
        <f t="shared" si="635"/>
        <v/>
      </c>
      <c r="ABL54" t="str">
        <f t="shared" si="636"/>
        <v/>
      </c>
      <c r="ABM54" t="str">
        <f t="shared" si="637"/>
        <v/>
      </c>
      <c r="ABN54" t="str">
        <f t="shared" si="638"/>
        <v/>
      </c>
      <c r="ABO54" t="str">
        <f t="shared" si="639"/>
        <v/>
      </c>
      <c r="ABP54" t="str">
        <f t="shared" si="640"/>
        <v/>
      </c>
      <c r="ABQ54" t="str">
        <f t="shared" si="869"/>
        <v/>
      </c>
      <c r="ABR54" t="str">
        <f t="shared" si="642"/>
        <v/>
      </c>
      <c r="ACA54" t="str">
        <f t="shared" si="827"/>
        <v/>
      </c>
      <c r="ACB54" t="str">
        <f t="shared" si="643"/>
        <v/>
      </c>
      <c r="ACC54" t="str">
        <f t="shared" si="961"/>
        <v/>
      </c>
      <c r="ACD54" t="str">
        <f t="shared" si="645"/>
        <v/>
      </c>
      <c r="ACE54" t="str">
        <f t="shared" si="646"/>
        <v/>
      </c>
      <c r="ACF54" t="str">
        <f t="shared" si="647"/>
        <v/>
      </c>
      <c r="ACG54" t="str">
        <f t="shared" si="648"/>
        <v/>
      </c>
      <c r="ACH54" t="str">
        <f t="shared" si="649"/>
        <v/>
      </c>
      <c r="ACI54" t="str">
        <f t="shared" si="650"/>
        <v/>
      </c>
      <c r="ACJ54" t="str">
        <f t="shared" si="651"/>
        <v/>
      </c>
      <c r="ACK54" t="str">
        <f t="shared" si="652"/>
        <v/>
      </c>
      <c r="ACL54" t="str">
        <f t="shared" si="653"/>
        <v/>
      </c>
      <c r="ACM54" t="str">
        <f t="shared" si="654"/>
        <v/>
      </c>
      <c r="ACZ54" s="6"/>
      <c r="ADO54" t="str">
        <f t="shared" si="828"/>
        <v/>
      </c>
      <c r="ADP54" t="str">
        <f t="shared" si="975"/>
        <v/>
      </c>
      <c r="ADQ54" t="str">
        <f t="shared" si="976"/>
        <v/>
      </c>
      <c r="ADR54" t="str">
        <f t="shared" si="657"/>
        <v/>
      </c>
      <c r="ADS54" t="str">
        <f t="shared" si="658"/>
        <v/>
      </c>
      <c r="ADT54" t="str">
        <f t="shared" si="659"/>
        <v/>
      </c>
      <c r="ADU54" t="str">
        <f t="shared" si="660"/>
        <v/>
      </c>
      <c r="ADV54" t="str">
        <f t="shared" si="661"/>
        <v/>
      </c>
      <c r="ADW54" t="str">
        <f t="shared" si="662"/>
        <v/>
      </c>
      <c r="ADX54" t="str">
        <f t="shared" si="663"/>
        <v/>
      </c>
      <c r="ADY54" t="str">
        <f t="shared" si="664"/>
        <v/>
      </c>
      <c r="ADZ54" t="str">
        <f t="shared" si="870"/>
        <v/>
      </c>
      <c r="AEA54" t="str">
        <f t="shared" si="666"/>
        <v/>
      </c>
      <c r="AEJ54" t="str">
        <f t="shared" si="829"/>
        <v/>
      </c>
      <c r="AEK54" t="str">
        <f t="shared" si="956"/>
        <v/>
      </c>
      <c r="AEL54" t="str">
        <f t="shared" si="962"/>
        <v/>
      </c>
      <c r="AEM54" t="str">
        <f t="shared" si="669"/>
        <v/>
      </c>
      <c r="AEN54" t="str">
        <f t="shared" si="670"/>
        <v/>
      </c>
      <c r="AEO54" t="str">
        <f t="shared" si="671"/>
        <v/>
      </c>
      <c r="AEP54" t="str">
        <f t="shared" si="672"/>
        <v/>
      </c>
      <c r="AEQ54" t="str">
        <f t="shared" si="673"/>
        <v/>
      </c>
      <c r="AER54" t="str">
        <f t="shared" si="674"/>
        <v/>
      </c>
      <c r="AES54" t="str">
        <f t="shared" si="675"/>
        <v/>
      </c>
      <c r="AET54" t="str">
        <f t="shared" si="676"/>
        <v/>
      </c>
      <c r="AEU54" t="str">
        <f t="shared" si="677"/>
        <v/>
      </c>
      <c r="AEV54" t="str">
        <f t="shared" si="678"/>
        <v/>
      </c>
      <c r="AFI54" s="6"/>
      <c r="AFX54" t="str">
        <f t="shared" si="830"/>
        <v/>
      </c>
      <c r="AFY54" t="str">
        <f t="shared" si="946"/>
        <v/>
      </c>
      <c r="AFZ54" t="str">
        <f t="shared" si="963"/>
        <v/>
      </c>
      <c r="AGA54" t="str">
        <f t="shared" si="681"/>
        <v/>
      </c>
      <c r="AGB54" t="str">
        <f t="shared" si="682"/>
        <v/>
      </c>
      <c r="AGC54" t="str">
        <f t="shared" si="683"/>
        <v/>
      </c>
      <c r="AGD54" t="str">
        <f t="shared" si="684"/>
        <v/>
      </c>
      <c r="AGE54" t="str">
        <f t="shared" si="831"/>
        <v/>
      </c>
      <c r="AGF54" t="str">
        <f t="shared" si="685"/>
        <v/>
      </c>
      <c r="AGG54" t="str">
        <f t="shared" si="686"/>
        <v/>
      </c>
      <c r="AGH54" t="str">
        <f t="shared" si="687"/>
        <v/>
      </c>
      <c r="AGI54" t="str">
        <f t="shared" si="871"/>
        <v/>
      </c>
      <c r="AGJ54" t="str">
        <f t="shared" si="689"/>
        <v/>
      </c>
      <c r="AGS54" t="str">
        <f t="shared" si="832"/>
        <v/>
      </c>
      <c r="AGT54" t="str">
        <f t="shared" si="958"/>
        <v/>
      </c>
      <c r="AGU54" t="str">
        <f t="shared" si="964"/>
        <v/>
      </c>
      <c r="AGV54" t="str">
        <f t="shared" si="692"/>
        <v/>
      </c>
      <c r="AGW54" t="str">
        <f t="shared" si="693"/>
        <v/>
      </c>
      <c r="AGX54" t="str">
        <f t="shared" si="694"/>
        <v/>
      </c>
      <c r="AGY54" t="str">
        <f t="shared" si="695"/>
        <v/>
      </c>
      <c r="AGZ54" t="str">
        <f t="shared" si="696"/>
        <v/>
      </c>
      <c r="AHA54" t="str">
        <f t="shared" si="697"/>
        <v/>
      </c>
      <c r="AHB54" t="str">
        <f t="shared" si="698"/>
        <v/>
      </c>
      <c r="AHC54" t="str">
        <f t="shared" si="699"/>
        <v/>
      </c>
      <c r="AHD54" t="str">
        <f t="shared" si="700"/>
        <v/>
      </c>
      <c r="AHE54" t="str">
        <f t="shared" si="701"/>
        <v/>
      </c>
      <c r="AHT54" s="6"/>
      <c r="AII54" t="str">
        <f t="shared" si="833"/>
        <v/>
      </c>
      <c r="AIJ54" t="str">
        <f t="shared" si="925"/>
        <v/>
      </c>
      <c r="AIK54" t="str">
        <f t="shared" si="965"/>
        <v/>
      </c>
      <c r="AIL54" t="str">
        <f t="shared" si="834"/>
        <v/>
      </c>
      <c r="AIM54" t="str">
        <f t="shared" si="704"/>
        <v/>
      </c>
      <c r="AIN54" t="str">
        <f t="shared" si="835"/>
        <v/>
      </c>
      <c r="AIO54" t="str">
        <f t="shared" si="836"/>
        <v/>
      </c>
      <c r="AIP54" t="str">
        <f t="shared" si="705"/>
        <v/>
      </c>
      <c r="AIQ54" t="str">
        <f t="shared" si="706"/>
        <v/>
      </c>
      <c r="AIR54" t="str">
        <f t="shared" si="707"/>
        <v/>
      </c>
      <c r="AIS54" t="str">
        <f t="shared" si="708"/>
        <v/>
      </c>
      <c r="AIT54" t="str">
        <f t="shared" si="872"/>
        <v/>
      </c>
      <c r="AIU54" t="str">
        <f t="shared" si="710"/>
        <v/>
      </c>
      <c r="AJD54" t="str">
        <f t="shared" si="837"/>
        <v/>
      </c>
      <c r="AJE54" t="str">
        <f t="shared" si="926"/>
        <v/>
      </c>
      <c r="AJF54" t="str">
        <f t="shared" si="966"/>
        <v/>
      </c>
      <c r="AJG54" t="str">
        <f t="shared" si="838"/>
        <v/>
      </c>
      <c r="AJH54" t="str">
        <f t="shared" si="713"/>
        <v/>
      </c>
      <c r="AJI54" t="str">
        <f t="shared" si="839"/>
        <v/>
      </c>
      <c r="AJJ54" t="str">
        <f t="shared" si="840"/>
        <v/>
      </c>
      <c r="AJK54" t="str">
        <f t="shared" si="714"/>
        <v/>
      </c>
      <c r="AJL54" t="str">
        <f t="shared" si="715"/>
        <v/>
      </c>
      <c r="AJM54" t="str">
        <f t="shared" si="716"/>
        <v/>
      </c>
      <c r="AJN54" t="str">
        <f t="shared" si="717"/>
        <v/>
      </c>
      <c r="AJO54" t="str">
        <f t="shared" si="718"/>
        <v/>
      </c>
      <c r="AJP54" t="str">
        <f t="shared" si="719"/>
        <v/>
      </c>
      <c r="AKD54" s="6"/>
      <c r="AKS54" t="str">
        <f t="shared" si="841"/>
        <v/>
      </c>
      <c r="AKT54" t="str">
        <f t="shared" si="927"/>
        <v/>
      </c>
      <c r="AKU54" t="str">
        <f t="shared" si="967"/>
        <v/>
      </c>
      <c r="AKV54" t="str">
        <f t="shared" si="842"/>
        <v/>
      </c>
      <c r="AKW54" t="str">
        <f t="shared" si="722"/>
        <v/>
      </c>
      <c r="AKX54" t="str">
        <f t="shared" si="723"/>
        <v/>
      </c>
      <c r="AKY54" t="str">
        <f t="shared" si="843"/>
        <v/>
      </c>
      <c r="AKZ54" t="str">
        <f t="shared" si="724"/>
        <v/>
      </c>
      <c r="ALA54" t="str">
        <f t="shared" si="725"/>
        <v/>
      </c>
      <c r="ALB54" t="str">
        <f t="shared" si="726"/>
        <v/>
      </c>
      <c r="ALC54" t="str">
        <f t="shared" si="727"/>
        <v/>
      </c>
      <c r="ALD54" t="str">
        <f t="shared" si="873"/>
        <v/>
      </c>
      <c r="ALE54" t="str">
        <f t="shared" si="729"/>
        <v/>
      </c>
      <c r="ALN54" t="str">
        <f t="shared" si="844"/>
        <v/>
      </c>
      <c r="ALO54" t="str">
        <f t="shared" si="928"/>
        <v/>
      </c>
      <c r="ALP54" t="str">
        <f t="shared" si="968"/>
        <v/>
      </c>
      <c r="ALQ54" t="str">
        <f t="shared" si="845"/>
        <v/>
      </c>
      <c r="ALR54" t="str">
        <f t="shared" si="732"/>
        <v/>
      </c>
      <c r="ALS54" t="str">
        <f t="shared" si="733"/>
        <v/>
      </c>
      <c r="ALT54" t="str">
        <f t="shared" si="846"/>
        <v/>
      </c>
      <c r="ALU54" t="str">
        <f t="shared" si="734"/>
        <v/>
      </c>
      <c r="ALV54" t="str">
        <f t="shared" si="735"/>
        <v/>
      </c>
      <c r="ALW54" t="str">
        <f t="shared" si="736"/>
        <v/>
      </c>
      <c r="ALX54" t="str">
        <f t="shared" si="737"/>
        <v/>
      </c>
      <c r="ALY54" t="str">
        <f t="shared" si="738"/>
        <v/>
      </c>
      <c r="ALZ54" t="str">
        <f t="shared" si="739"/>
        <v/>
      </c>
      <c r="ARE54" s="6"/>
      <c r="ART54" t="str">
        <f t="shared" si="855"/>
        <v/>
      </c>
      <c r="ARU54" t="str">
        <f t="shared" si="933"/>
        <v/>
      </c>
      <c r="ARV54" t="str">
        <f t="shared" si="972"/>
        <v/>
      </c>
      <c r="ARW54" t="str">
        <f t="shared" si="856"/>
        <v/>
      </c>
      <c r="ARX54" t="str">
        <f t="shared" si="785"/>
        <v/>
      </c>
      <c r="ARY54" t="str">
        <f t="shared" si="786"/>
        <v/>
      </c>
      <c r="ARZ54" t="str">
        <f t="shared" si="787"/>
        <v/>
      </c>
      <c r="ASA54" t="str">
        <f t="shared" si="788"/>
        <v/>
      </c>
      <c r="ASB54" t="str">
        <f t="shared" si="789"/>
        <v/>
      </c>
      <c r="ASC54" t="str">
        <f t="shared" si="790"/>
        <v/>
      </c>
      <c r="ASD54" t="str">
        <f t="shared" si="791"/>
        <v/>
      </c>
      <c r="ASE54" t="str">
        <f t="shared" si="876"/>
        <v/>
      </c>
      <c r="ASF54" t="str">
        <f t="shared" si="793"/>
        <v/>
      </c>
      <c r="ASO54" t="str">
        <f t="shared" si="857"/>
        <v/>
      </c>
      <c r="ASP54" t="str">
        <f t="shared" si="934"/>
        <v/>
      </c>
      <c r="ASQ54" t="str">
        <f t="shared" si="973"/>
        <v/>
      </c>
      <c r="ASR54" t="str">
        <f t="shared" si="858"/>
        <v/>
      </c>
      <c r="ASS54" t="str">
        <f t="shared" si="796"/>
        <v/>
      </c>
      <c r="AST54" t="str">
        <f t="shared" si="797"/>
        <v/>
      </c>
      <c r="ASU54" t="str">
        <f t="shared" si="798"/>
        <v/>
      </c>
      <c r="ASV54" t="str">
        <f t="shared" si="799"/>
        <v/>
      </c>
      <c r="ASW54" t="str">
        <f t="shared" si="800"/>
        <v/>
      </c>
      <c r="ASX54" t="str">
        <f t="shared" si="801"/>
        <v/>
      </c>
      <c r="ASY54" t="str">
        <f t="shared" si="802"/>
        <v/>
      </c>
      <c r="ASZ54" t="str">
        <f t="shared" si="803"/>
        <v/>
      </c>
      <c r="ATA54" t="str">
        <f t="shared" si="804"/>
        <v/>
      </c>
    </row>
    <row r="55" spans="73:1014 1026:1197" x14ac:dyDescent="0.35">
      <c r="BU55" t="str">
        <f t="shared" si="805"/>
        <v/>
      </c>
      <c r="BV55" t="str">
        <f t="shared" si="923"/>
        <v/>
      </c>
      <c r="BW55" t="str">
        <f t="shared" si="947"/>
        <v/>
      </c>
      <c r="BX55" t="str">
        <f t="shared" si="889"/>
        <v/>
      </c>
      <c r="BY55" t="str">
        <f t="shared" si="890"/>
        <v/>
      </c>
      <c r="BZ55" t="str">
        <f t="shared" si="891"/>
        <v/>
      </c>
      <c r="CA55" t="str">
        <f t="shared" si="892"/>
        <v/>
      </c>
      <c r="CB55" t="str">
        <f t="shared" si="893"/>
        <v/>
      </c>
      <c r="CC55" t="str">
        <f t="shared" si="894"/>
        <v/>
      </c>
      <c r="CD55" t="str">
        <f t="shared" si="895"/>
        <v/>
      </c>
      <c r="CE55" t="str">
        <f t="shared" si="896"/>
        <v/>
      </c>
      <c r="CF55" t="str">
        <f t="shared" si="897"/>
        <v/>
      </c>
      <c r="CG55" t="str">
        <f t="shared" si="898"/>
        <v/>
      </c>
      <c r="CP55" t="str">
        <f t="shared" si="806"/>
        <v/>
      </c>
      <c r="CQ55" t="str">
        <f t="shared" si="924"/>
        <v/>
      </c>
      <c r="CR55" t="str">
        <f t="shared" si="948"/>
        <v/>
      </c>
      <c r="CS55" t="str">
        <f t="shared" si="899"/>
        <v/>
      </c>
      <c r="CT55" t="str">
        <f t="shared" si="900"/>
        <v/>
      </c>
      <c r="CU55" t="str">
        <f t="shared" si="901"/>
        <v/>
      </c>
      <c r="CV55" t="str">
        <f t="shared" si="902"/>
        <v/>
      </c>
      <c r="CW55" t="str">
        <f t="shared" si="903"/>
        <v/>
      </c>
      <c r="CX55" t="str">
        <f t="shared" si="904"/>
        <v/>
      </c>
      <c r="CY55" t="str">
        <f t="shared" si="905"/>
        <v/>
      </c>
      <c r="CZ55" t="str">
        <f t="shared" si="906"/>
        <v/>
      </c>
      <c r="DA55" t="str">
        <f t="shared" si="907"/>
        <v/>
      </c>
      <c r="DB55" t="str">
        <f t="shared" si="908"/>
        <v/>
      </c>
      <c r="EU55" t="s">
        <v>119</v>
      </c>
      <c r="EV55" t="s">
        <v>119</v>
      </c>
      <c r="EW55" t="s">
        <v>119</v>
      </c>
      <c r="EX55" t="s">
        <v>119</v>
      </c>
      <c r="EY55" t="s">
        <v>119</v>
      </c>
      <c r="EZ55" t="s">
        <v>119</v>
      </c>
      <c r="FA55" t="s">
        <v>119</v>
      </c>
      <c r="FB55" t="s">
        <v>119</v>
      </c>
      <c r="FC55" t="s">
        <v>119</v>
      </c>
      <c r="FD55" t="s">
        <v>119</v>
      </c>
      <c r="FE55" t="s">
        <v>119</v>
      </c>
      <c r="FF55" t="s">
        <v>119</v>
      </c>
      <c r="FG55" t="s">
        <v>119</v>
      </c>
      <c r="FS55" s="6"/>
      <c r="GH55" t="str">
        <f t="shared" si="807"/>
        <v/>
      </c>
      <c r="GI55" t="str">
        <f t="shared" si="417"/>
        <v/>
      </c>
      <c r="GJ55" t="str">
        <f t="shared" si="418"/>
        <v/>
      </c>
      <c r="GK55" t="str">
        <f t="shared" si="419"/>
        <v/>
      </c>
      <c r="GL55" t="str">
        <f t="shared" si="420"/>
        <v/>
      </c>
      <c r="GM55" t="str">
        <f t="shared" si="421"/>
        <v/>
      </c>
      <c r="GN55" t="str">
        <f t="shared" si="422"/>
        <v/>
      </c>
      <c r="GO55" t="str">
        <f t="shared" si="423"/>
        <v/>
      </c>
      <c r="GP55" t="str">
        <f t="shared" si="424"/>
        <v/>
      </c>
      <c r="GQ55" t="str">
        <f t="shared" si="425"/>
        <v/>
      </c>
      <c r="GR55" t="str">
        <f t="shared" si="426"/>
        <v/>
      </c>
      <c r="GS55" t="str">
        <f t="shared" si="860"/>
        <v/>
      </c>
      <c r="GT55" t="str">
        <f t="shared" si="428"/>
        <v/>
      </c>
      <c r="HC55" t="str">
        <f t="shared" si="808"/>
        <v/>
      </c>
      <c r="HD55" t="str">
        <f t="shared" si="429"/>
        <v/>
      </c>
      <c r="HE55" t="str">
        <f t="shared" si="430"/>
        <v/>
      </c>
      <c r="HF55" t="str">
        <f t="shared" si="431"/>
        <v/>
      </c>
      <c r="HG55" t="str">
        <f t="shared" si="432"/>
        <v/>
      </c>
      <c r="HH55" t="str">
        <f t="shared" si="433"/>
        <v/>
      </c>
      <c r="HI55" t="str">
        <f t="shared" si="434"/>
        <v/>
      </c>
      <c r="HJ55" t="str">
        <f t="shared" si="435"/>
        <v/>
      </c>
      <c r="HK55" t="str">
        <f t="shared" si="436"/>
        <v/>
      </c>
      <c r="HL55" t="str">
        <f t="shared" si="437"/>
        <v/>
      </c>
      <c r="HM55" t="str">
        <f t="shared" si="438"/>
        <v/>
      </c>
      <c r="HN55" t="str">
        <f t="shared" si="439"/>
        <v/>
      </c>
      <c r="HO55" t="str">
        <f t="shared" si="440"/>
        <v/>
      </c>
      <c r="KJ55" s="6"/>
      <c r="KY55" t="str">
        <f t="shared" si="811"/>
        <v/>
      </c>
      <c r="KZ55" t="str">
        <f t="shared" si="464"/>
        <v/>
      </c>
      <c r="LA55" t="str">
        <f t="shared" si="465"/>
        <v/>
      </c>
      <c r="LB55" t="str">
        <f t="shared" si="466"/>
        <v/>
      </c>
      <c r="LC55" t="str">
        <f t="shared" si="467"/>
        <v/>
      </c>
      <c r="LD55" t="str">
        <f t="shared" si="468"/>
        <v/>
      </c>
      <c r="LE55" t="str">
        <f t="shared" si="469"/>
        <v/>
      </c>
      <c r="LF55" t="str">
        <f t="shared" si="470"/>
        <v/>
      </c>
      <c r="LG55" t="str">
        <f t="shared" si="471"/>
        <v/>
      </c>
      <c r="LH55" t="str">
        <f t="shared" si="472"/>
        <v/>
      </c>
      <c r="LI55" t="str">
        <f t="shared" si="473"/>
        <v/>
      </c>
      <c r="LJ55" t="str">
        <f t="shared" si="862"/>
        <v/>
      </c>
      <c r="LK55" t="str">
        <f t="shared" si="475"/>
        <v/>
      </c>
      <c r="LT55" t="str">
        <f t="shared" si="812"/>
        <v/>
      </c>
      <c r="LU55" t="str">
        <f t="shared" si="476"/>
        <v/>
      </c>
      <c r="LV55" t="str">
        <f t="shared" si="477"/>
        <v/>
      </c>
      <c r="LW55" t="str">
        <f t="shared" si="478"/>
        <v/>
      </c>
      <c r="LX55" t="str">
        <f t="shared" si="479"/>
        <v/>
      </c>
      <c r="LY55" t="str">
        <f t="shared" si="480"/>
        <v/>
      </c>
      <c r="LZ55" t="str">
        <f t="shared" si="481"/>
        <v/>
      </c>
      <c r="MA55" t="str">
        <f t="shared" si="482"/>
        <v/>
      </c>
      <c r="MB55" t="str">
        <f t="shared" si="483"/>
        <v/>
      </c>
      <c r="MC55" t="str">
        <f t="shared" si="484"/>
        <v/>
      </c>
      <c r="MD55" t="str">
        <f t="shared" si="485"/>
        <v/>
      </c>
      <c r="ME55" t="str">
        <f t="shared" si="486"/>
        <v/>
      </c>
      <c r="MF55" t="str">
        <f t="shared" si="487"/>
        <v/>
      </c>
      <c r="MR55" s="6"/>
      <c r="NG55" t="str">
        <f t="shared" si="813"/>
        <v/>
      </c>
      <c r="NH55" t="str">
        <f t="shared" si="488"/>
        <v/>
      </c>
      <c r="NI55" t="str">
        <f t="shared" si="489"/>
        <v/>
      </c>
      <c r="NJ55" t="str">
        <f t="shared" si="490"/>
        <v/>
      </c>
      <c r="NK55" t="str">
        <f t="shared" si="491"/>
        <v/>
      </c>
      <c r="NL55" t="str">
        <f t="shared" si="492"/>
        <v/>
      </c>
      <c r="NM55" t="str">
        <f t="shared" si="493"/>
        <v/>
      </c>
      <c r="NN55" t="str">
        <f t="shared" si="494"/>
        <v/>
      </c>
      <c r="NO55" t="str">
        <f t="shared" si="495"/>
        <v/>
      </c>
      <c r="NP55" t="str">
        <f t="shared" si="496"/>
        <v/>
      </c>
      <c r="NQ55" t="str">
        <f t="shared" si="497"/>
        <v/>
      </c>
      <c r="NR55" t="str">
        <f t="shared" si="863"/>
        <v/>
      </c>
      <c r="NS55" t="str">
        <f t="shared" si="499"/>
        <v/>
      </c>
      <c r="OB55" t="str">
        <f t="shared" si="814"/>
        <v/>
      </c>
      <c r="OC55" t="str">
        <f t="shared" si="500"/>
        <v/>
      </c>
      <c r="OD55" t="str">
        <f t="shared" si="501"/>
        <v/>
      </c>
      <c r="OE55" t="str">
        <f t="shared" si="502"/>
        <v/>
      </c>
      <c r="OF55" t="str">
        <f t="shared" si="503"/>
        <v/>
      </c>
      <c r="OG55" t="str">
        <f t="shared" si="504"/>
        <v/>
      </c>
      <c r="OH55" t="str">
        <f t="shared" si="505"/>
        <v/>
      </c>
      <c r="OI55" t="str">
        <f t="shared" si="506"/>
        <v/>
      </c>
      <c r="OJ55" t="str">
        <f t="shared" si="507"/>
        <v/>
      </c>
      <c r="OK55" t="str">
        <f t="shared" si="508"/>
        <v/>
      </c>
      <c r="OL55" t="str">
        <f t="shared" si="509"/>
        <v/>
      </c>
      <c r="OM55" t="str">
        <f t="shared" si="510"/>
        <v/>
      </c>
      <c r="ON55" t="str">
        <f t="shared" si="511"/>
        <v/>
      </c>
      <c r="OZ55" s="6"/>
      <c r="PO55" t="str">
        <f t="shared" si="815"/>
        <v/>
      </c>
      <c r="PP55" t="str">
        <f t="shared" si="512"/>
        <v/>
      </c>
      <c r="PQ55" t="str">
        <f t="shared" si="513"/>
        <v/>
      </c>
      <c r="PR55" t="str">
        <f t="shared" si="514"/>
        <v/>
      </c>
      <c r="PS55" t="str">
        <f t="shared" si="515"/>
        <v/>
      </c>
      <c r="PT55" t="str">
        <f t="shared" si="516"/>
        <v/>
      </c>
      <c r="PU55" t="str">
        <f t="shared" si="517"/>
        <v/>
      </c>
      <c r="PV55" t="str">
        <f t="shared" si="816"/>
        <v/>
      </c>
      <c r="PW55" t="str">
        <f t="shared" si="518"/>
        <v/>
      </c>
      <c r="PX55" t="str">
        <f t="shared" si="519"/>
        <v/>
      </c>
      <c r="PY55" t="str">
        <f t="shared" si="520"/>
        <v/>
      </c>
      <c r="PZ55" t="str">
        <f t="shared" si="864"/>
        <v/>
      </c>
      <c r="QA55" t="str">
        <f t="shared" si="522"/>
        <v/>
      </c>
      <c r="QJ55" t="str">
        <f t="shared" si="817"/>
        <v/>
      </c>
      <c r="QK55" t="str">
        <f t="shared" si="523"/>
        <v/>
      </c>
      <c r="QL55" t="str">
        <f t="shared" si="524"/>
        <v/>
      </c>
      <c r="QM55" t="str">
        <f t="shared" si="525"/>
        <v/>
      </c>
      <c r="QN55" t="str">
        <f t="shared" si="526"/>
        <v/>
      </c>
      <c r="QO55" t="str">
        <f t="shared" si="527"/>
        <v/>
      </c>
      <c r="QP55" t="str">
        <f t="shared" si="528"/>
        <v/>
      </c>
      <c r="QQ55" t="str">
        <f t="shared" si="529"/>
        <v/>
      </c>
      <c r="QR55" t="str">
        <f t="shared" si="530"/>
        <v/>
      </c>
      <c r="QS55" t="str">
        <f t="shared" si="531"/>
        <v/>
      </c>
      <c r="QT55" t="str">
        <f t="shared" si="532"/>
        <v/>
      </c>
      <c r="QU55" t="str">
        <f t="shared" si="533"/>
        <v/>
      </c>
      <c r="QV55" t="str">
        <f t="shared" si="534"/>
        <v/>
      </c>
      <c r="RH55" s="6"/>
      <c r="RW55" t="str">
        <f t="shared" si="818"/>
        <v/>
      </c>
      <c r="RX55" t="str">
        <f t="shared" si="535"/>
        <v/>
      </c>
      <c r="RY55" t="str">
        <f t="shared" si="536"/>
        <v/>
      </c>
      <c r="RZ55" t="str">
        <f t="shared" si="537"/>
        <v/>
      </c>
      <c r="SA55" t="str">
        <f t="shared" si="538"/>
        <v/>
      </c>
      <c r="SB55" t="str">
        <f t="shared" si="539"/>
        <v/>
      </c>
      <c r="SC55" t="str">
        <f t="shared" si="540"/>
        <v/>
      </c>
      <c r="SD55" t="str">
        <f t="shared" si="541"/>
        <v/>
      </c>
      <c r="SE55" t="str">
        <f t="shared" si="542"/>
        <v/>
      </c>
      <c r="SF55" t="str">
        <f t="shared" si="543"/>
        <v/>
      </c>
      <c r="SG55" t="str">
        <f t="shared" si="544"/>
        <v/>
      </c>
      <c r="SH55" t="str">
        <f t="shared" si="865"/>
        <v/>
      </c>
      <c r="SI55" t="str">
        <f t="shared" si="546"/>
        <v/>
      </c>
      <c r="SR55" t="str">
        <f t="shared" si="819"/>
        <v/>
      </c>
      <c r="SS55" t="str">
        <f t="shared" si="547"/>
        <v/>
      </c>
      <c r="ST55" t="str">
        <f t="shared" si="548"/>
        <v/>
      </c>
      <c r="SU55" t="str">
        <f t="shared" si="549"/>
        <v/>
      </c>
      <c r="SV55" t="str">
        <f t="shared" si="550"/>
        <v/>
      </c>
      <c r="SW55" t="str">
        <f t="shared" si="551"/>
        <v/>
      </c>
      <c r="SX55" t="str">
        <f t="shared" si="552"/>
        <v/>
      </c>
      <c r="SY55" t="str">
        <f t="shared" si="553"/>
        <v/>
      </c>
      <c r="SZ55" t="str">
        <f t="shared" si="554"/>
        <v/>
      </c>
      <c r="TA55" t="str">
        <f t="shared" si="555"/>
        <v/>
      </c>
      <c r="TB55" t="str">
        <f t="shared" si="556"/>
        <v/>
      </c>
      <c r="TC55" t="str">
        <f t="shared" si="557"/>
        <v/>
      </c>
      <c r="TD55" t="str">
        <f t="shared" si="558"/>
        <v/>
      </c>
      <c r="TP55" s="6"/>
      <c r="UE55" t="str">
        <f t="shared" si="820"/>
        <v/>
      </c>
      <c r="UF55" t="str">
        <f t="shared" si="559"/>
        <v/>
      </c>
      <c r="UG55" t="str">
        <f t="shared" si="560"/>
        <v/>
      </c>
      <c r="UH55" t="str">
        <f t="shared" si="561"/>
        <v/>
      </c>
      <c r="UI55" t="str">
        <f t="shared" si="562"/>
        <v/>
      </c>
      <c r="UJ55" t="str">
        <f t="shared" si="563"/>
        <v/>
      </c>
      <c r="UK55" t="str">
        <f t="shared" si="564"/>
        <v/>
      </c>
      <c r="UL55" t="str">
        <f t="shared" si="565"/>
        <v/>
      </c>
      <c r="UM55" t="str">
        <f t="shared" si="566"/>
        <v/>
      </c>
      <c r="UN55" t="str">
        <f t="shared" si="567"/>
        <v/>
      </c>
      <c r="UO55" t="str">
        <f t="shared" si="568"/>
        <v/>
      </c>
      <c r="UP55" t="str">
        <f t="shared" si="866"/>
        <v/>
      </c>
      <c r="UQ55" t="str">
        <f t="shared" si="570"/>
        <v/>
      </c>
      <c r="UZ55" t="str">
        <f t="shared" si="821"/>
        <v/>
      </c>
      <c r="VA55" t="str">
        <f t="shared" si="571"/>
        <v/>
      </c>
      <c r="VB55" t="str">
        <f t="shared" si="572"/>
        <v/>
      </c>
      <c r="VC55" t="str">
        <f t="shared" si="573"/>
        <v/>
      </c>
      <c r="VD55" t="str">
        <f t="shared" si="574"/>
        <v/>
      </c>
      <c r="VE55" t="str">
        <f t="shared" si="575"/>
        <v/>
      </c>
      <c r="VF55" t="str">
        <f t="shared" si="576"/>
        <v/>
      </c>
      <c r="VG55" t="str">
        <f t="shared" si="577"/>
        <v/>
      </c>
      <c r="VH55" t="str">
        <f t="shared" si="578"/>
        <v/>
      </c>
      <c r="VI55" t="str">
        <f t="shared" si="579"/>
        <v/>
      </c>
      <c r="VJ55" t="str">
        <f t="shared" si="580"/>
        <v/>
      </c>
      <c r="VK55" t="str">
        <f t="shared" si="581"/>
        <v/>
      </c>
      <c r="VL55" t="str">
        <f t="shared" si="582"/>
        <v/>
      </c>
      <c r="VX55" s="6"/>
      <c r="WM55" t="str">
        <f t="shared" si="822"/>
        <v/>
      </c>
      <c r="WN55" t="str">
        <f t="shared" si="583"/>
        <v/>
      </c>
      <c r="WO55" t="str">
        <f t="shared" si="584"/>
        <v/>
      </c>
      <c r="WP55" t="str">
        <f t="shared" si="585"/>
        <v/>
      </c>
      <c r="WQ55" t="str">
        <f t="shared" si="586"/>
        <v/>
      </c>
      <c r="WR55" t="str">
        <f t="shared" si="587"/>
        <v/>
      </c>
      <c r="WS55" t="str">
        <f t="shared" si="588"/>
        <v/>
      </c>
      <c r="WT55" t="str">
        <f t="shared" si="589"/>
        <v/>
      </c>
      <c r="WU55" t="str">
        <f t="shared" si="590"/>
        <v/>
      </c>
      <c r="WV55" t="str">
        <f t="shared" si="591"/>
        <v/>
      </c>
      <c r="WW55" t="str">
        <f t="shared" si="592"/>
        <v/>
      </c>
      <c r="WX55" t="str">
        <f t="shared" si="867"/>
        <v/>
      </c>
      <c r="WY55" t="str">
        <f t="shared" si="594"/>
        <v/>
      </c>
      <c r="XH55" t="str">
        <f t="shared" si="823"/>
        <v/>
      </c>
      <c r="XI55" t="str">
        <f t="shared" si="595"/>
        <v/>
      </c>
      <c r="XJ55" t="str">
        <f t="shared" si="596"/>
        <v/>
      </c>
      <c r="XK55" t="str">
        <f t="shared" si="597"/>
        <v/>
      </c>
      <c r="XL55" t="str">
        <f t="shared" si="598"/>
        <v/>
      </c>
      <c r="XM55" t="str">
        <f t="shared" si="599"/>
        <v/>
      </c>
      <c r="XN55" t="str">
        <f t="shared" si="600"/>
        <v/>
      </c>
      <c r="XO55" t="str">
        <f t="shared" si="601"/>
        <v/>
      </c>
      <c r="XP55" t="str">
        <f t="shared" si="602"/>
        <v/>
      </c>
      <c r="XQ55" t="str">
        <f t="shared" si="603"/>
        <v/>
      </c>
      <c r="XR55" t="str">
        <f t="shared" si="604"/>
        <v/>
      </c>
      <c r="XS55" t="str">
        <f t="shared" si="605"/>
        <v/>
      </c>
      <c r="XT55" t="str">
        <f t="shared" si="606"/>
        <v/>
      </c>
      <c r="YG55" s="6"/>
      <c r="YV55" t="str">
        <f t="shared" si="824"/>
        <v/>
      </c>
      <c r="YW55" t="str">
        <f t="shared" si="607"/>
        <v/>
      </c>
      <c r="YX55" t="str">
        <f t="shared" si="959"/>
        <v/>
      </c>
      <c r="YY55" t="str">
        <f t="shared" si="609"/>
        <v/>
      </c>
      <c r="YZ55" t="str">
        <f t="shared" si="610"/>
        <v/>
      </c>
      <c r="ZA55" t="str">
        <f t="shared" si="611"/>
        <v/>
      </c>
      <c r="ZB55" t="str">
        <f t="shared" si="612"/>
        <v/>
      </c>
      <c r="ZC55" t="str">
        <f t="shared" si="613"/>
        <v/>
      </c>
      <c r="ZD55" t="str">
        <f t="shared" si="614"/>
        <v/>
      </c>
      <c r="ZE55" t="str">
        <f t="shared" si="615"/>
        <v/>
      </c>
      <c r="ZF55" t="str">
        <f t="shared" si="616"/>
        <v/>
      </c>
      <c r="ZG55" t="str">
        <f t="shared" si="868"/>
        <v/>
      </c>
      <c r="ZH55" t="str">
        <f t="shared" si="618"/>
        <v/>
      </c>
      <c r="ZQ55" t="str">
        <f t="shared" si="825"/>
        <v/>
      </c>
      <c r="ZR55" t="str">
        <f t="shared" si="619"/>
        <v/>
      </c>
      <c r="ZS55" t="str">
        <f t="shared" si="960"/>
        <v/>
      </c>
      <c r="ZT55" t="str">
        <f t="shared" si="621"/>
        <v/>
      </c>
      <c r="ZU55" t="str">
        <f t="shared" si="622"/>
        <v/>
      </c>
      <c r="ZV55" t="str">
        <f t="shared" si="623"/>
        <v/>
      </c>
      <c r="ZW55" t="str">
        <f t="shared" si="624"/>
        <v/>
      </c>
      <c r="ZX55" t="str">
        <f t="shared" si="625"/>
        <v/>
      </c>
      <c r="ZY55" t="str">
        <f t="shared" si="626"/>
        <v/>
      </c>
      <c r="ZZ55" t="str">
        <f t="shared" si="627"/>
        <v/>
      </c>
      <c r="AAA55" t="str">
        <f t="shared" si="628"/>
        <v/>
      </c>
      <c r="AAB55" t="str">
        <f t="shared" si="629"/>
        <v/>
      </c>
      <c r="AAC55" t="str">
        <f t="shared" si="630"/>
        <v/>
      </c>
      <c r="AAQ55" s="6"/>
      <c r="ABF55" t="str">
        <f t="shared" si="826"/>
        <v/>
      </c>
      <c r="ABG55" t="str">
        <f t="shared" si="631"/>
        <v/>
      </c>
      <c r="ABH55" t="str">
        <f t="shared" si="957"/>
        <v/>
      </c>
      <c r="ABI55" t="str">
        <f t="shared" si="633"/>
        <v/>
      </c>
      <c r="ABJ55" t="str">
        <f t="shared" si="634"/>
        <v/>
      </c>
      <c r="ABK55" t="str">
        <f t="shared" si="635"/>
        <v/>
      </c>
      <c r="ABL55" t="str">
        <f t="shared" si="636"/>
        <v/>
      </c>
      <c r="ABM55" t="str">
        <f t="shared" si="637"/>
        <v/>
      </c>
      <c r="ABN55" t="str">
        <f t="shared" si="638"/>
        <v/>
      </c>
      <c r="ABO55" t="str">
        <f t="shared" si="639"/>
        <v/>
      </c>
      <c r="ABP55" t="str">
        <f t="shared" si="640"/>
        <v/>
      </c>
      <c r="ABQ55" t="str">
        <f t="shared" si="869"/>
        <v/>
      </c>
      <c r="ABR55" t="str">
        <f t="shared" si="642"/>
        <v/>
      </c>
      <c r="ACA55" t="str">
        <f t="shared" si="827"/>
        <v/>
      </c>
      <c r="ACB55" t="str">
        <f t="shared" si="643"/>
        <v/>
      </c>
      <c r="ACC55" t="str">
        <f t="shared" si="961"/>
        <v/>
      </c>
      <c r="ACD55" t="str">
        <f t="shared" si="645"/>
        <v/>
      </c>
      <c r="ACE55" t="str">
        <f t="shared" si="646"/>
        <v/>
      </c>
      <c r="ACF55" t="str">
        <f t="shared" si="647"/>
        <v/>
      </c>
      <c r="ACG55" t="str">
        <f t="shared" si="648"/>
        <v/>
      </c>
      <c r="ACH55" t="str">
        <f t="shared" si="649"/>
        <v/>
      </c>
      <c r="ACI55" t="str">
        <f t="shared" si="650"/>
        <v/>
      </c>
      <c r="ACJ55" t="str">
        <f t="shared" si="651"/>
        <v/>
      </c>
      <c r="ACK55" t="str">
        <f t="shared" si="652"/>
        <v/>
      </c>
      <c r="ACL55" t="str">
        <f t="shared" si="653"/>
        <v/>
      </c>
      <c r="ACM55" t="str">
        <f t="shared" si="654"/>
        <v/>
      </c>
      <c r="ACZ55" s="6"/>
      <c r="ADO55" t="str">
        <f t="shared" si="828"/>
        <v/>
      </c>
      <c r="ADP55" t="str">
        <f t="shared" si="975"/>
        <v/>
      </c>
      <c r="ADQ55" t="str">
        <f t="shared" si="976"/>
        <v/>
      </c>
      <c r="ADR55" t="str">
        <f t="shared" si="657"/>
        <v/>
      </c>
      <c r="ADS55" t="str">
        <f t="shared" si="658"/>
        <v/>
      </c>
      <c r="ADT55" t="str">
        <f t="shared" si="659"/>
        <v/>
      </c>
      <c r="ADU55" t="str">
        <f t="shared" si="660"/>
        <v/>
      </c>
      <c r="ADV55" t="str">
        <f t="shared" si="661"/>
        <v/>
      </c>
      <c r="ADW55" t="str">
        <f t="shared" si="662"/>
        <v/>
      </c>
      <c r="ADX55" t="str">
        <f t="shared" si="663"/>
        <v/>
      </c>
      <c r="ADY55" t="str">
        <f t="shared" si="664"/>
        <v/>
      </c>
      <c r="ADZ55" t="str">
        <f t="shared" si="870"/>
        <v/>
      </c>
      <c r="AEA55" t="str">
        <f t="shared" si="666"/>
        <v/>
      </c>
      <c r="AEJ55" t="str">
        <f t="shared" si="829"/>
        <v/>
      </c>
      <c r="AEK55" t="str">
        <f t="shared" si="956"/>
        <v/>
      </c>
      <c r="AEL55" t="str">
        <f t="shared" si="962"/>
        <v/>
      </c>
      <c r="AEM55" t="str">
        <f t="shared" si="669"/>
        <v/>
      </c>
      <c r="AEN55" t="str">
        <f t="shared" si="670"/>
        <v/>
      </c>
      <c r="AEO55" t="str">
        <f t="shared" si="671"/>
        <v/>
      </c>
      <c r="AEP55" t="str">
        <f t="shared" si="672"/>
        <v/>
      </c>
      <c r="AEQ55" t="str">
        <f t="shared" si="673"/>
        <v/>
      </c>
      <c r="AER55" t="str">
        <f t="shared" si="674"/>
        <v/>
      </c>
      <c r="AES55" t="str">
        <f t="shared" si="675"/>
        <v/>
      </c>
      <c r="AET55" t="str">
        <f t="shared" si="676"/>
        <v/>
      </c>
      <c r="AEU55" t="str">
        <f t="shared" si="677"/>
        <v/>
      </c>
      <c r="AEV55" t="str">
        <f t="shared" si="678"/>
        <v/>
      </c>
      <c r="AFI55" s="6"/>
      <c r="AFX55" t="str">
        <f t="shared" si="830"/>
        <v/>
      </c>
      <c r="AFY55" t="str">
        <f t="shared" si="946"/>
        <v/>
      </c>
      <c r="AFZ55" t="str">
        <f t="shared" si="963"/>
        <v/>
      </c>
      <c r="AGA55" t="str">
        <f t="shared" si="681"/>
        <v/>
      </c>
      <c r="AGB55" t="str">
        <f t="shared" si="682"/>
        <v/>
      </c>
      <c r="AGC55" t="str">
        <f t="shared" si="683"/>
        <v/>
      </c>
      <c r="AGD55" t="str">
        <f t="shared" si="684"/>
        <v/>
      </c>
      <c r="AGE55" t="str">
        <f t="shared" si="831"/>
        <v/>
      </c>
      <c r="AGF55" t="str">
        <f t="shared" si="685"/>
        <v/>
      </c>
      <c r="AGG55" t="str">
        <f t="shared" si="686"/>
        <v/>
      </c>
      <c r="AGH55" t="str">
        <f t="shared" si="687"/>
        <v/>
      </c>
      <c r="AGI55" t="str">
        <f t="shared" si="871"/>
        <v/>
      </c>
      <c r="AGJ55" t="str">
        <f t="shared" si="689"/>
        <v/>
      </c>
      <c r="AGS55" t="str">
        <f t="shared" si="832"/>
        <v/>
      </c>
      <c r="AGT55" t="str">
        <f t="shared" si="958"/>
        <v/>
      </c>
      <c r="AGU55" t="str">
        <f t="shared" si="964"/>
        <v/>
      </c>
      <c r="AGV55" t="str">
        <f t="shared" si="692"/>
        <v/>
      </c>
      <c r="AGW55" t="str">
        <f t="shared" si="693"/>
        <v/>
      </c>
      <c r="AGX55" t="str">
        <f t="shared" si="694"/>
        <v/>
      </c>
      <c r="AGY55" t="str">
        <f t="shared" si="695"/>
        <v/>
      </c>
      <c r="AGZ55" t="str">
        <f t="shared" si="696"/>
        <v/>
      </c>
      <c r="AHA55" t="str">
        <f t="shared" si="697"/>
        <v/>
      </c>
      <c r="AHB55" t="str">
        <f t="shared" si="698"/>
        <v/>
      </c>
      <c r="AHC55" t="str">
        <f t="shared" si="699"/>
        <v/>
      </c>
      <c r="AHD55" t="str">
        <f t="shared" si="700"/>
        <v/>
      </c>
      <c r="AHE55" t="str">
        <f t="shared" si="701"/>
        <v/>
      </c>
      <c r="AHT55" s="6"/>
      <c r="AII55" t="str">
        <f t="shared" si="833"/>
        <v/>
      </c>
      <c r="AIJ55" t="str">
        <f t="shared" si="925"/>
        <v/>
      </c>
      <c r="AIK55" t="str">
        <f t="shared" si="965"/>
        <v/>
      </c>
      <c r="AIL55" t="str">
        <f t="shared" si="834"/>
        <v/>
      </c>
      <c r="AIM55" t="str">
        <f t="shared" si="704"/>
        <v/>
      </c>
      <c r="AIN55" t="str">
        <f t="shared" si="835"/>
        <v/>
      </c>
      <c r="AIO55" t="str">
        <f t="shared" si="836"/>
        <v/>
      </c>
      <c r="AIP55" t="str">
        <f t="shared" si="705"/>
        <v/>
      </c>
      <c r="AIQ55" t="str">
        <f t="shared" si="706"/>
        <v/>
      </c>
      <c r="AIR55" t="str">
        <f t="shared" si="707"/>
        <v/>
      </c>
      <c r="AIS55" t="str">
        <f t="shared" si="708"/>
        <v/>
      </c>
      <c r="AIT55" t="str">
        <f t="shared" si="872"/>
        <v/>
      </c>
      <c r="AIU55" t="str">
        <f t="shared" si="710"/>
        <v/>
      </c>
      <c r="AJD55" t="str">
        <f t="shared" si="837"/>
        <v/>
      </c>
      <c r="AJE55" t="str">
        <f t="shared" si="926"/>
        <v/>
      </c>
      <c r="AJF55" t="str">
        <f t="shared" si="966"/>
        <v/>
      </c>
      <c r="AJG55" t="str">
        <f t="shared" si="838"/>
        <v/>
      </c>
      <c r="AJH55" t="str">
        <f t="shared" si="713"/>
        <v/>
      </c>
      <c r="AJI55" t="str">
        <f t="shared" si="839"/>
        <v/>
      </c>
      <c r="AJJ55" t="str">
        <f t="shared" si="840"/>
        <v/>
      </c>
      <c r="AJK55" t="str">
        <f t="shared" si="714"/>
        <v/>
      </c>
      <c r="AJL55" t="str">
        <f t="shared" si="715"/>
        <v/>
      </c>
      <c r="AJM55" t="str">
        <f t="shared" si="716"/>
        <v/>
      </c>
      <c r="AJN55" t="str">
        <f t="shared" si="717"/>
        <v/>
      </c>
      <c r="AJO55" t="str">
        <f t="shared" si="718"/>
        <v/>
      </c>
      <c r="AJP55" t="str">
        <f t="shared" si="719"/>
        <v/>
      </c>
      <c r="AKD55" s="6"/>
      <c r="AKS55" t="str">
        <f t="shared" si="841"/>
        <v/>
      </c>
      <c r="AKT55" t="str">
        <f t="shared" si="927"/>
        <v/>
      </c>
      <c r="AKU55" t="str">
        <f t="shared" si="967"/>
        <v/>
      </c>
      <c r="AKV55" t="str">
        <f t="shared" si="842"/>
        <v/>
      </c>
      <c r="AKW55" t="str">
        <f t="shared" si="722"/>
        <v/>
      </c>
      <c r="AKX55" t="str">
        <f t="shared" si="723"/>
        <v/>
      </c>
      <c r="AKY55" t="str">
        <f t="shared" si="843"/>
        <v/>
      </c>
      <c r="AKZ55" t="str">
        <f t="shared" si="724"/>
        <v/>
      </c>
      <c r="ALA55" t="str">
        <f t="shared" si="725"/>
        <v/>
      </c>
      <c r="ALB55" t="str">
        <f t="shared" si="726"/>
        <v/>
      </c>
      <c r="ALC55" t="str">
        <f t="shared" si="727"/>
        <v/>
      </c>
      <c r="ALD55" t="str">
        <f t="shared" si="873"/>
        <v/>
      </c>
      <c r="ALE55" t="str">
        <f t="shared" si="729"/>
        <v/>
      </c>
      <c r="ALN55" t="str">
        <f t="shared" si="844"/>
        <v/>
      </c>
      <c r="ALO55" t="str">
        <f t="shared" si="928"/>
        <v/>
      </c>
      <c r="ALP55" t="str">
        <f t="shared" si="968"/>
        <v/>
      </c>
      <c r="ALQ55" t="str">
        <f t="shared" si="845"/>
        <v/>
      </c>
      <c r="ALR55" t="str">
        <f t="shared" si="732"/>
        <v/>
      </c>
      <c r="ALS55" t="str">
        <f t="shared" si="733"/>
        <v/>
      </c>
      <c r="ALT55" t="str">
        <f t="shared" si="846"/>
        <v/>
      </c>
      <c r="ALU55" t="str">
        <f t="shared" si="734"/>
        <v/>
      </c>
      <c r="ALV55" t="str">
        <f t="shared" si="735"/>
        <v/>
      </c>
      <c r="ALW55" t="str">
        <f t="shared" si="736"/>
        <v/>
      </c>
      <c r="ALX55" t="str">
        <f t="shared" si="737"/>
        <v/>
      </c>
      <c r="ALY55" t="str">
        <f t="shared" si="738"/>
        <v/>
      </c>
      <c r="ALZ55" t="str">
        <f t="shared" si="739"/>
        <v/>
      </c>
      <c r="ARE55" s="6"/>
      <c r="ART55" t="str">
        <f t="shared" si="855"/>
        <v/>
      </c>
      <c r="ARU55" t="str">
        <f t="shared" si="933"/>
        <v/>
      </c>
      <c r="ARV55" t="str">
        <f t="shared" si="972"/>
        <v/>
      </c>
      <c r="ARW55" t="str">
        <f t="shared" si="856"/>
        <v/>
      </c>
      <c r="ARX55" t="str">
        <f t="shared" si="785"/>
        <v/>
      </c>
      <c r="ARY55" t="str">
        <f t="shared" si="786"/>
        <v/>
      </c>
      <c r="ARZ55" t="str">
        <f t="shared" si="787"/>
        <v/>
      </c>
      <c r="ASA55" t="str">
        <f t="shared" si="788"/>
        <v/>
      </c>
      <c r="ASB55" t="str">
        <f t="shared" si="789"/>
        <v/>
      </c>
      <c r="ASC55" t="str">
        <f t="shared" si="790"/>
        <v/>
      </c>
      <c r="ASD55" t="str">
        <f t="shared" si="791"/>
        <v/>
      </c>
      <c r="ASE55" t="str">
        <f t="shared" si="876"/>
        <v/>
      </c>
      <c r="ASF55" t="str">
        <f t="shared" si="793"/>
        <v/>
      </c>
      <c r="ASO55" t="str">
        <f t="shared" si="857"/>
        <v/>
      </c>
      <c r="ASP55" t="str">
        <f t="shared" si="934"/>
        <v/>
      </c>
      <c r="ASQ55" t="str">
        <f t="shared" si="973"/>
        <v/>
      </c>
      <c r="ASR55" t="str">
        <f t="shared" si="858"/>
        <v/>
      </c>
      <c r="ASS55" t="str">
        <f t="shared" si="796"/>
        <v/>
      </c>
      <c r="AST55" t="str">
        <f t="shared" si="797"/>
        <v/>
      </c>
      <c r="ASU55" t="str">
        <f t="shared" si="798"/>
        <v/>
      </c>
      <c r="ASV55" t="str">
        <f t="shared" si="799"/>
        <v/>
      </c>
      <c r="ASW55" t="str">
        <f t="shared" si="800"/>
        <v/>
      </c>
      <c r="ASX55" t="str">
        <f t="shared" si="801"/>
        <v/>
      </c>
      <c r="ASY55" t="str">
        <f t="shared" si="802"/>
        <v/>
      </c>
      <c r="ASZ55" t="str">
        <f t="shared" si="803"/>
        <v/>
      </c>
      <c r="ATA55" t="str">
        <f t="shared" si="804"/>
        <v/>
      </c>
    </row>
    <row r="56" spans="73:1014 1026:1197" x14ac:dyDescent="0.35">
      <c r="BU56" t="str">
        <f t="shared" si="805"/>
        <v/>
      </c>
      <c r="BV56" t="str">
        <f t="shared" si="923"/>
        <v/>
      </c>
      <c r="BW56" t="str">
        <f t="shared" si="947"/>
        <v/>
      </c>
      <c r="BX56" t="str">
        <f t="shared" si="889"/>
        <v/>
      </c>
      <c r="BY56" t="str">
        <f t="shared" si="890"/>
        <v/>
      </c>
      <c r="BZ56" t="str">
        <f t="shared" si="891"/>
        <v/>
      </c>
      <c r="CA56" t="str">
        <f t="shared" si="892"/>
        <v/>
      </c>
      <c r="CB56" t="str">
        <f t="shared" si="893"/>
        <v/>
      </c>
      <c r="CC56" t="str">
        <f t="shared" si="894"/>
        <v/>
      </c>
      <c r="CD56" t="str">
        <f t="shared" si="895"/>
        <v/>
      </c>
      <c r="CE56" t="str">
        <f t="shared" si="896"/>
        <v/>
      </c>
      <c r="CF56" t="str">
        <f t="shared" si="897"/>
        <v/>
      </c>
      <c r="CG56" t="str">
        <f t="shared" si="898"/>
        <v/>
      </c>
      <c r="CP56" t="str">
        <f t="shared" si="806"/>
        <v/>
      </c>
      <c r="CQ56" t="str">
        <f t="shared" si="924"/>
        <v/>
      </c>
      <c r="CR56" t="str">
        <f t="shared" si="948"/>
        <v/>
      </c>
      <c r="CS56" t="str">
        <f t="shared" si="899"/>
        <v/>
      </c>
      <c r="CT56" t="str">
        <f t="shared" si="900"/>
        <v/>
      </c>
      <c r="CU56" t="str">
        <f t="shared" si="901"/>
        <v/>
      </c>
      <c r="CV56" t="str">
        <f t="shared" si="902"/>
        <v/>
      </c>
      <c r="CW56" t="str">
        <f t="shared" si="903"/>
        <v/>
      </c>
      <c r="CX56" t="str">
        <f t="shared" si="904"/>
        <v/>
      </c>
      <c r="CY56" t="str">
        <f t="shared" si="905"/>
        <v/>
      </c>
      <c r="CZ56" t="str">
        <f t="shared" si="906"/>
        <v/>
      </c>
      <c r="DA56" t="str">
        <f t="shared" si="907"/>
        <v/>
      </c>
      <c r="DB56" t="str">
        <f t="shared" si="908"/>
        <v/>
      </c>
      <c r="EU56" t="s">
        <v>119</v>
      </c>
      <c r="EV56" t="s">
        <v>119</v>
      </c>
      <c r="EW56" t="s">
        <v>119</v>
      </c>
      <c r="EX56" t="s">
        <v>119</v>
      </c>
      <c r="EY56" t="s">
        <v>119</v>
      </c>
      <c r="EZ56" t="s">
        <v>119</v>
      </c>
      <c r="FA56" t="s">
        <v>119</v>
      </c>
      <c r="FB56" t="s">
        <v>119</v>
      </c>
      <c r="FC56" t="s">
        <v>119</v>
      </c>
      <c r="FD56" t="s">
        <v>119</v>
      </c>
      <c r="FE56" t="s">
        <v>119</v>
      </c>
      <c r="FF56" t="s">
        <v>119</v>
      </c>
      <c r="FG56" t="s">
        <v>119</v>
      </c>
      <c r="FS56" s="6"/>
      <c r="GH56" t="str">
        <f t="shared" si="807"/>
        <v/>
      </c>
      <c r="GI56" t="str">
        <f t="shared" si="417"/>
        <v/>
      </c>
      <c r="GJ56" t="str">
        <f t="shared" si="418"/>
        <v/>
      </c>
      <c r="GK56" t="str">
        <f t="shared" si="419"/>
        <v/>
      </c>
      <c r="GL56" t="str">
        <f t="shared" si="420"/>
        <v/>
      </c>
      <c r="GM56" t="str">
        <f t="shared" si="421"/>
        <v/>
      </c>
      <c r="GN56" t="str">
        <f t="shared" si="422"/>
        <v/>
      </c>
      <c r="GO56" t="str">
        <f t="shared" si="423"/>
        <v/>
      </c>
      <c r="GP56" t="str">
        <f t="shared" si="424"/>
        <v/>
      </c>
      <c r="GQ56" t="str">
        <f t="shared" si="425"/>
        <v/>
      </c>
      <c r="GR56" t="str">
        <f t="shared" si="426"/>
        <v/>
      </c>
      <c r="GS56" t="str">
        <f t="shared" si="860"/>
        <v/>
      </c>
      <c r="GT56" t="str">
        <f t="shared" si="428"/>
        <v/>
      </c>
      <c r="HC56" t="str">
        <f t="shared" si="808"/>
        <v/>
      </c>
      <c r="HD56" t="str">
        <f t="shared" si="429"/>
        <v/>
      </c>
      <c r="HE56" t="str">
        <f t="shared" si="430"/>
        <v/>
      </c>
      <c r="HF56" t="str">
        <f t="shared" si="431"/>
        <v/>
      </c>
      <c r="HG56" t="str">
        <f t="shared" si="432"/>
        <v/>
      </c>
      <c r="HH56" t="str">
        <f t="shared" si="433"/>
        <v/>
      </c>
      <c r="HI56" t="str">
        <f t="shared" si="434"/>
        <v/>
      </c>
      <c r="HJ56" t="str">
        <f t="shared" si="435"/>
        <v/>
      </c>
      <c r="HK56" t="str">
        <f t="shared" si="436"/>
        <v/>
      </c>
      <c r="HL56" t="str">
        <f t="shared" si="437"/>
        <v/>
      </c>
      <c r="HM56" t="str">
        <f t="shared" si="438"/>
        <v/>
      </c>
      <c r="HN56" t="str">
        <f t="shared" si="439"/>
        <v/>
      </c>
      <c r="HO56" t="str">
        <f t="shared" si="440"/>
        <v/>
      </c>
      <c r="KJ56" s="6"/>
      <c r="KY56" t="str">
        <f t="shared" si="811"/>
        <v/>
      </c>
      <c r="KZ56" t="str">
        <f t="shared" si="464"/>
        <v/>
      </c>
      <c r="LA56" t="str">
        <f t="shared" si="465"/>
        <v/>
      </c>
      <c r="LB56" t="str">
        <f t="shared" si="466"/>
        <v/>
      </c>
      <c r="LC56" t="str">
        <f t="shared" si="467"/>
        <v/>
      </c>
      <c r="LD56" t="str">
        <f t="shared" si="468"/>
        <v/>
      </c>
      <c r="LE56" t="str">
        <f t="shared" si="469"/>
        <v/>
      </c>
      <c r="LF56" t="str">
        <f t="shared" si="470"/>
        <v/>
      </c>
      <c r="LG56" t="str">
        <f t="shared" si="471"/>
        <v/>
      </c>
      <c r="LH56" t="str">
        <f t="shared" si="472"/>
        <v/>
      </c>
      <c r="LI56" t="str">
        <f t="shared" si="473"/>
        <v/>
      </c>
      <c r="LJ56" t="str">
        <f t="shared" si="862"/>
        <v/>
      </c>
      <c r="LK56" t="str">
        <f t="shared" si="475"/>
        <v/>
      </c>
      <c r="LT56" t="str">
        <f t="shared" si="812"/>
        <v/>
      </c>
      <c r="LU56" t="str">
        <f t="shared" si="476"/>
        <v/>
      </c>
      <c r="LV56" t="str">
        <f t="shared" si="477"/>
        <v/>
      </c>
      <c r="LW56" t="str">
        <f t="shared" si="478"/>
        <v/>
      </c>
      <c r="LX56" t="str">
        <f t="shared" si="479"/>
        <v/>
      </c>
      <c r="LY56" t="str">
        <f t="shared" si="480"/>
        <v/>
      </c>
      <c r="LZ56" t="str">
        <f t="shared" si="481"/>
        <v/>
      </c>
      <c r="MA56" t="str">
        <f t="shared" si="482"/>
        <v/>
      </c>
      <c r="MB56" t="str">
        <f t="shared" si="483"/>
        <v/>
      </c>
      <c r="MC56" t="str">
        <f t="shared" si="484"/>
        <v/>
      </c>
      <c r="MD56" t="str">
        <f t="shared" si="485"/>
        <v/>
      </c>
      <c r="ME56" t="str">
        <f t="shared" si="486"/>
        <v/>
      </c>
      <c r="MF56" t="str">
        <f t="shared" si="487"/>
        <v/>
      </c>
      <c r="MR56" s="6"/>
      <c r="NG56" t="str">
        <f t="shared" si="813"/>
        <v/>
      </c>
      <c r="NH56" t="str">
        <f t="shared" si="488"/>
        <v/>
      </c>
      <c r="NI56" t="str">
        <f t="shared" si="489"/>
        <v/>
      </c>
      <c r="NJ56" t="str">
        <f t="shared" si="490"/>
        <v/>
      </c>
      <c r="NK56" t="str">
        <f t="shared" si="491"/>
        <v/>
      </c>
      <c r="NL56" t="str">
        <f t="shared" si="492"/>
        <v/>
      </c>
      <c r="NM56" t="str">
        <f t="shared" si="493"/>
        <v/>
      </c>
      <c r="NN56" t="str">
        <f t="shared" si="494"/>
        <v/>
      </c>
      <c r="NO56" t="str">
        <f t="shared" si="495"/>
        <v/>
      </c>
      <c r="NP56" t="str">
        <f t="shared" si="496"/>
        <v/>
      </c>
      <c r="NQ56" t="str">
        <f t="shared" si="497"/>
        <v/>
      </c>
      <c r="NR56" t="str">
        <f t="shared" si="863"/>
        <v/>
      </c>
      <c r="NS56" t="str">
        <f t="shared" si="499"/>
        <v/>
      </c>
      <c r="OB56" t="str">
        <f t="shared" si="814"/>
        <v/>
      </c>
      <c r="OC56" t="str">
        <f t="shared" si="500"/>
        <v/>
      </c>
      <c r="OD56" t="str">
        <f t="shared" si="501"/>
        <v/>
      </c>
      <c r="OE56" t="str">
        <f t="shared" si="502"/>
        <v/>
      </c>
      <c r="OF56" t="str">
        <f t="shared" si="503"/>
        <v/>
      </c>
      <c r="OG56" t="str">
        <f t="shared" si="504"/>
        <v/>
      </c>
      <c r="OH56" t="str">
        <f t="shared" si="505"/>
        <v/>
      </c>
      <c r="OI56" t="str">
        <f t="shared" si="506"/>
        <v/>
      </c>
      <c r="OJ56" t="str">
        <f t="shared" si="507"/>
        <v/>
      </c>
      <c r="OK56" t="str">
        <f t="shared" si="508"/>
        <v/>
      </c>
      <c r="OL56" t="str">
        <f t="shared" si="509"/>
        <v/>
      </c>
      <c r="OM56" t="str">
        <f t="shared" si="510"/>
        <v/>
      </c>
      <c r="ON56" t="str">
        <f t="shared" si="511"/>
        <v/>
      </c>
      <c r="OZ56" s="6"/>
      <c r="PO56" t="str">
        <f t="shared" si="815"/>
        <v/>
      </c>
      <c r="PP56" t="str">
        <f t="shared" si="512"/>
        <v/>
      </c>
      <c r="PQ56" t="str">
        <f t="shared" si="513"/>
        <v/>
      </c>
      <c r="PR56" t="str">
        <f t="shared" si="514"/>
        <v/>
      </c>
      <c r="PS56" t="str">
        <f t="shared" si="515"/>
        <v/>
      </c>
      <c r="PT56" t="str">
        <f t="shared" si="516"/>
        <v/>
      </c>
      <c r="PU56" t="str">
        <f t="shared" si="517"/>
        <v/>
      </c>
      <c r="PV56" t="str">
        <f t="shared" si="816"/>
        <v/>
      </c>
      <c r="PW56" t="str">
        <f t="shared" si="518"/>
        <v/>
      </c>
      <c r="PX56" t="str">
        <f t="shared" si="519"/>
        <v/>
      </c>
      <c r="PY56" t="str">
        <f t="shared" si="520"/>
        <v/>
      </c>
      <c r="PZ56" t="str">
        <f t="shared" si="864"/>
        <v/>
      </c>
      <c r="QA56" t="str">
        <f t="shared" si="522"/>
        <v/>
      </c>
      <c r="QJ56" t="str">
        <f t="shared" si="817"/>
        <v/>
      </c>
      <c r="QK56" t="str">
        <f t="shared" si="523"/>
        <v/>
      </c>
      <c r="QL56" t="str">
        <f t="shared" si="524"/>
        <v/>
      </c>
      <c r="QM56" t="str">
        <f t="shared" si="525"/>
        <v/>
      </c>
      <c r="QN56" t="str">
        <f t="shared" si="526"/>
        <v/>
      </c>
      <c r="QO56" t="str">
        <f t="shared" si="527"/>
        <v/>
      </c>
      <c r="QP56" t="str">
        <f t="shared" si="528"/>
        <v/>
      </c>
      <c r="QQ56" t="str">
        <f t="shared" si="529"/>
        <v/>
      </c>
      <c r="QR56" t="str">
        <f t="shared" si="530"/>
        <v/>
      </c>
      <c r="QS56" t="str">
        <f t="shared" si="531"/>
        <v/>
      </c>
      <c r="QT56" t="str">
        <f t="shared" si="532"/>
        <v/>
      </c>
      <c r="QU56" t="str">
        <f t="shared" si="533"/>
        <v/>
      </c>
      <c r="QV56" t="str">
        <f t="shared" si="534"/>
        <v/>
      </c>
      <c r="RH56" s="6"/>
      <c r="RW56" t="str">
        <f t="shared" si="818"/>
        <v/>
      </c>
      <c r="RX56" t="str">
        <f t="shared" si="535"/>
        <v/>
      </c>
      <c r="RY56" t="str">
        <f t="shared" si="536"/>
        <v/>
      </c>
      <c r="RZ56" t="str">
        <f t="shared" si="537"/>
        <v/>
      </c>
      <c r="SA56" t="str">
        <f t="shared" si="538"/>
        <v/>
      </c>
      <c r="SB56" t="str">
        <f t="shared" si="539"/>
        <v/>
      </c>
      <c r="SC56" t="str">
        <f t="shared" si="540"/>
        <v/>
      </c>
      <c r="SD56" t="str">
        <f t="shared" si="541"/>
        <v/>
      </c>
      <c r="SE56" t="str">
        <f t="shared" si="542"/>
        <v/>
      </c>
      <c r="SF56" t="str">
        <f t="shared" si="543"/>
        <v/>
      </c>
      <c r="SG56" t="str">
        <f t="shared" si="544"/>
        <v/>
      </c>
      <c r="SH56" t="str">
        <f t="shared" si="865"/>
        <v/>
      </c>
      <c r="SI56" t="str">
        <f t="shared" si="546"/>
        <v/>
      </c>
      <c r="SR56" t="str">
        <f t="shared" si="819"/>
        <v/>
      </c>
      <c r="SS56" t="str">
        <f t="shared" si="547"/>
        <v/>
      </c>
      <c r="ST56" t="str">
        <f t="shared" si="548"/>
        <v/>
      </c>
      <c r="SU56" t="str">
        <f t="shared" si="549"/>
        <v/>
      </c>
      <c r="SV56" t="str">
        <f t="shared" si="550"/>
        <v/>
      </c>
      <c r="SW56" t="str">
        <f t="shared" si="551"/>
        <v/>
      </c>
      <c r="SX56" t="str">
        <f t="shared" si="552"/>
        <v/>
      </c>
      <c r="SY56" t="str">
        <f t="shared" si="553"/>
        <v/>
      </c>
      <c r="SZ56" t="str">
        <f t="shared" si="554"/>
        <v/>
      </c>
      <c r="TA56" t="str">
        <f t="shared" si="555"/>
        <v/>
      </c>
      <c r="TB56" t="str">
        <f t="shared" si="556"/>
        <v/>
      </c>
      <c r="TC56" t="str">
        <f t="shared" si="557"/>
        <v/>
      </c>
      <c r="TD56" t="str">
        <f t="shared" si="558"/>
        <v/>
      </c>
      <c r="TP56" s="6"/>
      <c r="UE56" t="str">
        <f t="shared" si="820"/>
        <v/>
      </c>
      <c r="UF56" t="str">
        <f t="shared" si="559"/>
        <v/>
      </c>
      <c r="UG56" t="str">
        <f t="shared" si="560"/>
        <v/>
      </c>
      <c r="UH56" t="str">
        <f t="shared" si="561"/>
        <v/>
      </c>
      <c r="UI56" t="str">
        <f t="shared" si="562"/>
        <v/>
      </c>
      <c r="UJ56" t="str">
        <f t="shared" si="563"/>
        <v/>
      </c>
      <c r="UK56" t="str">
        <f t="shared" si="564"/>
        <v/>
      </c>
      <c r="UL56" t="str">
        <f t="shared" si="565"/>
        <v/>
      </c>
      <c r="UM56" t="str">
        <f t="shared" si="566"/>
        <v/>
      </c>
      <c r="UN56" t="str">
        <f t="shared" si="567"/>
        <v/>
      </c>
      <c r="UO56" t="str">
        <f t="shared" si="568"/>
        <v/>
      </c>
      <c r="UP56" t="str">
        <f t="shared" si="866"/>
        <v/>
      </c>
      <c r="UQ56" t="str">
        <f t="shared" si="570"/>
        <v/>
      </c>
      <c r="UZ56" t="str">
        <f t="shared" si="821"/>
        <v/>
      </c>
      <c r="VA56" t="str">
        <f t="shared" si="571"/>
        <v/>
      </c>
      <c r="VB56" t="str">
        <f t="shared" si="572"/>
        <v/>
      </c>
      <c r="VC56" t="str">
        <f t="shared" si="573"/>
        <v/>
      </c>
      <c r="VD56" t="str">
        <f t="shared" si="574"/>
        <v/>
      </c>
      <c r="VE56" t="str">
        <f t="shared" si="575"/>
        <v/>
      </c>
      <c r="VF56" t="str">
        <f t="shared" si="576"/>
        <v/>
      </c>
      <c r="VG56" t="str">
        <f t="shared" si="577"/>
        <v/>
      </c>
      <c r="VH56" t="str">
        <f t="shared" si="578"/>
        <v/>
      </c>
      <c r="VI56" t="str">
        <f t="shared" si="579"/>
        <v/>
      </c>
      <c r="VJ56" t="str">
        <f t="shared" si="580"/>
        <v/>
      </c>
      <c r="VK56" t="str">
        <f t="shared" si="581"/>
        <v/>
      </c>
      <c r="VL56" t="str">
        <f t="shared" si="582"/>
        <v/>
      </c>
      <c r="YG56" s="6"/>
      <c r="YV56" t="str">
        <f t="shared" si="824"/>
        <v/>
      </c>
      <c r="YW56" t="str">
        <f t="shared" si="607"/>
        <v/>
      </c>
      <c r="YX56" t="str">
        <f t="shared" si="959"/>
        <v/>
      </c>
      <c r="YY56" t="str">
        <f t="shared" si="609"/>
        <v/>
      </c>
      <c r="YZ56" t="str">
        <f t="shared" si="610"/>
        <v/>
      </c>
      <c r="ZA56" t="str">
        <f t="shared" si="611"/>
        <v/>
      </c>
      <c r="ZB56" t="str">
        <f t="shared" si="612"/>
        <v/>
      </c>
      <c r="ZC56" t="str">
        <f t="shared" si="613"/>
        <v/>
      </c>
      <c r="ZD56" t="str">
        <f t="shared" si="614"/>
        <v/>
      </c>
      <c r="ZE56" t="str">
        <f t="shared" si="615"/>
        <v/>
      </c>
      <c r="ZF56" t="str">
        <f t="shared" si="616"/>
        <v/>
      </c>
      <c r="ZG56" t="str">
        <f t="shared" si="868"/>
        <v/>
      </c>
      <c r="ZH56" t="str">
        <f t="shared" si="618"/>
        <v/>
      </c>
      <c r="ZQ56" t="str">
        <f t="shared" si="825"/>
        <v/>
      </c>
      <c r="ZR56" t="str">
        <f t="shared" si="619"/>
        <v/>
      </c>
      <c r="ZS56" t="str">
        <f t="shared" si="960"/>
        <v/>
      </c>
      <c r="ZT56" t="str">
        <f t="shared" si="621"/>
        <v/>
      </c>
      <c r="ZU56" t="str">
        <f t="shared" si="622"/>
        <v/>
      </c>
      <c r="ZV56" t="str">
        <f t="shared" si="623"/>
        <v/>
      </c>
      <c r="ZW56" t="str">
        <f t="shared" si="624"/>
        <v/>
      </c>
      <c r="ZX56" t="str">
        <f t="shared" si="625"/>
        <v/>
      </c>
      <c r="ZY56" t="str">
        <f t="shared" si="626"/>
        <v/>
      </c>
      <c r="ZZ56" t="str">
        <f t="shared" si="627"/>
        <v/>
      </c>
      <c r="AAA56" t="str">
        <f t="shared" si="628"/>
        <v/>
      </c>
      <c r="AAB56" t="str">
        <f t="shared" si="629"/>
        <v/>
      </c>
      <c r="AAC56" t="str">
        <f t="shared" si="630"/>
        <v/>
      </c>
      <c r="AAQ56" s="6"/>
      <c r="ABF56" t="str">
        <f t="shared" si="826"/>
        <v/>
      </c>
      <c r="ABG56" t="str">
        <f t="shared" si="631"/>
        <v/>
      </c>
      <c r="ABH56" t="str">
        <f t="shared" si="957"/>
        <v/>
      </c>
      <c r="ABI56" t="str">
        <f t="shared" si="633"/>
        <v/>
      </c>
      <c r="ABJ56" t="str">
        <f t="shared" si="634"/>
        <v/>
      </c>
      <c r="ABK56" t="str">
        <f t="shared" si="635"/>
        <v/>
      </c>
      <c r="ABL56" t="str">
        <f t="shared" si="636"/>
        <v/>
      </c>
      <c r="ABM56" t="str">
        <f t="shared" si="637"/>
        <v/>
      </c>
      <c r="ABN56" t="str">
        <f t="shared" si="638"/>
        <v/>
      </c>
      <c r="ABO56" t="str">
        <f t="shared" si="639"/>
        <v/>
      </c>
      <c r="ABP56" t="str">
        <f t="shared" si="640"/>
        <v/>
      </c>
      <c r="ABQ56" t="str">
        <f t="shared" si="869"/>
        <v/>
      </c>
      <c r="ABR56" t="str">
        <f t="shared" si="642"/>
        <v/>
      </c>
      <c r="ACA56" t="str">
        <f t="shared" si="827"/>
        <v/>
      </c>
      <c r="ACB56" t="str">
        <f t="shared" si="643"/>
        <v/>
      </c>
      <c r="ACC56" t="str">
        <f t="shared" si="961"/>
        <v/>
      </c>
      <c r="ACD56" t="str">
        <f t="shared" si="645"/>
        <v/>
      </c>
      <c r="ACE56" t="str">
        <f t="shared" si="646"/>
        <v/>
      </c>
      <c r="ACF56" t="str">
        <f t="shared" si="647"/>
        <v/>
      </c>
      <c r="ACG56" t="str">
        <f t="shared" si="648"/>
        <v/>
      </c>
      <c r="ACH56" t="str">
        <f t="shared" si="649"/>
        <v/>
      </c>
      <c r="ACI56" t="str">
        <f t="shared" si="650"/>
        <v/>
      </c>
      <c r="ACJ56" t="str">
        <f t="shared" si="651"/>
        <v/>
      </c>
      <c r="ACK56" t="str">
        <f t="shared" si="652"/>
        <v/>
      </c>
      <c r="ACL56" t="str">
        <f t="shared" si="653"/>
        <v/>
      </c>
      <c r="ACM56" t="str">
        <f t="shared" si="654"/>
        <v/>
      </c>
      <c r="ACZ56" s="6"/>
      <c r="ADO56" t="str">
        <f t="shared" si="828"/>
        <v/>
      </c>
      <c r="ADP56" t="str">
        <f t="shared" si="975"/>
        <v/>
      </c>
      <c r="ADQ56" t="str">
        <f t="shared" si="976"/>
        <v/>
      </c>
      <c r="ADR56" t="str">
        <f t="shared" si="657"/>
        <v/>
      </c>
      <c r="ADS56" t="str">
        <f t="shared" si="658"/>
        <v/>
      </c>
      <c r="ADT56" t="str">
        <f t="shared" si="659"/>
        <v/>
      </c>
      <c r="ADU56" t="str">
        <f t="shared" si="660"/>
        <v/>
      </c>
      <c r="ADV56" t="str">
        <f t="shared" si="661"/>
        <v/>
      </c>
      <c r="ADW56" t="str">
        <f t="shared" si="662"/>
        <v/>
      </c>
      <c r="ADX56" t="str">
        <f t="shared" si="663"/>
        <v/>
      </c>
      <c r="ADY56" t="str">
        <f t="shared" si="664"/>
        <v/>
      </c>
      <c r="ADZ56" t="str">
        <f t="shared" si="870"/>
        <v/>
      </c>
      <c r="AEA56" t="str">
        <f t="shared" si="666"/>
        <v/>
      </c>
      <c r="AEJ56" t="str">
        <f t="shared" si="829"/>
        <v/>
      </c>
      <c r="AEK56" t="str">
        <f t="shared" si="956"/>
        <v/>
      </c>
      <c r="AEL56" t="str">
        <f t="shared" si="962"/>
        <v/>
      </c>
      <c r="AEM56" t="str">
        <f t="shared" si="669"/>
        <v/>
      </c>
      <c r="AEN56" t="str">
        <f t="shared" si="670"/>
        <v/>
      </c>
      <c r="AEO56" t="str">
        <f t="shared" si="671"/>
        <v/>
      </c>
      <c r="AEP56" t="str">
        <f t="shared" si="672"/>
        <v/>
      </c>
      <c r="AEQ56" t="str">
        <f t="shared" si="673"/>
        <v/>
      </c>
      <c r="AER56" t="str">
        <f t="shared" si="674"/>
        <v/>
      </c>
      <c r="AES56" t="str">
        <f t="shared" si="675"/>
        <v/>
      </c>
      <c r="AET56" t="str">
        <f t="shared" si="676"/>
        <v/>
      </c>
      <c r="AEU56" t="str">
        <f t="shared" si="677"/>
        <v/>
      </c>
      <c r="AEV56" t="str">
        <f t="shared" si="678"/>
        <v/>
      </c>
      <c r="AFI56" s="6"/>
      <c r="AFX56" t="str">
        <f t="shared" si="830"/>
        <v/>
      </c>
      <c r="AFY56" t="str">
        <f t="shared" si="946"/>
        <v/>
      </c>
      <c r="AFZ56" t="str">
        <f t="shared" si="963"/>
        <v/>
      </c>
      <c r="AGA56" t="str">
        <f t="shared" si="681"/>
        <v/>
      </c>
      <c r="AGB56" t="str">
        <f t="shared" si="682"/>
        <v/>
      </c>
      <c r="AGC56" t="str">
        <f t="shared" si="683"/>
        <v/>
      </c>
      <c r="AGD56" t="str">
        <f t="shared" si="684"/>
        <v/>
      </c>
      <c r="AGE56" t="str">
        <f t="shared" si="831"/>
        <v/>
      </c>
      <c r="AGF56" t="str">
        <f t="shared" si="685"/>
        <v/>
      </c>
      <c r="AGG56" t="str">
        <f t="shared" si="686"/>
        <v/>
      </c>
      <c r="AGH56" t="str">
        <f t="shared" si="687"/>
        <v/>
      </c>
      <c r="AGI56" t="str">
        <f t="shared" si="871"/>
        <v/>
      </c>
      <c r="AGJ56" t="str">
        <f t="shared" si="689"/>
        <v/>
      </c>
      <c r="AGS56" t="str">
        <f t="shared" si="832"/>
        <v/>
      </c>
      <c r="AGT56" t="str">
        <f t="shared" si="958"/>
        <v/>
      </c>
      <c r="AGU56" t="str">
        <f t="shared" si="964"/>
        <v/>
      </c>
      <c r="AGV56" t="str">
        <f t="shared" si="692"/>
        <v/>
      </c>
      <c r="AGW56" t="str">
        <f t="shared" si="693"/>
        <v/>
      </c>
      <c r="AGX56" t="str">
        <f t="shared" si="694"/>
        <v/>
      </c>
      <c r="AGY56" t="str">
        <f t="shared" si="695"/>
        <v/>
      </c>
      <c r="AGZ56" t="str">
        <f t="shared" si="696"/>
        <v/>
      </c>
      <c r="AHA56" t="str">
        <f t="shared" si="697"/>
        <v/>
      </c>
      <c r="AHB56" t="str">
        <f t="shared" si="698"/>
        <v/>
      </c>
      <c r="AHC56" t="str">
        <f t="shared" si="699"/>
        <v/>
      </c>
      <c r="AHD56" t="str">
        <f t="shared" si="700"/>
        <v/>
      </c>
      <c r="AHE56" t="str">
        <f t="shared" si="701"/>
        <v/>
      </c>
      <c r="AHT56" s="6"/>
      <c r="AII56" t="str">
        <f t="shared" si="833"/>
        <v/>
      </c>
      <c r="AIJ56" t="str">
        <f t="shared" si="925"/>
        <v/>
      </c>
      <c r="AIK56" t="str">
        <f t="shared" si="965"/>
        <v/>
      </c>
      <c r="AIL56" t="str">
        <f t="shared" si="834"/>
        <v/>
      </c>
      <c r="AIM56" t="str">
        <f t="shared" si="704"/>
        <v/>
      </c>
      <c r="AIN56" t="str">
        <f t="shared" si="835"/>
        <v/>
      </c>
      <c r="AIO56" t="str">
        <f t="shared" si="836"/>
        <v/>
      </c>
      <c r="AIP56" t="str">
        <f t="shared" si="705"/>
        <v/>
      </c>
      <c r="AIQ56" t="str">
        <f t="shared" si="706"/>
        <v/>
      </c>
      <c r="AIR56" t="str">
        <f t="shared" si="707"/>
        <v/>
      </c>
      <c r="AIS56" t="str">
        <f t="shared" si="708"/>
        <v/>
      </c>
      <c r="AIT56" t="str">
        <f t="shared" si="872"/>
        <v/>
      </c>
      <c r="AIU56" t="str">
        <f t="shared" si="710"/>
        <v/>
      </c>
      <c r="AJD56" t="str">
        <f t="shared" si="837"/>
        <v/>
      </c>
      <c r="AJE56" t="str">
        <f t="shared" si="926"/>
        <v/>
      </c>
      <c r="AJF56" t="str">
        <f t="shared" si="966"/>
        <v/>
      </c>
      <c r="AJG56" t="str">
        <f t="shared" si="838"/>
        <v/>
      </c>
      <c r="AJH56" t="str">
        <f t="shared" si="713"/>
        <v/>
      </c>
      <c r="AJI56" t="str">
        <f t="shared" si="839"/>
        <v/>
      </c>
      <c r="AJJ56" t="str">
        <f t="shared" si="840"/>
        <v/>
      </c>
      <c r="AJK56" t="str">
        <f t="shared" si="714"/>
        <v/>
      </c>
      <c r="AJL56" t="str">
        <f t="shared" si="715"/>
        <v/>
      </c>
      <c r="AJM56" t="str">
        <f t="shared" si="716"/>
        <v/>
      </c>
      <c r="AJN56" t="str">
        <f t="shared" si="717"/>
        <v/>
      </c>
      <c r="AJO56" t="str">
        <f t="shared" si="718"/>
        <v/>
      </c>
      <c r="AJP56" t="str">
        <f t="shared" si="719"/>
        <v/>
      </c>
      <c r="AKD56" s="6"/>
      <c r="AKS56" t="str">
        <f t="shared" si="841"/>
        <v/>
      </c>
      <c r="AKT56" t="str">
        <f t="shared" si="927"/>
        <v/>
      </c>
      <c r="AKU56" t="str">
        <f t="shared" si="967"/>
        <v/>
      </c>
      <c r="AKV56" t="str">
        <f t="shared" si="842"/>
        <v/>
      </c>
      <c r="AKW56" t="str">
        <f t="shared" si="722"/>
        <v/>
      </c>
      <c r="AKX56" t="str">
        <f t="shared" si="723"/>
        <v/>
      </c>
      <c r="AKY56" t="str">
        <f t="shared" si="843"/>
        <v/>
      </c>
      <c r="AKZ56" t="str">
        <f t="shared" si="724"/>
        <v/>
      </c>
      <c r="ALA56" t="str">
        <f t="shared" si="725"/>
        <v/>
      </c>
      <c r="ALB56" t="str">
        <f t="shared" si="726"/>
        <v/>
      </c>
      <c r="ALC56" t="str">
        <f t="shared" si="727"/>
        <v/>
      </c>
      <c r="ALD56" t="str">
        <f t="shared" si="873"/>
        <v/>
      </c>
      <c r="ALE56" t="str">
        <f t="shared" si="729"/>
        <v/>
      </c>
      <c r="ALN56" t="str">
        <f t="shared" si="844"/>
        <v/>
      </c>
      <c r="ALO56" t="str">
        <f t="shared" si="928"/>
        <v/>
      </c>
      <c r="ALP56" t="str">
        <f t="shared" si="968"/>
        <v/>
      </c>
      <c r="ALQ56" t="str">
        <f t="shared" si="845"/>
        <v/>
      </c>
      <c r="ALR56" t="str">
        <f t="shared" si="732"/>
        <v/>
      </c>
      <c r="ALS56" t="str">
        <f t="shared" si="733"/>
        <v/>
      </c>
      <c r="ALT56" t="str">
        <f t="shared" si="846"/>
        <v/>
      </c>
      <c r="ALU56" t="str">
        <f t="shared" si="734"/>
        <v/>
      </c>
      <c r="ALV56" t="str">
        <f t="shared" si="735"/>
        <v/>
      </c>
      <c r="ALW56" t="str">
        <f t="shared" si="736"/>
        <v/>
      </c>
      <c r="ALX56" t="str">
        <f t="shared" si="737"/>
        <v/>
      </c>
      <c r="ALY56" t="str">
        <f t="shared" si="738"/>
        <v/>
      </c>
      <c r="ALZ56" t="str">
        <f t="shared" si="739"/>
        <v/>
      </c>
      <c r="ARE56" s="6"/>
      <c r="ART56" t="str">
        <f t="shared" si="855"/>
        <v/>
      </c>
      <c r="ARU56" t="str">
        <f t="shared" si="933"/>
        <v/>
      </c>
      <c r="ARV56" t="str">
        <f t="shared" si="972"/>
        <v/>
      </c>
      <c r="ARW56" t="str">
        <f t="shared" si="856"/>
        <v/>
      </c>
      <c r="ARX56" t="str">
        <f t="shared" si="785"/>
        <v/>
      </c>
      <c r="ARY56" t="str">
        <f t="shared" si="786"/>
        <v/>
      </c>
      <c r="ARZ56" t="str">
        <f t="shared" si="787"/>
        <v/>
      </c>
      <c r="ASA56" t="str">
        <f t="shared" si="788"/>
        <v/>
      </c>
      <c r="ASB56" t="str">
        <f t="shared" si="789"/>
        <v/>
      </c>
      <c r="ASC56" t="str">
        <f t="shared" si="790"/>
        <v/>
      </c>
      <c r="ASD56" t="str">
        <f t="shared" si="791"/>
        <v/>
      </c>
      <c r="ASE56" t="str">
        <f t="shared" si="876"/>
        <v/>
      </c>
      <c r="ASF56" t="str">
        <f t="shared" si="793"/>
        <v/>
      </c>
      <c r="ASO56" t="str">
        <f t="shared" si="857"/>
        <v/>
      </c>
      <c r="ASP56" t="str">
        <f t="shared" si="934"/>
        <v/>
      </c>
      <c r="ASQ56" t="str">
        <f t="shared" si="973"/>
        <v/>
      </c>
      <c r="ASR56" t="str">
        <f t="shared" si="858"/>
        <v/>
      </c>
      <c r="ASS56" t="str">
        <f t="shared" si="796"/>
        <v/>
      </c>
      <c r="AST56" t="str">
        <f t="shared" si="797"/>
        <v/>
      </c>
      <c r="ASU56" t="str">
        <f t="shared" si="798"/>
        <v/>
      </c>
      <c r="ASV56" t="str">
        <f t="shared" si="799"/>
        <v/>
      </c>
      <c r="ASW56" t="str">
        <f t="shared" si="800"/>
        <v/>
      </c>
      <c r="ASX56" t="str">
        <f t="shared" si="801"/>
        <v/>
      </c>
      <c r="ASY56" t="str">
        <f t="shared" si="802"/>
        <v/>
      </c>
      <c r="ASZ56" t="str">
        <f t="shared" si="803"/>
        <v/>
      </c>
      <c r="ATA56" t="str">
        <f t="shared" si="804"/>
        <v/>
      </c>
    </row>
    <row r="57" spans="73:1014 1026:1197" x14ac:dyDescent="0.35">
      <c r="BU57" t="str">
        <f t="shared" si="805"/>
        <v/>
      </c>
      <c r="BV57" t="str">
        <f t="shared" si="923"/>
        <v/>
      </c>
      <c r="BW57" t="str">
        <f t="shared" si="947"/>
        <v/>
      </c>
      <c r="BX57" t="str">
        <f t="shared" si="889"/>
        <v/>
      </c>
      <c r="BY57" t="str">
        <f t="shared" si="890"/>
        <v/>
      </c>
      <c r="BZ57" t="str">
        <f t="shared" si="891"/>
        <v/>
      </c>
      <c r="CA57" t="str">
        <f t="shared" si="892"/>
        <v/>
      </c>
      <c r="CB57" t="str">
        <f t="shared" si="893"/>
        <v/>
      </c>
      <c r="CC57" t="str">
        <f t="shared" si="894"/>
        <v/>
      </c>
      <c r="CD57" t="str">
        <f t="shared" si="895"/>
        <v/>
      </c>
      <c r="CE57" t="str">
        <f t="shared" si="896"/>
        <v/>
      </c>
      <c r="CF57" t="str">
        <f t="shared" si="897"/>
        <v/>
      </c>
      <c r="CG57" t="str">
        <f t="shared" si="898"/>
        <v/>
      </c>
      <c r="EU57" t="s">
        <v>119</v>
      </c>
      <c r="EV57" t="s">
        <v>119</v>
      </c>
      <c r="EW57" t="s">
        <v>119</v>
      </c>
      <c r="EX57" t="s">
        <v>119</v>
      </c>
      <c r="EY57" t="s">
        <v>119</v>
      </c>
      <c r="EZ57" t="s">
        <v>119</v>
      </c>
      <c r="FA57" t="s">
        <v>119</v>
      </c>
      <c r="FB57" t="s">
        <v>119</v>
      </c>
      <c r="FC57" t="s">
        <v>119</v>
      </c>
      <c r="FD57" t="s">
        <v>119</v>
      </c>
      <c r="FE57" t="s">
        <v>119</v>
      </c>
      <c r="FF57" t="s">
        <v>119</v>
      </c>
      <c r="FG57" t="s">
        <v>119</v>
      </c>
      <c r="FS57" s="6"/>
      <c r="GH57" t="str">
        <f t="shared" si="807"/>
        <v/>
      </c>
      <c r="GI57" t="str">
        <f t="shared" si="417"/>
        <v/>
      </c>
      <c r="GJ57" t="str">
        <f t="shared" si="418"/>
        <v/>
      </c>
      <c r="GK57" t="str">
        <f t="shared" si="419"/>
        <v/>
      </c>
      <c r="GL57" t="str">
        <f t="shared" si="420"/>
        <v/>
      </c>
      <c r="GM57" t="str">
        <f t="shared" si="421"/>
        <v/>
      </c>
      <c r="GN57" t="str">
        <f t="shared" si="422"/>
        <v/>
      </c>
      <c r="GO57" t="str">
        <f t="shared" si="423"/>
        <v/>
      </c>
      <c r="GP57" t="str">
        <f t="shared" si="424"/>
        <v/>
      </c>
      <c r="GQ57" t="str">
        <f t="shared" si="425"/>
        <v/>
      </c>
      <c r="GR57" t="str">
        <f t="shared" si="426"/>
        <v/>
      </c>
      <c r="GS57" t="str">
        <f t="shared" si="860"/>
        <v/>
      </c>
      <c r="GT57" t="str">
        <f t="shared" si="428"/>
        <v/>
      </c>
      <c r="KJ57" s="6"/>
      <c r="KY57" t="str">
        <f t="shared" si="811"/>
        <v/>
      </c>
      <c r="KZ57" t="str">
        <f t="shared" si="464"/>
        <v/>
      </c>
      <c r="LA57" t="str">
        <f t="shared" si="465"/>
        <v/>
      </c>
      <c r="LB57" t="str">
        <f t="shared" si="466"/>
        <v/>
      </c>
      <c r="LC57" t="str">
        <f t="shared" si="467"/>
        <v/>
      </c>
      <c r="LD57" t="str">
        <f t="shared" si="468"/>
        <v/>
      </c>
      <c r="LE57" t="str">
        <f t="shared" si="469"/>
        <v/>
      </c>
      <c r="LF57" t="str">
        <f t="shared" si="470"/>
        <v/>
      </c>
      <c r="LG57" t="str">
        <f t="shared" si="471"/>
        <v/>
      </c>
      <c r="LH57" t="str">
        <f t="shared" si="472"/>
        <v/>
      </c>
      <c r="LI57" t="str">
        <f t="shared" si="473"/>
        <v/>
      </c>
      <c r="LJ57" t="str">
        <f t="shared" si="862"/>
        <v/>
      </c>
      <c r="LK57" t="str">
        <f t="shared" si="475"/>
        <v/>
      </c>
      <c r="MR57" s="6"/>
      <c r="NG57" t="str">
        <f t="shared" si="813"/>
        <v/>
      </c>
      <c r="NH57" t="str">
        <f t="shared" si="488"/>
        <v/>
      </c>
      <c r="NI57" t="str">
        <f t="shared" si="489"/>
        <v/>
      </c>
      <c r="NJ57" t="str">
        <f t="shared" si="490"/>
        <v/>
      </c>
      <c r="NK57" t="str">
        <f t="shared" si="491"/>
        <v/>
      </c>
      <c r="NL57" t="str">
        <f t="shared" si="492"/>
        <v/>
      </c>
      <c r="NM57" t="str">
        <f t="shared" si="493"/>
        <v/>
      </c>
      <c r="NN57" t="str">
        <f t="shared" si="494"/>
        <v/>
      </c>
      <c r="NO57" t="str">
        <f t="shared" si="495"/>
        <v/>
      </c>
      <c r="NP57" t="str">
        <f t="shared" si="496"/>
        <v/>
      </c>
      <c r="NQ57" t="str">
        <f t="shared" si="497"/>
        <v/>
      </c>
      <c r="NR57" t="str">
        <f t="shared" si="863"/>
        <v/>
      </c>
      <c r="NS57" t="str">
        <f t="shared" si="499"/>
        <v/>
      </c>
      <c r="OZ57" s="6"/>
      <c r="PO57" t="str">
        <f t="shared" si="815"/>
        <v/>
      </c>
      <c r="PP57" t="str">
        <f t="shared" si="512"/>
        <v/>
      </c>
      <c r="PQ57" t="str">
        <f t="shared" si="513"/>
        <v/>
      </c>
      <c r="PR57" t="str">
        <f t="shared" si="514"/>
        <v/>
      </c>
      <c r="PS57" t="str">
        <f t="shared" si="515"/>
        <v/>
      </c>
      <c r="PT57" t="str">
        <f t="shared" si="516"/>
        <v/>
      </c>
      <c r="PU57" t="str">
        <f t="shared" si="517"/>
        <v/>
      </c>
      <c r="PV57" t="str">
        <f t="shared" si="816"/>
        <v/>
      </c>
      <c r="PW57" t="str">
        <f t="shared" si="518"/>
        <v/>
      </c>
      <c r="PX57" t="str">
        <f t="shared" si="519"/>
        <v/>
      </c>
      <c r="PY57" t="str">
        <f t="shared" si="520"/>
        <v/>
      </c>
      <c r="PZ57" t="str">
        <f t="shared" si="864"/>
        <v/>
      </c>
      <c r="QA57" t="str">
        <f t="shared" si="522"/>
        <v/>
      </c>
      <c r="RH57" s="6"/>
      <c r="RW57" t="str">
        <f t="shared" si="818"/>
        <v/>
      </c>
      <c r="RX57" t="str">
        <f t="shared" si="535"/>
        <v/>
      </c>
      <c r="RY57" t="str">
        <f t="shared" si="536"/>
        <v/>
      </c>
      <c r="RZ57" t="str">
        <f t="shared" si="537"/>
        <v/>
      </c>
      <c r="SA57" t="str">
        <f t="shared" si="538"/>
        <v/>
      </c>
      <c r="SB57" t="str">
        <f t="shared" si="539"/>
        <v/>
      </c>
      <c r="SC57" t="str">
        <f t="shared" si="540"/>
        <v/>
      </c>
      <c r="SD57" t="str">
        <f t="shared" si="541"/>
        <v/>
      </c>
      <c r="SE57" t="str">
        <f t="shared" si="542"/>
        <v/>
      </c>
      <c r="SF57" t="str">
        <f t="shared" si="543"/>
        <v/>
      </c>
      <c r="SG57" t="str">
        <f t="shared" si="544"/>
        <v/>
      </c>
      <c r="SH57" t="str">
        <f t="shared" si="865"/>
        <v/>
      </c>
      <c r="SI57" t="str">
        <f t="shared" si="546"/>
        <v/>
      </c>
      <c r="TP57" s="6"/>
      <c r="UE57" t="str">
        <f t="shared" si="820"/>
        <v/>
      </c>
      <c r="UF57" t="str">
        <f t="shared" si="559"/>
        <v/>
      </c>
      <c r="UG57" t="str">
        <f t="shared" si="560"/>
        <v/>
      </c>
      <c r="UH57" t="str">
        <f t="shared" si="561"/>
        <v/>
      </c>
      <c r="UI57" t="str">
        <f t="shared" si="562"/>
        <v/>
      </c>
      <c r="UJ57" t="str">
        <f t="shared" si="563"/>
        <v/>
      </c>
      <c r="UK57" t="str">
        <f t="shared" si="564"/>
        <v/>
      </c>
      <c r="UL57" t="str">
        <f t="shared" si="565"/>
        <v/>
      </c>
      <c r="UM57" t="str">
        <f t="shared" si="566"/>
        <v/>
      </c>
      <c r="UN57" t="str">
        <f t="shared" si="567"/>
        <v/>
      </c>
      <c r="UO57" t="str">
        <f t="shared" si="568"/>
        <v/>
      </c>
      <c r="UP57" t="str">
        <f t="shared" si="866"/>
        <v/>
      </c>
      <c r="UQ57" t="str">
        <f t="shared" si="570"/>
        <v/>
      </c>
      <c r="YG57" s="6"/>
      <c r="YV57" t="str">
        <f t="shared" si="824"/>
        <v/>
      </c>
      <c r="YW57" t="str">
        <f t="shared" si="607"/>
        <v/>
      </c>
      <c r="YX57" t="str">
        <f t="shared" si="959"/>
        <v/>
      </c>
      <c r="YY57" t="str">
        <f t="shared" si="609"/>
        <v/>
      </c>
      <c r="YZ57" t="str">
        <f t="shared" si="610"/>
        <v/>
      </c>
      <c r="ZA57" t="str">
        <f t="shared" si="611"/>
        <v/>
      </c>
      <c r="ZB57" t="str">
        <f t="shared" si="612"/>
        <v/>
      </c>
      <c r="ZC57" t="str">
        <f t="shared" si="613"/>
        <v/>
      </c>
      <c r="ZD57" t="str">
        <f t="shared" si="614"/>
        <v/>
      </c>
      <c r="ZE57" t="str">
        <f t="shared" si="615"/>
        <v/>
      </c>
      <c r="ZF57" t="str">
        <f t="shared" si="616"/>
        <v/>
      </c>
      <c r="ZG57" t="str">
        <f t="shared" si="868"/>
        <v/>
      </c>
      <c r="ZH57" t="str">
        <f t="shared" si="618"/>
        <v/>
      </c>
      <c r="AAQ57" s="6"/>
      <c r="ABF57" t="str">
        <f t="shared" si="826"/>
        <v/>
      </c>
      <c r="ABG57" t="str">
        <f t="shared" si="631"/>
        <v/>
      </c>
      <c r="ABH57" t="str">
        <f t="shared" si="957"/>
        <v/>
      </c>
      <c r="ABI57" t="str">
        <f t="shared" si="633"/>
        <v/>
      </c>
      <c r="ABJ57" t="str">
        <f t="shared" si="634"/>
        <v/>
      </c>
      <c r="ABK57" t="str">
        <f t="shared" si="635"/>
        <v/>
      </c>
      <c r="ABL57" t="str">
        <f t="shared" si="636"/>
        <v/>
      </c>
      <c r="ABM57" t="str">
        <f t="shared" si="637"/>
        <v/>
      </c>
      <c r="ABN57" t="str">
        <f t="shared" si="638"/>
        <v/>
      </c>
      <c r="ABO57" t="str">
        <f t="shared" si="639"/>
        <v/>
      </c>
      <c r="ABP57" t="str">
        <f t="shared" si="640"/>
        <v/>
      </c>
      <c r="ABQ57" t="str">
        <f t="shared" si="869"/>
        <v/>
      </c>
      <c r="ABR57" t="str">
        <f t="shared" si="642"/>
        <v/>
      </c>
      <c r="ACZ57" s="6"/>
      <c r="ADO57" t="str">
        <f t="shared" si="828"/>
        <v/>
      </c>
      <c r="ADP57" t="str">
        <f t="shared" si="975"/>
        <v/>
      </c>
      <c r="ADQ57" t="str">
        <f t="shared" si="976"/>
        <v/>
      </c>
      <c r="ADR57" t="str">
        <f t="shared" si="657"/>
        <v/>
      </c>
      <c r="ADS57" t="str">
        <f t="shared" si="658"/>
        <v/>
      </c>
      <c r="ADT57" t="str">
        <f t="shared" si="659"/>
        <v/>
      </c>
      <c r="ADU57" t="str">
        <f t="shared" si="660"/>
        <v/>
      </c>
      <c r="ADV57" t="str">
        <f t="shared" si="661"/>
        <v/>
      </c>
      <c r="ADW57" t="str">
        <f t="shared" si="662"/>
        <v/>
      </c>
      <c r="ADX57" t="str">
        <f t="shared" si="663"/>
        <v/>
      </c>
      <c r="ADY57" t="str">
        <f t="shared" si="664"/>
        <v/>
      </c>
      <c r="ADZ57" t="str">
        <f t="shared" si="870"/>
        <v/>
      </c>
      <c r="AEA57" t="str">
        <f t="shared" si="666"/>
        <v/>
      </c>
      <c r="AFI57" s="6"/>
      <c r="AFX57" t="str">
        <f t="shared" si="830"/>
        <v/>
      </c>
      <c r="AFY57" t="str">
        <f t="shared" si="946"/>
        <v/>
      </c>
      <c r="AFZ57" t="str">
        <f t="shared" si="963"/>
        <v/>
      </c>
      <c r="AGA57" t="str">
        <f t="shared" si="681"/>
        <v/>
      </c>
      <c r="AGB57" t="str">
        <f t="shared" si="682"/>
        <v/>
      </c>
      <c r="AGC57" t="str">
        <f t="shared" si="683"/>
        <v/>
      </c>
      <c r="AGD57" t="str">
        <f t="shared" si="684"/>
        <v/>
      </c>
      <c r="AGE57" t="str">
        <f t="shared" si="831"/>
        <v/>
      </c>
      <c r="AGF57" t="str">
        <f t="shared" si="685"/>
        <v/>
      </c>
      <c r="AGG57" t="str">
        <f t="shared" si="686"/>
        <v/>
      </c>
      <c r="AGH57" t="str">
        <f t="shared" si="687"/>
        <v/>
      </c>
      <c r="AGI57" t="str">
        <f t="shared" si="871"/>
        <v/>
      </c>
      <c r="AGJ57" t="str">
        <f t="shared" si="689"/>
        <v/>
      </c>
      <c r="AHT57" s="6"/>
      <c r="AII57" t="str">
        <f t="shared" si="833"/>
        <v/>
      </c>
      <c r="AIJ57" t="str">
        <f t="shared" si="925"/>
        <v/>
      </c>
      <c r="AIK57" t="str">
        <f t="shared" si="965"/>
        <v/>
      </c>
      <c r="AIL57" t="str">
        <f t="shared" si="834"/>
        <v/>
      </c>
      <c r="AIM57" t="str">
        <f t="shared" si="704"/>
        <v/>
      </c>
      <c r="AIN57" t="str">
        <f t="shared" si="835"/>
        <v/>
      </c>
      <c r="AIO57" t="str">
        <f t="shared" si="836"/>
        <v/>
      </c>
      <c r="AIP57" t="str">
        <f t="shared" si="705"/>
        <v/>
      </c>
      <c r="AIQ57" t="str">
        <f t="shared" si="706"/>
        <v/>
      </c>
      <c r="AIR57" t="str">
        <f t="shared" si="707"/>
        <v/>
      </c>
      <c r="AIS57" t="str">
        <f t="shared" si="708"/>
        <v/>
      </c>
      <c r="AIT57" t="str">
        <f t="shared" si="872"/>
        <v/>
      </c>
      <c r="AIU57" t="str">
        <f t="shared" si="710"/>
        <v/>
      </c>
      <c r="AKD57" s="6"/>
      <c r="AKS57" t="str">
        <f t="shared" si="841"/>
        <v/>
      </c>
      <c r="AKT57" t="str">
        <f t="shared" si="927"/>
        <v/>
      </c>
      <c r="AKU57" t="str">
        <f t="shared" si="967"/>
        <v/>
      </c>
      <c r="AKV57" t="str">
        <f t="shared" si="842"/>
        <v/>
      </c>
      <c r="AKW57" t="str">
        <f t="shared" si="722"/>
        <v/>
      </c>
      <c r="AKX57" t="str">
        <f t="shared" si="723"/>
        <v/>
      </c>
      <c r="AKY57" t="str">
        <f t="shared" si="843"/>
        <v/>
      </c>
      <c r="AKZ57" t="str">
        <f t="shared" si="724"/>
        <v/>
      </c>
      <c r="ALA57" t="str">
        <f t="shared" si="725"/>
        <v/>
      </c>
      <c r="ALB57" t="str">
        <f t="shared" si="726"/>
        <v/>
      </c>
      <c r="ALC57" t="str">
        <f t="shared" si="727"/>
        <v/>
      </c>
      <c r="ALD57" t="str">
        <f t="shared" si="873"/>
        <v/>
      </c>
      <c r="ALE57" t="str">
        <f t="shared" si="729"/>
        <v/>
      </c>
      <c r="ARE57" s="6"/>
      <c r="ART57" t="str">
        <f t="shared" si="855"/>
        <v/>
      </c>
      <c r="ARU57" t="str">
        <f t="shared" si="933"/>
        <v/>
      </c>
      <c r="ARV57" t="str">
        <f t="shared" si="972"/>
        <v/>
      </c>
      <c r="ARW57" t="str">
        <f t="shared" si="856"/>
        <v/>
      </c>
      <c r="ARX57" t="str">
        <f t="shared" si="785"/>
        <v/>
      </c>
      <c r="ARY57" t="str">
        <f t="shared" si="786"/>
        <v/>
      </c>
      <c r="ARZ57" t="str">
        <f t="shared" si="787"/>
        <v/>
      </c>
      <c r="ASA57" t="str">
        <f t="shared" si="788"/>
        <v/>
      </c>
      <c r="ASB57" t="str">
        <f t="shared" si="789"/>
        <v/>
      </c>
      <c r="ASC57" t="str">
        <f t="shared" si="790"/>
        <v/>
      </c>
      <c r="ASD57" t="str">
        <f t="shared" si="791"/>
        <v/>
      </c>
      <c r="ASE57" t="str">
        <f t="shared" si="876"/>
        <v/>
      </c>
      <c r="ASF57" t="str">
        <f t="shared" si="793"/>
        <v/>
      </c>
    </row>
    <row r="58" spans="73:1014 1026:1197" x14ac:dyDescent="0.35">
      <c r="BU58" t="str">
        <f t="shared" si="805"/>
        <v/>
      </c>
      <c r="BV58" t="str">
        <f t="shared" si="923"/>
        <v/>
      </c>
      <c r="BW58" t="str">
        <f t="shared" si="947"/>
        <v/>
      </c>
      <c r="BX58" t="str">
        <f t="shared" si="889"/>
        <v/>
      </c>
      <c r="BY58" t="str">
        <f t="shared" si="890"/>
        <v/>
      </c>
      <c r="BZ58" t="str">
        <f t="shared" si="891"/>
        <v/>
      </c>
      <c r="CA58" t="str">
        <f t="shared" si="892"/>
        <v/>
      </c>
      <c r="CB58" t="str">
        <f t="shared" si="893"/>
        <v/>
      </c>
      <c r="CC58" t="str">
        <f t="shared" si="894"/>
        <v/>
      </c>
      <c r="CD58" t="str">
        <f t="shared" si="895"/>
        <v/>
      </c>
      <c r="CE58" t="str">
        <f t="shared" si="896"/>
        <v/>
      </c>
      <c r="CF58" t="str">
        <f t="shared" si="897"/>
        <v/>
      </c>
      <c r="CG58" t="str">
        <f t="shared" si="898"/>
        <v/>
      </c>
      <c r="EU58" t="s">
        <v>119</v>
      </c>
      <c r="EV58" t="s">
        <v>119</v>
      </c>
      <c r="EW58" t="s">
        <v>119</v>
      </c>
      <c r="EX58" t="s">
        <v>119</v>
      </c>
      <c r="EY58" t="s">
        <v>119</v>
      </c>
      <c r="EZ58" t="s">
        <v>119</v>
      </c>
      <c r="FA58" t="s">
        <v>119</v>
      </c>
      <c r="FB58" t="s">
        <v>119</v>
      </c>
      <c r="FC58" t="s">
        <v>119</v>
      </c>
      <c r="FD58" t="s">
        <v>119</v>
      </c>
      <c r="FE58" t="s">
        <v>119</v>
      </c>
      <c r="FF58" t="s">
        <v>119</v>
      </c>
      <c r="FG58" t="s">
        <v>119</v>
      </c>
      <c r="FS58" s="6"/>
      <c r="GH58" t="str">
        <f t="shared" si="807"/>
        <v/>
      </c>
      <c r="GI58" t="str">
        <f t="shared" si="417"/>
        <v/>
      </c>
      <c r="GJ58" t="str">
        <f t="shared" si="418"/>
        <v/>
      </c>
      <c r="GK58" t="str">
        <f t="shared" si="419"/>
        <v/>
      </c>
      <c r="GL58" t="str">
        <f t="shared" si="420"/>
        <v/>
      </c>
      <c r="GM58" t="str">
        <f t="shared" si="421"/>
        <v/>
      </c>
      <c r="GN58" t="str">
        <f t="shared" si="422"/>
        <v/>
      </c>
      <c r="GO58" t="str">
        <f t="shared" si="423"/>
        <v/>
      </c>
      <c r="GP58" t="str">
        <f t="shared" si="424"/>
        <v/>
      </c>
      <c r="GQ58" t="str">
        <f t="shared" si="425"/>
        <v/>
      </c>
      <c r="GR58" t="str">
        <f t="shared" si="426"/>
        <v/>
      </c>
      <c r="GS58" t="str">
        <f t="shared" si="860"/>
        <v/>
      </c>
      <c r="GT58" t="str">
        <f t="shared" si="428"/>
        <v/>
      </c>
      <c r="KJ58" s="6"/>
      <c r="KY58" t="str">
        <f t="shared" si="811"/>
        <v/>
      </c>
      <c r="KZ58" t="str">
        <f t="shared" si="464"/>
        <v/>
      </c>
      <c r="LA58" t="str">
        <f t="shared" si="465"/>
        <v/>
      </c>
      <c r="LB58" t="str">
        <f t="shared" si="466"/>
        <v/>
      </c>
      <c r="LC58" t="str">
        <f t="shared" si="467"/>
        <v/>
      </c>
      <c r="LD58" t="str">
        <f t="shared" si="468"/>
        <v/>
      </c>
      <c r="LE58" t="str">
        <f t="shared" si="469"/>
        <v/>
      </c>
      <c r="LF58" t="str">
        <f t="shared" si="470"/>
        <v/>
      </c>
      <c r="LG58" t="str">
        <f t="shared" si="471"/>
        <v/>
      </c>
      <c r="LH58" t="str">
        <f t="shared" si="472"/>
        <v/>
      </c>
      <c r="LI58" t="str">
        <f t="shared" si="473"/>
        <v/>
      </c>
      <c r="LJ58" t="str">
        <f t="shared" si="862"/>
        <v/>
      </c>
      <c r="LK58" t="str">
        <f t="shared" si="475"/>
        <v/>
      </c>
      <c r="OZ58" s="6"/>
      <c r="PO58" t="str">
        <f t="shared" si="815"/>
        <v/>
      </c>
      <c r="PP58" t="str">
        <f t="shared" si="512"/>
        <v/>
      </c>
      <c r="PQ58" t="str">
        <f t="shared" si="513"/>
        <v/>
      </c>
      <c r="PR58" t="str">
        <f t="shared" si="514"/>
        <v/>
      </c>
      <c r="PS58" t="str">
        <f t="shared" si="515"/>
        <v/>
      </c>
      <c r="PT58" t="str">
        <f t="shared" si="516"/>
        <v/>
      </c>
      <c r="PU58" t="str">
        <f t="shared" si="517"/>
        <v/>
      </c>
      <c r="PV58" t="str">
        <f t="shared" si="816"/>
        <v/>
      </c>
      <c r="PW58" t="str">
        <f t="shared" si="518"/>
        <v/>
      </c>
      <c r="PX58" t="str">
        <f t="shared" si="519"/>
        <v/>
      </c>
      <c r="PY58" t="str">
        <f t="shared" si="520"/>
        <v/>
      </c>
      <c r="PZ58" t="str">
        <f t="shared" si="864"/>
        <v/>
      </c>
      <c r="QA58" t="str">
        <f t="shared" si="522"/>
        <v/>
      </c>
      <c r="RH58" s="6"/>
      <c r="RW58" t="str">
        <f t="shared" si="818"/>
        <v/>
      </c>
      <c r="RX58" t="str">
        <f t="shared" si="535"/>
        <v/>
      </c>
      <c r="RY58" t="str">
        <f t="shared" si="536"/>
        <v/>
      </c>
      <c r="RZ58" t="str">
        <f t="shared" si="537"/>
        <v/>
      </c>
      <c r="SA58" t="str">
        <f t="shared" si="538"/>
        <v/>
      </c>
      <c r="SB58" t="str">
        <f t="shared" si="539"/>
        <v/>
      </c>
      <c r="SC58" t="str">
        <f t="shared" si="540"/>
        <v/>
      </c>
      <c r="SD58" t="str">
        <f t="shared" si="541"/>
        <v/>
      </c>
      <c r="SE58" t="str">
        <f t="shared" si="542"/>
        <v/>
      </c>
      <c r="SF58" t="str">
        <f t="shared" si="543"/>
        <v/>
      </c>
      <c r="SG58" t="str">
        <f t="shared" si="544"/>
        <v/>
      </c>
      <c r="SH58" t="str">
        <f t="shared" si="865"/>
        <v/>
      </c>
      <c r="SI58" t="str">
        <f t="shared" si="546"/>
        <v/>
      </c>
      <c r="TP58" s="6"/>
      <c r="UE58" t="str">
        <f t="shared" si="820"/>
        <v/>
      </c>
      <c r="UF58" t="str">
        <f t="shared" si="559"/>
        <v/>
      </c>
      <c r="UG58" t="str">
        <f t="shared" si="560"/>
        <v/>
      </c>
      <c r="UH58" t="str">
        <f t="shared" si="561"/>
        <v/>
      </c>
      <c r="UI58" t="str">
        <f t="shared" si="562"/>
        <v/>
      </c>
      <c r="UJ58" t="str">
        <f t="shared" si="563"/>
        <v/>
      </c>
      <c r="UK58" t="str">
        <f t="shared" si="564"/>
        <v/>
      </c>
      <c r="UL58" t="str">
        <f t="shared" si="565"/>
        <v/>
      </c>
      <c r="UM58" t="str">
        <f t="shared" si="566"/>
        <v/>
      </c>
      <c r="UN58" t="str">
        <f t="shared" si="567"/>
        <v/>
      </c>
      <c r="UO58" t="str">
        <f t="shared" si="568"/>
        <v/>
      </c>
      <c r="UP58" t="str">
        <f t="shared" si="866"/>
        <v/>
      </c>
      <c r="UQ58" t="str">
        <f t="shared" si="570"/>
        <v/>
      </c>
      <c r="YG58" s="6"/>
      <c r="YV58" t="str">
        <f t="shared" si="824"/>
        <v/>
      </c>
      <c r="YW58" t="str">
        <f t="shared" si="607"/>
        <v/>
      </c>
      <c r="YX58" t="str">
        <f t="shared" si="959"/>
        <v/>
      </c>
      <c r="YY58" t="str">
        <f t="shared" si="609"/>
        <v/>
      </c>
      <c r="YZ58" t="str">
        <f t="shared" si="610"/>
        <v/>
      </c>
      <c r="ZA58" t="str">
        <f t="shared" si="611"/>
        <v/>
      </c>
      <c r="ZB58" t="str">
        <f t="shared" si="612"/>
        <v/>
      </c>
      <c r="ZC58" t="str">
        <f t="shared" si="613"/>
        <v/>
      </c>
      <c r="ZD58" t="str">
        <f t="shared" si="614"/>
        <v/>
      </c>
      <c r="ZE58" t="str">
        <f t="shared" si="615"/>
        <v/>
      </c>
      <c r="ZF58" t="str">
        <f t="shared" si="616"/>
        <v/>
      </c>
      <c r="ZG58" t="str">
        <f t="shared" si="868"/>
        <v/>
      </c>
      <c r="ZH58" t="str">
        <f t="shared" si="618"/>
        <v/>
      </c>
      <c r="AAQ58" s="6"/>
      <c r="ABF58" t="str">
        <f t="shared" si="826"/>
        <v/>
      </c>
      <c r="ABG58" t="str">
        <f t="shared" si="631"/>
        <v/>
      </c>
      <c r="ABH58" t="str">
        <f t="shared" si="957"/>
        <v/>
      </c>
      <c r="ABI58" t="str">
        <f t="shared" si="633"/>
        <v/>
      </c>
      <c r="ABJ58" t="str">
        <f t="shared" si="634"/>
        <v/>
      </c>
      <c r="ABK58" t="str">
        <f t="shared" si="635"/>
        <v/>
      </c>
      <c r="ABL58" t="str">
        <f t="shared" si="636"/>
        <v/>
      </c>
      <c r="ABM58" t="str">
        <f t="shared" si="637"/>
        <v/>
      </c>
      <c r="ABN58" t="str">
        <f t="shared" si="638"/>
        <v/>
      </c>
      <c r="ABO58" t="str">
        <f t="shared" si="639"/>
        <v/>
      </c>
      <c r="ABP58" t="str">
        <f t="shared" si="640"/>
        <v/>
      </c>
      <c r="ABQ58" t="str">
        <f t="shared" si="869"/>
        <v/>
      </c>
      <c r="ABR58" t="str">
        <f t="shared" si="642"/>
        <v/>
      </c>
      <c r="ACZ58" s="6"/>
      <c r="ADO58" t="str">
        <f t="shared" si="828"/>
        <v/>
      </c>
      <c r="ADP58" t="str">
        <f t="shared" si="975"/>
        <v/>
      </c>
      <c r="ADQ58" t="str">
        <f t="shared" si="976"/>
        <v/>
      </c>
      <c r="ADR58" t="str">
        <f t="shared" si="657"/>
        <v/>
      </c>
      <c r="ADS58" t="str">
        <f t="shared" si="658"/>
        <v/>
      </c>
      <c r="ADT58" t="str">
        <f t="shared" si="659"/>
        <v/>
      </c>
      <c r="ADU58" t="str">
        <f t="shared" si="660"/>
        <v/>
      </c>
      <c r="ADV58" t="str">
        <f t="shared" si="661"/>
        <v/>
      </c>
      <c r="ADW58" t="str">
        <f t="shared" si="662"/>
        <v/>
      </c>
      <c r="ADX58" t="str">
        <f t="shared" si="663"/>
        <v/>
      </c>
      <c r="ADY58" t="str">
        <f t="shared" si="664"/>
        <v/>
      </c>
      <c r="ADZ58" t="str">
        <f t="shared" si="870"/>
        <v/>
      </c>
      <c r="AEA58" t="str">
        <f t="shared" si="666"/>
        <v/>
      </c>
      <c r="AFI58" s="6"/>
      <c r="AFX58" t="str">
        <f t="shared" si="830"/>
        <v/>
      </c>
      <c r="AFY58" t="str">
        <f t="shared" si="946"/>
        <v/>
      </c>
      <c r="AFZ58" t="str">
        <f t="shared" si="963"/>
        <v/>
      </c>
      <c r="AGA58" t="str">
        <f t="shared" si="681"/>
        <v/>
      </c>
      <c r="AGB58" t="str">
        <f t="shared" si="682"/>
        <v/>
      </c>
      <c r="AGC58" t="str">
        <f t="shared" si="683"/>
        <v/>
      </c>
      <c r="AGD58" t="str">
        <f t="shared" si="684"/>
        <v/>
      </c>
      <c r="AGE58" t="str">
        <f t="shared" si="831"/>
        <v/>
      </c>
      <c r="AGF58" t="str">
        <f t="shared" si="685"/>
        <v/>
      </c>
      <c r="AGG58" t="str">
        <f t="shared" si="686"/>
        <v/>
      </c>
      <c r="AGH58" t="str">
        <f t="shared" si="687"/>
        <v/>
      </c>
      <c r="AGI58" t="str">
        <f t="shared" si="871"/>
        <v/>
      </c>
      <c r="AGJ58" t="str">
        <f t="shared" si="689"/>
        <v/>
      </c>
      <c r="AHT58" s="6"/>
      <c r="AII58" t="str">
        <f t="shared" si="833"/>
        <v/>
      </c>
      <c r="AIJ58" t="str">
        <f t="shared" si="925"/>
        <v/>
      </c>
      <c r="AIK58" t="str">
        <f t="shared" si="965"/>
        <v/>
      </c>
      <c r="AIL58" t="str">
        <f t="shared" si="834"/>
        <v/>
      </c>
      <c r="AIM58" t="str">
        <f t="shared" si="704"/>
        <v/>
      </c>
      <c r="AIN58" t="str">
        <f t="shared" si="835"/>
        <v/>
      </c>
      <c r="AIO58" t="str">
        <f t="shared" si="836"/>
        <v/>
      </c>
      <c r="AIP58" t="str">
        <f t="shared" si="705"/>
        <v/>
      </c>
      <c r="AIQ58" t="str">
        <f t="shared" si="706"/>
        <v/>
      </c>
      <c r="AIR58" t="str">
        <f t="shared" si="707"/>
        <v/>
      </c>
      <c r="AIS58" t="str">
        <f t="shared" si="708"/>
        <v/>
      </c>
      <c r="AIT58" t="str">
        <f t="shared" si="872"/>
        <v/>
      </c>
      <c r="AIU58" t="str">
        <f t="shared" si="710"/>
        <v/>
      </c>
      <c r="AKD58" s="6"/>
      <c r="AKS58" t="str">
        <f t="shared" si="841"/>
        <v/>
      </c>
      <c r="AKT58" t="str">
        <f t="shared" si="927"/>
        <v/>
      </c>
      <c r="AKU58" t="str">
        <f t="shared" si="967"/>
        <v/>
      </c>
      <c r="AKV58" t="str">
        <f t="shared" si="842"/>
        <v/>
      </c>
      <c r="AKW58" t="str">
        <f t="shared" si="722"/>
        <v/>
      </c>
      <c r="AKX58" t="str">
        <f t="shared" si="723"/>
        <v/>
      </c>
      <c r="AKY58" t="str">
        <f t="shared" si="843"/>
        <v/>
      </c>
      <c r="AKZ58" t="str">
        <f t="shared" si="724"/>
        <v/>
      </c>
      <c r="ALA58" t="str">
        <f t="shared" si="725"/>
        <v/>
      </c>
      <c r="ALB58" t="str">
        <f t="shared" si="726"/>
        <v/>
      </c>
      <c r="ALC58" t="str">
        <f t="shared" si="727"/>
        <v/>
      </c>
      <c r="ALD58" t="str">
        <f t="shared" si="873"/>
        <v/>
      </c>
      <c r="ALE58" t="str">
        <f t="shared" si="729"/>
        <v/>
      </c>
      <c r="ARE58" s="6"/>
      <c r="ART58" t="str">
        <f t="shared" si="855"/>
        <v/>
      </c>
      <c r="ARU58" t="str">
        <f t="shared" si="933"/>
        <v/>
      </c>
      <c r="ARV58" t="str">
        <f t="shared" si="972"/>
        <v/>
      </c>
      <c r="ARW58" t="str">
        <f t="shared" si="856"/>
        <v/>
      </c>
      <c r="ARX58" t="str">
        <f t="shared" si="785"/>
        <v/>
      </c>
      <c r="ARY58" t="str">
        <f t="shared" si="786"/>
        <v/>
      </c>
      <c r="ARZ58" t="str">
        <f t="shared" si="787"/>
        <v/>
      </c>
      <c r="ASA58" t="str">
        <f t="shared" si="788"/>
        <v/>
      </c>
      <c r="ASB58" t="str">
        <f t="shared" si="789"/>
        <v/>
      </c>
      <c r="ASC58" t="str">
        <f t="shared" si="790"/>
        <v/>
      </c>
      <c r="ASD58" t="str">
        <f t="shared" si="791"/>
        <v/>
      </c>
      <c r="ASE58" t="str">
        <f t="shared" si="876"/>
        <v/>
      </c>
      <c r="ASF58" t="str">
        <f t="shared" si="793"/>
        <v/>
      </c>
    </row>
    <row r="59" spans="73:1014 1026:1197" x14ac:dyDescent="0.35">
      <c r="BU59" t="str">
        <f t="shared" si="805"/>
        <v/>
      </c>
      <c r="BV59" t="str">
        <f t="shared" si="923"/>
        <v/>
      </c>
      <c r="BW59" t="str">
        <f t="shared" si="947"/>
        <v/>
      </c>
      <c r="BX59" t="str">
        <f t="shared" si="889"/>
        <v/>
      </c>
      <c r="BY59" t="str">
        <f t="shared" si="890"/>
        <v/>
      </c>
      <c r="BZ59" t="str">
        <f t="shared" si="891"/>
        <v/>
      </c>
      <c r="CA59" t="str">
        <f t="shared" si="892"/>
        <v/>
      </c>
      <c r="CB59" t="str">
        <f t="shared" si="893"/>
        <v/>
      </c>
      <c r="CC59" t="str">
        <f t="shared" si="894"/>
        <v/>
      </c>
      <c r="CD59" t="str">
        <f t="shared" si="895"/>
        <v/>
      </c>
      <c r="CE59" t="str">
        <f t="shared" si="896"/>
        <v/>
      </c>
      <c r="CF59" t="str">
        <f t="shared" si="897"/>
        <v/>
      </c>
      <c r="CG59" t="str">
        <f t="shared" si="898"/>
        <v/>
      </c>
      <c r="EU59" t="s">
        <v>119</v>
      </c>
      <c r="EV59" t="s">
        <v>119</v>
      </c>
      <c r="EW59" t="s">
        <v>119</v>
      </c>
      <c r="EX59" t="s">
        <v>119</v>
      </c>
      <c r="EY59" t="s">
        <v>119</v>
      </c>
      <c r="EZ59" t="s">
        <v>119</v>
      </c>
      <c r="FA59" t="s">
        <v>119</v>
      </c>
      <c r="FB59" t="s">
        <v>119</v>
      </c>
      <c r="FC59" t="s">
        <v>119</v>
      </c>
      <c r="FD59" t="s">
        <v>119</v>
      </c>
      <c r="FE59" t="s">
        <v>119</v>
      </c>
      <c r="FF59" t="s">
        <v>119</v>
      </c>
      <c r="FG59" t="s">
        <v>119</v>
      </c>
      <c r="FS59" s="6"/>
      <c r="GH59" t="str">
        <f t="shared" si="807"/>
        <v/>
      </c>
      <c r="GI59" t="str">
        <f t="shared" si="417"/>
        <v/>
      </c>
      <c r="GJ59" t="str">
        <f t="shared" si="418"/>
        <v/>
      </c>
      <c r="GK59" t="str">
        <f t="shared" si="419"/>
        <v/>
      </c>
      <c r="GL59" t="str">
        <f t="shared" si="420"/>
        <v/>
      </c>
      <c r="GM59" t="str">
        <f t="shared" si="421"/>
        <v/>
      </c>
      <c r="GN59" t="str">
        <f t="shared" si="422"/>
        <v/>
      </c>
      <c r="GO59" t="str">
        <f t="shared" si="423"/>
        <v/>
      </c>
      <c r="GP59" t="str">
        <f t="shared" si="424"/>
        <v/>
      </c>
      <c r="GQ59" t="str">
        <f t="shared" si="425"/>
        <v/>
      </c>
      <c r="GR59" t="str">
        <f t="shared" si="426"/>
        <v/>
      </c>
      <c r="GS59" t="str">
        <f t="shared" si="860"/>
        <v/>
      </c>
      <c r="GT59" t="str">
        <f t="shared" si="428"/>
        <v/>
      </c>
      <c r="KJ59" s="6"/>
      <c r="KY59" t="str">
        <f t="shared" si="811"/>
        <v/>
      </c>
      <c r="KZ59" t="str">
        <f t="shared" si="464"/>
        <v/>
      </c>
      <c r="LA59" t="str">
        <f t="shared" si="465"/>
        <v/>
      </c>
      <c r="LB59" t="str">
        <f t="shared" si="466"/>
        <v/>
      </c>
      <c r="LC59" t="str">
        <f t="shared" si="467"/>
        <v/>
      </c>
      <c r="LD59" t="str">
        <f t="shared" si="468"/>
        <v/>
      </c>
      <c r="LE59" t="str">
        <f t="shared" si="469"/>
        <v/>
      </c>
      <c r="LF59" t="str">
        <f t="shared" si="470"/>
        <v/>
      </c>
      <c r="LG59" t="str">
        <f t="shared" si="471"/>
        <v/>
      </c>
      <c r="LH59" t="str">
        <f t="shared" si="472"/>
        <v/>
      </c>
      <c r="LI59" t="str">
        <f t="shared" si="473"/>
        <v/>
      </c>
      <c r="LJ59" t="str">
        <f t="shared" si="862"/>
        <v/>
      </c>
      <c r="LK59" t="str">
        <f t="shared" si="475"/>
        <v/>
      </c>
      <c r="OZ59" s="6"/>
      <c r="PO59" t="str">
        <f t="shared" si="815"/>
        <v/>
      </c>
      <c r="PP59" t="str">
        <f t="shared" si="512"/>
        <v/>
      </c>
      <c r="PQ59" t="str">
        <f t="shared" si="513"/>
        <v/>
      </c>
      <c r="PR59" t="str">
        <f t="shared" si="514"/>
        <v/>
      </c>
      <c r="PS59" t="str">
        <f t="shared" si="515"/>
        <v/>
      </c>
      <c r="PT59" t="str">
        <f t="shared" si="516"/>
        <v/>
      </c>
      <c r="PU59" t="str">
        <f t="shared" si="517"/>
        <v/>
      </c>
      <c r="PV59" t="str">
        <f t="shared" si="816"/>
        <v/>
      </c>
      <c r="PW59" t="str">
        <f t="shared" si="518"/>
        <v/>
      </c>
      <c r="PX59" t="str">
        <f t="shared" si="519"/>
        <v/>
      </c>
      <c r="PY59" t="str">
        <f t="shared" si="520"/>
        <v/>
      </c>
      <c r="PZ59" t="str">
        <f t="shared" si="864"/>
        <v/>
      </c>
      <c r="QA59" t="str">
        <f t="shared" si="522"/>
        <v/>
      </c>
      <c r="RH59" s="6"/>
      <c r="RW59" t="str">
        <f t="shared" si="818"/>
        <v/>
      </c>
      <c r="RX59" t="str">
        <f t="shared" si="535"/>
        <v/>
      </c>
      <c r="RY59" t="str">
        <f t="shared" si="536"/>
        <v/>
      </c>
      <c r="RZ59" t="str">
        <f t="shared" si="537"/>
        <v/>
      </c>
      <c r="SA59" t="str">
        <f t="shared" si="538"/>
        <v/>
      </c>
      <c r="SB59" t="str">
        <f t="shared" si="539"/>
        <v/>
      </c>
      <c r="SC59" t="str">
        <f t="shared" si="540"/>
        <v/>
      </c>
      <c r="SD59" t="str">
        <f t="shared" si="541"/>
        <v/>
      </c>
      <c r="SE59" t="str">
        <f t="shared" si="542"/>
        <v/>
      </c>
      <c r="SF59" t="str">
        <f t="shared" si="543"/>
        <v/>
      </c>
      <c r="SG59" t="str">
        <f t="shared" si="544"/>
        <v/>
      </c>
      <c r="SH59" t="str">
        <f t="shared" si="865"/>
        <v/>
      </c>
      <c r="SI59" t="str">
        <f t="shared" si="546"/>
        <v/>
      </c>
      <c r="TP59" s="6"/>
      <c r="UE59" t="str">
        <f t="shared" si="820"/>
        <v/>
      </c>
      <c r="UF59" t="str">
        <f t="shared" si="559"/>
        <v/>
      </c>
      <c r="UG59" t="str">
        <f t="shared" si="560"/>
        <v/>
      </c>
      <c r="UH59" t="str">
        <f t="shared" si="561"/>
        <v/>
      </c>
      <c r="UI59" t="str">
        <f t="shared" si="562"/>
        <v/>
      </c>
      <c r="UJ59" t="str">
        <f t="shared" si="563"/>
        <v/>
      </c>
      <c r="UK59" t="str">
        <f t="shared" si="564"/>
        <v/>
      </c>
      <c r="UL59" t="str">
        <f t="shared" si="565"/>
        <v/>
      </c>
      <c r="UM59" t="str">
        <f t="shared" si="566"/>
        <v/>
      </c>
      <c r="UN59" t="str">
        <f t="shared" si="567"/>
        <v/>
      </c>
      <c r="UO59" t="str">
        <f t="shared" si="568"/>
        <v/>
      </c>
      <c r="UP59" t="str">
        <f t="shared" si="866"/>
        <v/>
      </c>
      <c r="UQ59" t="str">
        <f t="shared" si="570"/>
        <v/>
      </c>
      <c r="YG59" s="6"/>
      <c r="YV59" t="str">
        <f t="shared" si="824"/>
        <v/>
      </c>
      <c r="YW59" t="str">
        <f t="shared" si="607"/>
        <v/>
      </c>
      <c r="YX59" t="str">
        <f t="shared" si="959"/>
        <v/>
      </c>
      <c r="YY59" t="str">
        <f t="shared" si="609"/>
        <v/>
      </c>
      <c r="YZ59" t="str">
        <f t="shared" si="610"/>
        <v/>
      </c>
      <c r="ZA59" t="str">
        <f t="shared" si="611"/>
        <v/>
      </c>
      <c r="ZB59" t="str">
        <f t="shared" si="612"/>
        <v/>
      </c>
      <c r="ZC59" t="str">
        <f t="shared" si="613"/>
        <v/>
      </c>
      <c r="ZD59" t="str">
        <f t="shared" si="614"/>
        <v/>
      </c>
      <c r="ZE59" t="str">
        <f t="shared" si="615"/>
        <v/>
      </c>
      <c r="ZF59" t="str">
        <f t="shared" si="616"/>
        <v/>
      </c>
      <c r="ZG59" t="str">
        <f t="shared" si="868"/>
        <v/>
      </c>
      <c r="ZH59" t="str">
        <f t="shared" si="618"/>
        <v/>
      </c>
      <c r="AAQ59" s="6"/>
      <c r="ABF59" t="str">
        <f t="shared" si="826"/>
        <v/>
      </c>
      <c r="ABG59" t="str">
        <f t="shared" si="631"/>
        <v/>
      </c>
      <c r="ABH59" t="str">
        <f t="shared" si="957"/>
        <v/>
      </c>
      <c r="ABI59" t="str">
        <f t="shared" si="633"/>
        <v/>
      </c>
      <c r="ABJ59" t="str">
        <f t="shared" si="634"/>
        <v/>
      </c>
      <c r="ABK59" t="str">
        <f t="shared" si="635"/>
        <v/>
      </c>
      <c r="ABL59" t="str">
        <f t="shared" si="636"/>
        <v/>
      </c>
      <c r="ABM59" t="str">
        <f t="shared" si="637"/>
        <v/>
      </c>
      <c r="ABN59" t="str">
        <f t="shared" si="638"/>
        <v/>
      </c>
      <c r="ABO59" t="str">
        <f t="shared" si="639"/>
        <v/>
      </c>
      <c r="ABP59" t="str">
        <f t="shared" si="640"/>
        <v/>
      </c>
      <c r="ABQ59" t="str">
        <f t="shared" si="869"/>
        <v/>
      </c>
      <c r="ABR59" t="str">
        <f t="shared" si="642"/>
        <v/>
      </c>
      <c r="ACZ59" s="6"/>
      <c r="ADO59" t="str">
        <f t="shared" si="828"/>
        <v/>
      </c>
      <c r="ADP59" t="str">
        <f t="shared" si="975"/>
        <v/>
      </c>
      <c r="ADQ59" t="str">
        <f t="shared" si="976"/>
        <v/>
      </c>
      <c r="ADR59" t="str">
        <f t="shared" si="657"/>
        <v/>
      </c>
      <c r="ADS59" t="str">
        <f t="shared" si="658"/>
        <v/>
      </c>
      <c r="ADT59" t="str">
        <f t="shared" si="659"/>
        <v/>
      </c>
      <c r="ADU59" t="str">
        <f t="shared" si="660"/>
        <v/>
      </c>
      <c r="ADV59" t="str">
        <f t="shared" si="661"/>
        <v/>
      </c>
      <c r="ADW59" t="str">
        <f t="shared" si="662"/>
        <v/>
      </c>
      <c r="ADX59" t="str">
        <f t="shared" si="663"/>
        <v/>
      </c>
      <c r="ADY59" t="str">
        <f t="shared" si="664"/>
        <v/>
      </c>
      <c r="ADZ59" t="str">
        <f t="shared" si="870"/>
        <v/>
      </c>
      <c r="AEA59" t="str">
        <f t="shared" si="666"/>
        <v/>
      </c>
      <c r="AFI59" s="6"/>
      <c r="AFX59" t="str">
        <f t="shared" si="830"/>
        <v/>
      </c>
      <c r="AFY59" t="str">
        <f t="shared" si="946"/>
        <v/>
      </c>
      <c r="AFZ59" t="str">
        <f t="shared" si="963"/>
        <v/>
      </c>
      <c r="AGA59" t="str">
        <f t="shared" si="681"/>
        <v/>
      </c>
      <c r="AGB59" t="str">
        <f t="shared" si="682"/>
        <v/>
      </c>
      <c r="AGC59" t="str">
        <f t="shared" si="683"/>
        <v/>
      </c>
      <c r="AGD59" t="str">
        <f t="shared" si="684"/>
        <v/>
      </c>
      <c r="AGE59" t="str">
        <f t="shared" si="831"/>
        <v/>
      </c>
      <c r="AGF59" t="str">
        <f t="shared" si="685"/>
        <v/>
      </c>
      <c r="AGG59" t="str">
        <f t="shared" si="686"/>
        <v/>
      </c>
      <c r="AGH59" t="str">
        <f t="shared" si="687"/>
        <v/>
      </c>
      <c r="AGI59" t="str">
        <f t="shared" si="871"/>
        <v/>
      </c>
      <c r="AGJ59" t="str">
        <f t="shared" si="689"/>
        <v/>
      </c>
      <c r="AHT59" s="6"/>
      <c r="AII59" t="str">
        <f t="shared" si="833"/>
        <v/>
      </c>
      <c r="AIJ59" t="str">
        <f t="shared" si="925"/>
        <v/>
      </c>
      <c r="AIK59" t="str">
        <f t="shared" si="965"/>
        <v/>
      </c>
      <c r="AIL59" t="str">
        <f t="shared" si="834"/>
        <v/>
      </c>
      <c r="AIM59" t="str">
        <f t="shared" si="704"/>
        <v/>
      </c>
      <c r="AIN59" t="str">
        <f t="shared" si="835"/>
        <v/>
      </c>
      <c r="AIO59" t="str">
        <f t="shared" si="836"/>
        <v/>
      </c>
      <c r="AIP59" t="str">
        <f t="shared" si="705"/>
        <v/>
      </c>
      <c r="AIQ59" t="str">
        <f t="shared" si="706"/>
        <v/>
      </c>
      <c r="AIR59" t="str">
        <f t="shared" si="707"/>
        <v/>
      </c>
      <c r="AIS59" t="str">
        <f t="shared" si="708"/>
        <v/>
      </c>
      <c r="AIT59" t="str">
        <f t="shared" si="872"/>
        <v/>
      </c>
      <c r="AIU59" t="str">
        <f t="shared" si="710"/>
        <v/>
      </c>
      <c r="AKD59" s="6"/>
      <c r="AKS59" t="str">
        <f t="shared" si="841"/>
        <v/>
      </c>
      <c r="AKT59" t="str">
        <f t="shared" si="927"/>
        <v/>
      </c>
      <c r="AKU59" t="str">
        <f t="shared" si="967"/>
        <v/>
      </c>
      <c r="AKV59" t="str">
        <f t="shared" si="842"/>
        <v/>
      </c>
      <c r="AKW59" t="str">
        <f t="shared" si="722"/>
        <v/>
      </c>
      <c r="AKX59" t="str">
        <f t="shared" si="723"/>
        <v/>
      </c>
      <c r="AKY59" t="str">
        <f t="shared" si="843"/>
        <v/>
      </c>
      <c r="AKZ59" t="str">
        <f t="shared" si="724"/>
        <v/>
      </c>
      <c r="ALA59" t="str">
        <f t="shared" si="725"/>
        <v/>
      </c>
      <c r="ALB59" t="str">
        <f t="shared" si="726"/>
        <v/>
      </c>
      <c r="ALC59" t="str">
        <f t="shared" si="727"/>
        <v/>
      </c>
      <c r="ALD59" t="str">
        <f t="shared" si="873"/>
        <v/>
      </c>
      <c r="ALE59" t="str">
        <f t="shared" si="729"/>
        <v/>
      </c>
      <c r="ARE59" s="6"/>
      <c r="ART59" t="str">
        <f t="shared" si="855"/>
        <v/>
      </c>
      <c r="ARU59" t="str">
        <f t="shared" si="933"/>
        <v/>
      </c>
      <c r="ARV59" t="str">
        <f t="shared" si="972"/>
        <v/>
      </c>
      <c r="ARW59" t="str">
        <f t="shared" si="856"/>
        <v/>
      </c>
      <c r="ARX59" t="str">
        <f t="shared" si="785"/>
        <v/>
      </c>
      <c r="ARY59" t="str">
        <f t="shared" si="786"/>
        <v/>
      </c>
      <c r="ARZ59" t="str">
        <f t="shared" si="787"/>
        <v/>
      </c>
      <c r="ASA59" t="str">
        <f t="shared" si="788"/>
        <v/>
      </c>
      <c r="ASB59" t="str">
        <f t="shared" si="789"/>
        <v/>
      </c>
      <c r="ASC59" t="str">
        <f t="shared" si="790"/>
        <v/>
      </c>
      <c r="ASD59" t="str">
        <f t="shared" si="791"/>
        <v/>
      </c>
      <c r="ASE59" t="str">
        <f t="shared" si="876"/>
        <v/>
      </c>
      <c r="ASF59" t="str">
        <f t="shared" si="793"/>
        <v/>
      </c>
    </row>
    <row r="60" spans="73:1014 1026:1197" x14ac:dyDescent="0.35">
      <c r="BU60" t="str">
        <f t="shared" si="805"/>
        <v/>
      </c>
      <c r="BV60" t="str">
        <f t="shared" si="923"/>
        <v/>
      </c>
      <c r="BW60" t="str">
        <f t="shared" si="947"/>
        <v/>
      </c>
      <c r="BX60" t="str">
        <f t="shared" si="889"/>
        <v/>
      </c>
      <c r="BY60" t="str">
        <f t="shared" si="890"/>
        <v/>
      </c>
      <c r="BZ60" t="str">
        <f t="shared" si="891"/>
        <v/>
      </c>
      <c r="CA60" t="str">
        <f t="shared" si="892"/>
        <v/>
      </c>
      <c r="CB60" t="str">
        <f t="shared" si="893"/>
        <v/>
      </c>
      <c r="CC60" t="str">
        <f t="shared" si="894"/>
        <v/>
      </c>
      <c r="CD60" t="str">
        <f t="shared" si="895"/>
        <v/>
      </c>
      <c r="CE60" t="str">
        <f t="shared" si="896"/>
        <v/>
      </c>
      <c r="CF60" t="str">
        <f t="shared" si="897"/>
        <v/>
      </c>
      <c r="CG60" t="str">
        <f t="shared" si="898"/>
        <v/>
      </c>
      <c r="FS60" s="6"/>
      <c r="GH60" t="str">
        <f t="shared" si="807"/>
        <v/>
      </c>
      <c r="GI60" t="str">
        <f t="shared" si="417"/>
        <v/>
      </c>
      <c r="GJ60" t="str">
        <f t="shared" si="418"/>
        <v/>
      </c>
      <c r="GK60" t="str">
        <f t="shared" si="419"/>
        <v/>
      </c>
      <c r="GL60" t="str">
        <f t="shared" si="420"/>
        <v/>
      </c>
      <c r="GM60" t="str">
        <f t="shared" si="421"/>
        <v/>
      </c>
      <c r="GN60" t="str">
        <f t="shared" si="422"/>
        <v/>
      </c>
      <c r="GO60" t="str">
        <f t="shared" si="423"/>
        <v/>
      </c>
      <c r="GP60" t="str">
        <f t="shared" si="424"/>
        <v/>
      </c>
      <c r="GQ60" t="str">
        <f t="shared" si="425"/>
        <v/>
      </c>
      <c r="GR60" t="str">
        <f t="shared" si="426"/>
        <v/>
      </c>
      <c r="GS60" t="str">
        <f t="shared" si="860"/>
        <v/>
      </c>
      <c r="GT60" t="str">
        <f t="shared" si="428"/>
        <v/>
      </c>
      <c r="KJ60" s="6"/>
      <c r="KY60" t="str">
        <f t="shared" si="811"/>
        <v/>
      </c>
      <c r="KZ60" t="str">
        <f t="shared" si="464"/>
        <v/>
      </c>
      <c r="LA60" t="str">
        <f t="shared" si="465"/>
        <v/>
      </c>
      <c r="LB60" t="str">
        <f t="shared" si="466"/>
        <v/>
      </c>
      <c r="LC60" t="str">
        <f t="shared" si="467"/>
        <v/>
      </c>
      <c r="LD60" t="str">
        <f t="shared" si="468"/>
        <v/>
      </c>
      <c r="LE60" t="str">
        <f t="shared" si="469"/>
        <v/>
      </c>
      <c r="LF60" t="str">
        <f t="shared" si="470"/>
        <v/>
      </c>
      <c r="LG60" t="str">
        <f t="shared" si="471"/>
        <v/>
      </c>
      <c r="LH60" t="str">
        <f t="shared" si="472"/>
        <v/>
      </c>
      <c r="LI60" t="str">
        <f t="shared" si="473"/>
        <v/>
      </c>
      <c r="LJ60" t="str">
        <f t="shared" si="862"/>
        <v/>
      </c>
      <c r="LK60" t="str">
        <f t="shared" si="475"/>
        <v/>
      </c>
      <c r="OZ60" s="6"/>
      <c r="PO60" t="str">
        <f t="shared" si="815"/>
        <v/>
      </c>
      <c r="PP60" t="str">
        <f t="shared" si="512"/>
        <v/>
      </c>
      <c r="PQ60" t="str">
        <f t="shared" si="513"/>
        <v/>
      </c>
      <c r="PR60" t="str">
        <f t="shared" si="514"/>
        <v/>
      </c>
      <c r="PS60" t="str">
        <f t="shared" si="515"/>
        <v/>
      </c>
      <c r="PT60" t="str">
        <f t="shared" si="516"/>
        <v/>
      </c>
      <c r="PU60" t="str">
        <f t="shared" si="517"/>
        <v/>
      </c>
      <c r="PV60" t="str">
        <f t="shared" si="816"/>
        <v/>
      </c>
      <c r="PW60" t="str">
        <f t="shared" si="518"/>
        <v/>
      </c>
      <c r="PX60" t="str">
        <f t="shared" si="519"/>
        <v/>
      </c>
      <c r="PY60" t="str">
        <f t="shared" si="520"/>
        <v/>
      </c>
      <c r="PZ60" t="str">
        <f t="shared" si="864"/>
        <v/>
      </c>
      <c r="QA60" t="str">
        <f t="shared" si="522"/>
        <v/>
      </c>
      <c r="TP60" s="6"/>
      <c r="UE60" t="str">
        <f t="shared" si="820"/>
        <v/>
      </c>
      <c r="UF60" t="str">
        <f t="shared" si="559"/>
        <v/>
      </c>
      <c r="UG60" t="str">
        <f t="shared" si="560"/>
        <v/>
      </c>
      <c r="UH60" t="str">
        <f t="shared" si="561"/>
        <v/>
      </c>
      <c r="UI60" t="str">
        <f t="shared" si="562"/>
        <v/>
      </c>
      <c r="UJ60" t="str">
        <f t="shared" si="563"/>
        <v/>
      </c>
      <c r="UK60" t="str">
        <f t="shared" si="564"/>
        <v/>
      </c>
      <c r="UL60" t="str">
        <f t="shared" si="565"/>
        <v/>
      </c>
      <c r="UM60" t="str">
        <f t="shared" si="566"/>
        <v/>
      </c>
      <c r="UN60" t="str">
        <f t="shared" si="567"/>
        <v/>
      </c>
      <c r="UO60" t="str">
        <f t="shared" si="568"/>
        <v/>
      </c>
      <c r="UP60" t="str">
        <f t="shared" si="866"/>
        <v/>
      </c>
      <c r="UQ60" t="str">
        <f t="shared" si="570"/>
        <v/>
      </c>
      <c r="YG60" s="6"/>
      <c r="YV60" t="str">
        <f t="shared" si="824"/>
        <v/>
      </c>
      <c r="YW60" t="str">
        <f t="shared" si="607"/>
        <v/>
      </c>
      <c r="YX60" t="str">
        <f t="shared" si="959"/>
        <v/>
      </c>
      <c r="YY60" t="str">
        <f t="shared" si="609"/>
        <v/>
      </c>
      <c r="YZ60" t="str">
        <f t="shared" si="610"/>
        <v/>
      </c>
      <c r="ZA60" t="str">
        <f t="shared" si="611"/>
        <v/>
      </c>
      <c r="ZB60" t="str">
        <f t="shared" si="612"/>
        <v/>
      </c>
      <c r="ZC60" t="str">
        <f t="shared" si="613"/>
        <v/>
      </c>
      <c r="ZD60" t="str">
        <f t="shared" si="614"/>
        <v/>
      </c>
      <c r="ZE60" t="str">
        <f t="shared" si="615"/>
        <v/>
      </c>
      <c r="ZF60" t="str">
        <f t="shared" si="616"/>
        <v/>
      </c>
      <c r="ZG60" t="str">
        <f t="shared" si="868"/>
        <v/>
      </c>
      <c r="ZH60" t="str">
        <f t="shared" si="618"/>
        <v/>
      </c>
      <c r="AAQ60" s="6"/>
      <c r="ABF60" t="str">
        <f t="shared" si="826"/>
        <v/>
      </c>
      <c r="ABG60" t="str">
        <f t="shared" si="631"/>
        <v/>
      </c>
      <c r="ABH60" t="str">
        <f t="shared" si="957"/>
        <v/>
      </c>
      <c r="ABI60" t="str">
        <f t="shared" si="633"/>
        <v/>
      </c>
      <c r="ABJ60" t="str">
        <f t="shared" si="634"/>
        <v/>
      </c>
      <c r="ABK60" t="str">
        <f t="shared" si="635"/>
        <v/>
      </c>
      <c r="ABL60" t="str">
        <f t="shared" si="636"/>
        <v/>
      </c>
      <c r="ABM60" t="str">
        <f t="shared" si="637"/>
        <v/>
      </c>
      <c r="ABN60" t="str">
        <f t="shared" si="638"/>
        <v/>
      </c>
      <c r="ABO60" t="str">
        <f t="shared" si="639"/>
        <v/>
      </c>
      <c r="ABP60" t="str">
        <f t="shared" si="640"/>
        <v/>
      </c>
      <c r="ABQ60" t="str">
        <f t="shared" si="869"/>
        <v/>
      </c>
      <c r="ABR60" t="str">
        <f t="shared" si="642"/>
        <v/>
      </c>
      <c r="ACZ60" s="6"/>
      <c r="ADO60" t="str">
        <f t="shared" si="828"/>
        <v/>
      </c>
      <c r="ADP60" t="str">
        <f t="shared" si="975"/>
        <v/>
      </c>
      <c r="ADQ60" t="str">
        <f t="shared" si="976"/>
        <v/>
      </c>
      <c r="ADR60" t="str">
        <f t="shared" si="657"/>
        <v/>
      </c>
      <c r="ADS60" t="str">
        <f t="shared" si="658"/>
        <v/>
      </c>
      <c r="ADT60" t="str">
        <f t="shared" si="659"/>
        <v/>
      </c>
      <c r="ADU60" t="str">
        <f t="shared" si="660"/>
        <v/>
      </c>
      <c r="ADV60" t="str">
        <f t="shared" si="661"/>
        <v/>
      </c>
      <c r="ADW60" t="str">
        <f t="shared" si="662"/>
        <v/>
      </c>
      <c r="ADX60" t="str">
        <f t="shared" si="663"/>
        <v/>
      </c>
      <c r="ADY60" t="str">
        <f t="shared" si="664"/>
        <v/>
      </c>
      <c r="ADZ60" t="str">
        <f t="shared" si="870"/>
        <v/>
      </c>
      <c r="AEA60" t="str">
        <f t="shared" si="666"/>
        <v/>
      </c>
      <c r="AFI60" s="6"/>
      <c r="AFX60" t="str">
        <f t="shared" si="830"/>
        <v/>
      </c>
      <c r="AFY60" t="str">
        <f t="shared" si="946"/>
        <v/>
      </c>
      <c r="AFZ60" t="str">
        <f t="shared" si="963"/>
        <v/>
      </c>
      <c r="AGA60" t="str">
        <f t="shared" si="681"/>
        <v/>
      </c>
      <c r="AGB60" t="str">
        <f t="shared" si="682"/>
        <v/>
      </c>
      <c r="AGC60" t="str">
        <f t="shared" si="683"/>
        <v/>
      </c>
      <c r="AGD60" t="str">
        <f t="shared" si="684"/>
        <v/>
      </c>
      <c r="AGE60" t="str">
        <f t="shared" si="831"/>
        <v/>
      </c>
      <c r="AGF60" t="str">
        <f t="shared" si="685"/>
        <v/>
      </c>
      <c r="AGG60" t="str">
        <f t="shared" si="686"/>
        <v/>
      </c>
      <c r="AGH60" t="str">
        <f t="shared" si="687"/>
        <v/>
      </c>
      <c r="AGI60" t="str">
        <f t="shared" si="871"/>
        <v/>
      </c>
      <c r="AGJ60" t="str">
        <f t="shared" si="689"/>
        <v/>
      </c>
      <c r="AHT60" s="6"/>
      <c r="AII60" t="str">
        <f t="shared" si="833"/>
        <v/>
      </c>
      <c r="AIJ60" t="str">
        <f t="shared" si="925"/>
        <v/>
      </c>
      <c r="AIK60" t="str">
        <f t="shared" si="965"/>
        <v/>
      </c>
      <c r="AIL60" t="str">
        <f t="shared" si="834"/>
        <v/>
      </c>
      <c r="AIM60" t="str">
        <f t="shared" si="704"/>
        <v/>
      </c>
      <c r="AIN60" t="str">
        <f t="shared" si="835"/>
        <v/>
      </c>
      <c r="AIO60" t="str">
        <f t="shared" si="836"/>
        <v/>
      </c>
      <c r="AIP60" t="str">
        <f t="shared" si="705"/>
        <v/>
      </c>
      <c r="AIQ60" t="str">
        <f t="shared" si="706"/>
        <v/>
      </c>
      <c r="AIR60" t="str">
        <f t="shared" si="707"/>
        <v/>
      </c>
      <c r="AIS60" t="str">
        <f t="shared" si="708"/>
        <v/>
      </c>
      <c r="AIT60" t="str">
        <f t="shared" si="872"/>
        <v/>
      </c>
      <c r="AIU60" t="str">
        <f t="shared" si="710"/>
        <v/>
      </c>
      <c r="AKD60" s="6"/>
      <c r="AKS60" t="str">
        <f t="shared" si="841"/>
        <v/>
      </c>
      <c r="AKT60" t="str">
        <f t="shared" si="927"/>
        <v/>
      </c>
      <c r="AKU60" t="str">
        <f t="shared" si="967"/>
        <v/>
      </c>
      <c r="AKV60" t="str">
        <f t="shared" si="842"/>
        <v/>
      </c>
      <c r="AKW60" t="str">
        <f t="shared" si="722"/>
        <v/>
      </c>
      <c r="AKX60" t="str">
        <f t="shared" si="723"/>
        <v/>
      </c>
      <c r="AKY60" t="str">
        <f t="shared" si="843"/>
        <v/>
      </c>
      <c r="AKZ60" t="str">
        <f t="shared" si="724"/>
        <v/>
      </c>
      <c r="ALA60" t="str">
        <f t="shared" si="725"/>
        <v/>
      </c>
      <c r="ALB60" t="str">
        <f t="shared" si="726"/>
        <v/>
      </c>
      <c r="ALC60" t="str">
        <f t="shared" si="727"/>
        <v/>
      </c>
      <c r="ALD60" t="str">
        <f t="shared" si="873"/>
        <v/>
      </c>
      <c r="ALE60" t="str">
        <f t="shared" si="729"/>
        <v/>
      </c>
      <c r="ARE60" s="6"/>
      <c r="ART60" t="str">
        <f t="shared" si="855"/>
        <v/>
      </c>
      <c r="ARU60" t="str">
        <f t="shared" si="933"/>
        <v/>
      </c>
      <c r="ARV60" t="str">
        <f t="shared" si="972"/>
        <v/>
      </c>
      <c r="ARW60" t="str">
        <f t="shared" si="856"/>
        <v/>
      </c>
      <c r="ARX60" t="str">
        <f t="shared" si="785"/>
        <v/>
      </c>
      <c r="ARY60" t="str">
        <f t="shared" si="786"/>
        <v/>
      </c>
      <c r="ARZ60" t="str">
        <f t="shared" si="787"/>
        <v/>
      </c>
      <c r="ASA60" t="str">
        <f t="shared" si="788"/>
        <v/>
      </c>
      <c r="ASB60" t="str">
        <f t="shared" si="789"/>
        <v/>
      </c>
      <c r="ASC60" t="str">
        <f t="shared" si="790"/>
        <v/>
      </c>
      <c r="ASD60" t="str">
        <f t="shared" si="791"/>
        <v/>
      </c>
      <c r="ASE60" t="str">
        <f t="shared" si="876"/>
        <v/>
      </c>
      <c r="ASF60" t="str">
        <f t="shared" si="793"/>
        <v/>
      </c>
    </row>
    <row r="61" spans="73:1014 1026:1197" x14ac:dyDescent="0.35">
      <c r="BU61" t="str">
        <f t="shared" si="805"/>
        <v/>
      </c>
      <c r="BV61" t="str">
        <f t="shared" si="923"/>
        <v/>
      </c>
      <c r="BW61" t="str">
        <f t="shared" si="947"/>
        <v/>
      </c>
      <c r="BX61" t="str">
        <f t="shared" si="889"/>
        <v/>
      </c>
      <c r="BY61" t="str">
        <f t="shared" si="890"/>
        <v/>
      </c>
      <c r="BZ61" t="str">
        <f t="shared" si="891"/>
        <v/>
      </c>
      <c r="CA61" t="str">
        <f t="shared" si="892"/>
        <v/>
      </c>
      <c r="CB61" t="str">
        <f t="shared" si="893"/>
        <v/>
      </c>
      <c r="CC61" t="str">
        <f t="shared" si="894"/>
        <v/>
      </c>
      <c r="CD61" t="str">
        <f t="shared" si="895"/>
        <v/>
      </c>
      <c r="CE61" t="str">
        <f t="shared" si="896"/>
        <v/>
      </c>
      <c r="CF61" t="str">
        <f t="shared" si="897"/>
        <v/>
      </c>
      <c r="CG61" t="str">
        <f t="shared" si="898"/>
        <v/>
      </c>
      <c r="FS61" s="6"/>
      <c r="GH61" t="str">
        <f t="shared" si="807"/>
        <v/>
      </c>
      <c r="GI61" t="str">
        <f t="shared" si="417"/>
        <v/>
      </c>
      <c r="GJ61" t="str">
        <f t="shared" si="418"/>
        <v/>
      </c>
      <c r="GK61" t="str">
        <f t="shared" si="419"/>
        <v/>
      </c>
      <c r="GL61" t="str">
        <f t="shared" si="420"/>
        <v/>
      </c>
      <c r="GM61" t="str">
        <f t="shared" si="421"/>
        <v/>
      </c>
      <c r="GN61" t="str">
        <f t="shared" si="422"/>
        <v/>
      </c>
      <c r="GO61" t="str">
        <f t="shared" si="423"/>
        <v/>
      </c>
      <c r="GP61" t="str">
        <f t="shared" si="424"/>
        <v/>
      </c>
      <c r="GQ61" t="str">
        <f t="shared" si="425"/>
        <v/>
      </c>
      <c r="GR61" t="str">
        <f t="shared" si="426"/>
        <v/>
      </c>
      <c r="GS61" t="str">
        <f t="shared" si="860"/>
        <v/>
      </c>
      <c r="GT61" t="str">
        <f t="shared" si="428"/>
        <v/>
      </c>
      <c r="KJ61" s="6"/>
      <c r="KY61" t="str">
        <f t="shared" si="811"/>
        <v/>
      </c>
      <c r="KZ61" t="str">
        <f t="shared" si="464"/>
        <v/>
      </c>
      <c r="LA61" t="str">
        <f t="shared" si="465"/>
        <v/>
      </c>
      <c r="LB61" t="str">
        <f t="shared" si="466"/>
        <v/>
      </c>
      <c r="LC61" t="str">
        <f t="shared" si="467"/>
        <v/>
      </c>
      <c r="LD61" t="str">
        <f t="shared" si="468"/>
        <v/>
      </c>
      <c r="LE61" t="str">
        <f t="shared" si="469"/>
        <v/>
      </c>
      <c r="LF61" t="str">
        <f t="shared" si="470"/>
        <v/>
      </c>
      <c r="LG61" t="str">
        <f t="shared" si="471"/>
        <v/>
      </c>
      <c r="LH61" t="str">
        <f t="shared" si="472"/>
        <v/>
      </c>
      <c r="LI61" t="str">
        <f t="shared" si="473"/>
        <v/>
      </c>
      <c r="LJ61" t="str">
        <f t="shared" si="862"/>
        <v/>
      </c>
      <c r="LK61" t="str">
        <f t="shared" si="475"/>
        <v/>
      </c>
      <c r="OZ61" s="6"/>
      <c r="PO61" t="str">
        <f t="shared" si="815"/>
        <v/>
      </c>
      <c r="PP61" t="str">
        <f t="shared" si="512"/>
        <v/>
      </c>
      <c r="PQ61" t="str">
        <f t="shared" si="513"/>
        <v/>
      </c>
      <c r="PR61" t="str">
        <f t="shared" si="514"/>
        <v/>
      </c>
      <c r="PS61" t="str">
        <f t="shared" si="515"/>
        <v/>
      </c>
      <c r="PT61" t="str">
        <f t="shared" si="516"/>
        <v/>
      </c>
      <c r="PU61" t="str">
        <f t="shared" si="517"/>
        <v/>
      </c>
      <c r="PV61" t="str">
        <f t="shared" si="816"/>
        <v/>
      </c>
      <c r="PW61" t="str">
        <f t="shared" si="518"/>
        <v/>
      </c>
      <c r="PX61" t="str">
        <f t="shared" si="519"/>
        <v/>
      </c>
      <c r="PY61" t="str">
        <f t="shared" si="520"/>
        <v/>
      </c>
      <c r="PZ61" t="str">
        <f t="shared" si="864"/>
        <v/>
      </c>
      <c r="QA61" t="str">
        <f t="shared" si="522"/>
        <v/>
      </c>
      <c r="TP61" s="6"/>
      <c r="UE61" t="str">
        <f t="shared" si="820"/>
        <v/>
      </c>
      <c r="UF61" t="str">
        <f t="shared" si="559"/>
        <v/>
      </c>
      <c r="UG61" t="str">
        <f t="shared" si="560"/>
        <v/>
      </c>
      <c r="UH61" t="str">
        <f t="shared" si="561"/>
        <v/>
      </c>
      <c r="UI61" t="str">
        <f t="shared" si="562"/>
        <v/>
      </c>
      <c r="UJ61" t="str">
        <f t="shared" si="563"/>
        <v/>
      </c>
      <c r="UK61" t="str">
        <f t="shared" si="564"/>
        <v/>
      </c>
      <c r="UL61" t="str">
        <f t="shared" si="565"/>
        <v/>
      </c>
      <c r="UM61" t="str">
        <f t="shared" si="566"/>
        <v/>
      </c>
      <c r="UN61" t="str">
        <f t="shared" si="567"/>
        <v/>
      </c>
      <c r="UO61" t="str">
        <f t="shared" si="568"/>
        <v/>
      </c>
      <c r="UP61" t="str">
        <f t="shared" si="866"/>
        <v/>
      </c>
      <c r="UQ61" t="str">
        <f t="shared" si="570"/>
        <v/>
      </c>
      <c r="YG61" s="6"/>
      <c r="YV61" t="str">
        <f t="shared" si="824"/>
        <v/>
      </c>
      <c r="YW61" t="str">
        <f t="shared" si="607"/>
        <v/>
      </c>
      <c r="YX61" t="str">
        <f t="shared" si="959"/>
        <v/>
      </c>
      <c r="YY61" t="str">
        <f t="shared" si="609"/>
        <v/>
      </c>
      <c r="YZ61" t="str">
        <f t="shared" si="610"/>
        <v/>
      </c>
      <c r="ZA61" t="str">
        <f t="shared" si="611"/>
        <v/>
      </c>
      <c r="ZB61" t="str">
        <f t="shared" si="612"/>
        <v/>
      </c>
      <c r="ZC61" t="str">
        <f t="shared" si="613"/>
        <v/>
      </c>
      <c r="ZD61" t="str">
        <f t="shared" si="614"/>
        <v/>
      </c>
      <c r="ZE61" t="str">
        <f t="shared" si="615"/>
        <v/>
      </c>
      <c r="ZF61" t="str">
        <f t="shared" si="616"/>
        <v/>
      </c>
      <c r="ZG61" t="str">
        <f t="shared" si="868"/>
        <v/>
      </c>
      <c r="ZH61" t="str">
        <f t="shared" si="618"/>
        <v/>
      </c>
      <c r="AAQ61" s="6"/>
      <c r="ABF61" t="str">
        <f t="shared" si="826"/>
        <v/>
      </c>
      <c r="ABG61" t="str">
        <f t="shared" si="631"/>
        <v/>
      </c>
      <c r="ABH61" t="str">
        <f t="shared" si="957"/>
        <v/>
      </c>
      <c r="ABI61" t="str">
        <f t="shared" si="633"/>
        <v/>
      </c>
      <c r="ABJ61" t="str">
        <f t="shared" si="634"/>
        <v/>
      </c>
      <c r="ABK61" t="str">
        <f t="shared" si="635"/>
        <v/>
      </c>
      <c r="ABL61" t="str">
        <f t="shared" si="636"/>
        <v/>
      </c>
      <c r="ABM61" t="str">
        <f t="shared" si="637"/>
        <v/>
      </c>
      <c r="ABN61" t="str">
        <f t="shared" si="638"/>
        <v/>
      </c>
      <c r="ABO61" t="str">
        <f t="shared" si="639"/>
        <v/>
      </c>
      <c r="ABP61" t="str">
        <f t="shared" si="640"/>
        <v/>
      </c>
      <c r="ABQ61" t="str">
        <f t="shared" si="869"/>
        <v/>
      </c>
      <c r="ABR61" t="str">
        <f t="shared" si="642"/>
        <v/>
      </c>
      <c r="ACZ61" s="6"/>
      <c r="ADO61" t="str">
        <f t="shared" si="828"/>
        <v/>
      </c>
      <c r="ADP61" t="str">
        <f t="shared" si="975"/>
        <v/>
      </c>
      <c r="ADQ61" t="str">
        <f t="shared" si="976"/>
        <v/>
      </c>
      <c r="ADR61" t="str">
        <f t="shared" si="657"/>
        <v/>
      </c>
      <c r="ADS61" t="str">
        <f t="shared" si="658"/>
        <v/>
      </c>
      <c r="ADT61" t="str">
        <f t="shared" si="659"/>
        <v/>
      </c>
      <c r="ADU61" t="str">
        <f t="shared" si="660"/>
        <v/>
      </c>
      <c r="ADV61" t="str">
        <f t="shared" si="661"/>
        <v/>
      </c>
      <c r="ADW61" t="str">
        <f t="shared" si="662"/>
        <v/>
      </c>
      <c r="ADX61" t="str">
        <f t="shared" si="663"/>
        <v/>
      </c>
      <c r="ADY61" t="str">
        <f t="shared" si="664"/>
        <v/>
      </c>
      <c r="ADZ61" t="str">
        <f t="shared" si="870"/>
        <v/>
      </c>
      <c r="AEA61" t="str">
        <f t="shared" si="666"/>
        <v/>
      </c>
      <c r="AFI61" s="6"/>
      <c r="AFX61" t="str">
        <f t="shared" si="830"/>
        <v/>
      </c>
      <c r="AFY61" t="str">
        <f t="shared" si="946"/>
        <v/>
      </c>
      <c r="AFZ61" t="str">
        <f t="shared" si="963"/>
        <v/>
      </c>
      <c r="AGA61" t="str">
        <f t="shared" si="681"/>
        <v/>
      </c>
      <c r="AGB61" t="str">
        <f t="shared" si="682"/>
        <v/>
      </c>
      <c r="AGC61" t="str">
        <f t="shared" si="683"/>
        <v/>
      </c>
      <c r="AGD61" t="str">
        <f t="shared" si="684"/>
        <v/>
      </c>
      <c r="AGE61" t="str">
        <f t="shared" si="831"/>
        <v/>
      </c>
      <c r="AGF61" t="str">
        <f t="shared" si="685"/>
        <v/>
      </c>
      <c r="AGG61" t="str">
        <f t="shared" si="686"/>
        <v/>
      </c>
      <c r="AGH61" t="str">
        <f t="shared" si="687"/>
        <v/>
      </c>
      <c r="AGI61" t="str">
        <f t="shared" si="871"/>
        <v/>
      </c>
      <c r="AGJ61" t="str">
        <f t="shared" si="689"/>
        <v/>
      </c>
      <c r="AHT61" s="6"/>
      <c r="AII61" t="str">
        <f t="shared" si="833"/>
        <v/>
      </c>
      <c r="AIJ61" t="str">
        <f t="shared" si="925"/>
        <v/>
      </c>
      <c r="AIK61" t="str">
        <f t="shared" si="965"/>
        <v/>
      </c>
      <c r="AIL61" t="str">
        <f t="shared" si="834"/>
        <v/>
      </c>
      <c r="AIM61" t="str">
        <f t="shared" si="704"/>
        <v/>
      </c>
      <c r="AIN61" t="str">
        <f t="shared" si="835"/>
        <v/>
      </c>
      <c r="AIO61" t="str">
        <f t="shared" si="836"/>
        <v/>
      </c>
      <c r="AIP61" t="str">
        <f t="shared" si="705"/>
        <v/>
      </c>
      <c r="AIQ61" t="str">
        <f t="shared" si="706"/>
        <v/>
      </c>
      <c r="AIR61" t="str">
        <f t="shared" si="707"/>
        <v/>
      </c>
      <c r="AIS61" t="str">
        <f t="shared" si="708"/>
        <v/>
      </c>
      <c r="AIT61" t="str">
        <f t="shared" si="872"/>
        <v/>
      </c>
      <c r="AIU61" t="str">
        <f t="shared" si="710"/>
        <v/>
      </c>
      <c r="AKD61" s="6"/>
      <c r="AKS61" t="str">
        <f t="shared" si="841"/>
        <v/>
      </c>
      <c r="AKT61" t="str">
        <f t="shared" si="927"/>
        <v/>
      </c>
      <c r="AKU61" t="str">
        <f t="shared" si="967"/>
        <v/>
      </c>
      <c r="AKV61" t="str">
        <f t="shared" si="842"/>
        <v/>
      </c>
      <c r="AKW61" t="str">
        <f t="shared" si="722"/>
        <v/>
      </c>
      <c r="AKX61" t="str">
        <f t="shared" si="723"/>
        <v/>
      </c>
      <c r="AKY61" t="str">
        <f t="shared" si="843"/>
        <v/>
      </c>
      <c r="AKZ61" t="str">
        <f t="shared" si="724"/>
        <v/>
      </c>
      <c r="ALA61" t="str">
        <f t="shared" si="725"/>
        <v/>
      </c>
      <c r="ALB61" t="str">
        <f t="shared" si="726"/>
        <v/>
      </c>
      <c r="ALC61" t="str">
        <f t="shared" si="727"/>
        <v/>
      </c>
      <c r="ALD61" t="str">
        <f t="shared" si="873"/>
        <v/>
      </c>
      <c r="ALE61" t="str">
        <f t="shared" si="729"/>
        <v/>
      </c>
      <c r="ARE61" s="6"/>
      <c r="ART61" t="str">
        <f t="shared" si="855"/>
        <v/>
      </c>
      <c r="ARU61" t="str">
        <f t="shared" si="933"/>
        <v/>
      </c>
      <c r="ARV61" t="str">
        <f t="shared" si="972"/>
        <v/>
      </c>
      <c r="ARW61" t="str">
        <f t="shared" si="856"/>
        <v/>
      </c>
      <c r="ARX61" t="str">
        <f t="shared" si="785"/>
        <v/>
      </c>
      <c r="ARY61" t="str">
        <f t="shared" si="786"/>
        <v/>
      </c>
      <c r="ARZ61" t="str">
        <f t="shared" si="787"/>
        <v/>
      </c>
      <c r="ASA61" t="str">
        <f t="shared" si="788"/>
        <v/>
      </c>
      <c r="ASB61" t="str">
        <f t="shared" si="789"/>
        <v/>
      </c>
      <c r="ASC61" t="str">
        <f t="shared" si="790"/>
        <v/>
      </c>
      <c r="ASD61" t="str">
        <f t="shared" si="791"/>
        <v/>
      </c>
      <c r="ASE61" t="str">
        <f t="shared" si="876"/>
        <v/>
      </c>
      <c r="ASF61" t="str">
        <f t="shared" si="793"/>
        <v/>
      </c>
    </row>
    <row r="62" spans="73:1014 1026:1197" x14ac:dyDescent="0.35">
      <c r="BU62" t="str">
        <f t="shared" si="805"/>
        <v/>
      </c>
      <c r="BV62" t="str">
        <f t="shared" si="923"/>
        <v/>
      </c>
      <c r="BW62" t="str">
        <f t="shared" si="947"/>
        <v/>
      </c>
      <c r="BX62" t="str">
        <f t="shared" si="889"/>
        <v/>
      </c>
      <c r="BY62" t="str">
        <f t="shared" si="890"/>
        <v/>
      </c>
      <c r="BZ62" t="str">
        <f t="shared" si="891"/>
        <v/>
      </c>
      <c r="CA62" t="str">
        <f t="shared" si="892"/>
        <v/>
      </c>
      <c r="CB62" t="str">
        <f t="shared" si="893"/>
        <v/>
      </c>
      <c r="CC62" t="str">
        <f t="shared" si="894"/>
        <v/>
      </c>
      <c r="CD62" t="str">
        <f t="shared" si="895"/>
        <v/>
      </c>
      <c r="CE62" t="str">
        <f t="shared" si="896"/>
        <v/>
      </c>
      <c r="CF62" t="str">
        <f t="shared" si="897"/>
        <v/>
      </c>
      <c r="CG62" t="str">
        <f t="shared" si="898"/>
        <v/>
      </c>
      <c r="FS62" s="6"/>
      <c r="GH62" t="str">
        <f t="shared" si="807"/>
        <v/>
      </c>
      <c r="GI62" t="str">
        <f t="shared" si="417"/>
        <v/>
      </c>
      <c r="GJ62" t="str">
        <f t="shared" si="418"/>
        <v/>
      </c>
      <c r="GK62" t="str">
        <f t="shared" si="419"/>
        <v/>
      </c>
      <c r="GL62" t="str">
        <f t="shared" si="420"/>
        <v/>
      </c>
      <c r="GM62" t="str">
        <f t="shared" si="421"/>
        <v/>
      </c>
      <c r="GN62" t="str">
        <f t="shared" si="422"/>
        <v/>
      </c>
      <c r="GO62" t="str">
        <f t="shared" si="423"/>
        <v/>
      </c>
      <c r="GP62" t="str">
        <f t="shared" si="424"/>
        <v/>
      </c>
      <c r="GQ62" t="str">
        <f t="shared" si="425"/>
        <v/>
      </c>
      <c r="GR62" t="str">
        <f t="shared" si="426"/>
        <v/>
      </c>
      <c r="GS62" t="str">
        <f t="shared" si="860"/>
        <v/>
      </c>
      <c r="GT62" t="str">
        <f t="shared" si="428"/>
        <v/>
      </c>
      <c r="KJ62" s="6"/>
      <c r="KY62" t="str">
        <f t="shared" si="811"/>
        <v/>
      </c>
      <c r="KZ62" t="str">
        <f t="shared" si="464"/>
        <v/>
      </c>
      <c r="LA62" t="str">
        <f t="shared" si="465"/>
        <v/>
      </c>
      <c r="LB62" t="str">
        <f t="shared" si="466"/>
        <v/>
      </c>
      <c r="LC62" t="str">
        <f t="shared" si="467"/>
        <v/>
      </c>
      <c r="LD62" t="str">
        <f t="shared" si="468"/>
        <v/>
      </c>
      <c r="LE62" t="str">
        <f t="shared" si="469"/>
        <v/>
      </c>
      <c r="LF62" t="str">
        <f t="shared" si="470"/>
        <v/>
      </c>
      <c r="LG62" t="str">
        <f t="shared" si="471"/>
        <v/>
      </c>
      <c r="LH62" t="str">
        <f t="shared" si="472"/>
        <v/>
      </c>
      <c r="LI62" t="str">
        <f t="shared" si="473"/>
        <v/>
      </c>
      <c r="LJ62" t="str">
        <f t="shared" si="862"/>
        <v/>
      </c>
      <c r="LK62" t="str">
        <f t="shared" si="475"/>
        <v/>
      </c>
      <c r="OZ62" s="6"/>
      <c r="PO62" t="str">
        <f t="shared" si="815"/>
        <v/>
      </c>
      <c r="PP62" t="str">
        <f t="shared" si="512"/>
        <v/>
      </c>
      <c r="PQ62" t="str">
        <f t="shared" si="513"/>
        <v/>
      </c>
      <c r="PR62" t="str">
        <f t="shared" si="514"/>
        <v/>
      </c>
      <c r="PS62" t="str">
        <f t="shared" si="515"/>
        <v/>
      </c>
      <c r="PT62" t="str">
        <f t="shared" si="516"/>
        <v/>
      </c>
      <c r="PU62" t="str">
        <f t="shared" si="517"/>
        <v/>
      </c>
      <c r="PV62" t="str">
        <f t="shared" si="816"/>
        <v/>
      </c>
      <c r="PW62" t="str">
        <f t="shared" si="518"/>
        <v/>
      </c>
      <c r="PX62" t="str">
        <f t="shared" si="519"/>
        <v/>
      </c>
      <c r="PY62" t="str">
        <f t="shared" si="520"/>
        <v/>
      </c>
      <c r="PZ62" t="str">
        <f t="shared" si="864"/>
        <v/>
      </c>
      <c r="QA62" t="str">
        <f t="shared" si="522"/>
        <v/>
      </c>
      <c r="TP62" s="6"/>
      <c r="UE62" t="str">
        <f t="shared" si="820"/>
        <v/>
      </c>
      <c r="UF62" t="str">
        <f t="shared" si="559"/>
        <v/>
      </c>
      <c r="UG62" t="str">
        <f t="shared" si="560"/>
        <v/>
      </c>
      <c r="UH62" t="str">
        <f t="shared" si="561"/>
        <v/>
      </c>
      <c r="UI62" t="str">
        <f t="shared" si="562"/>
        <v/>
      </c>
      <c r="UJ62" t="str">
        <f t="shared" si="563"/>
        <v/>
      </c>
      <c r="UK62" t="str">
        <f t="shared" si="564"/>
        <v/>
      </c>
      <c r="UL62" t="str">
        <f t="shared" si="565"/>
        <v/>
      </c>
      <c r="UM62" t="str">
        <f t="shared" si="566"/>
        <v/>
      </c>
      <c r="UN62" t="str">
        <f t="shared" si="567"/>
        <v/>
      </c>
      <c r="UO62" t="str">
        <f t="shared" si="568"/>
        <v/>
      </c>
      <c r="UP62" t="str">
        <f t="shared" si="866"/>
        <v/>
      </c>
      <c r="UQ62" t="str">
        <f t="shared" si="570"/>
        <v/>
      </c>
      <c r="YG62" s="6"/>
      <c r="YV62" t="str">
        <f t="shared" si="824"/>
        <v/>
      </c>
      <c r="YW62" t="str">
        <f t="shared" si="607"/>
        <v/>
      </c>
      <c r="YX62" t="str">
        <f t="shared" si="959"/>
        <v/>
      </c>
      <c r="YY62" t="str">
        <f t="shared" si="609"/>
        <v/>
      </c>
      <c r="YZ62" t="str">
        <f t="shared" si="610"/>
        <v/>
      </c>
      <c r="ZA62" t="str">
        <f t="shared" si="611"/>
        <v/>
      </c>
      <c r="ZB62" t="str">
        <f t="shared" si="612"/>
        <v/>
      </c>
      <c r="ZC62" t="str">
        <f t="shared" si="613"/>
        <v/>
      </c>
      <c r="ZD62" t="str">
        <f t="shared" si="614"/>
        <v/>
      </c>
      <c r="ZE62" t="str">
        <f t="shared" si="615"/>
        <v/>
      </c>
      <c r="ZF62" t="str">
        <f t="shared" si="616"/>
        <v/>
      </c>
      <c r="ZG62" t="str">
        <f t="shared" si="868"/>
        <v/>
      </c>
      <c r="ZH62" t="str">
        <f t="shared" si="618"/>
        <v/>
      </c>
      <c r="AAQ62" s="6"/>
      <c r="ABF62" t="str">
        <f t="shared" si="826"/>
        <v/>
      </c>
      <c r="ABG62" t="str">
        <f t="shared" si="631"/>
        <v/>
      </c>
      <c r="ABH62" t="str">
        <f t="shared" si="957"/>
        <v/>
      </c>
      <c r="ABI62" t="str">
        <f t="shared" si="633"/>
        <v/>
      </c>
      <c r="ABJ62" t="str">
        <f t="shared" si="634"/>
        <v/>
      </c>
      <c r="ABK62" t="str">
        <f t="shared" si="635"/>
        <v/>
      </c>
      <c r="ABL62" t="str">
        <f t="shared" si="636"/>
        <v/>
      </c>
      <c r="ABM62" t="str">
        <f t="shared" si="637"/>
        <v/>
      </c>
      <c r="ABN62" t="str">
        <f t="shared" si="638"/>
        <v/>
      </c>
      <c r="ABO62" t="str">
        <f t="shared" si="639"/>
        <v/>
      </c>
      <c r="ABP62" t="str">
        <f t="shared" si="640"/>
        <v/>
      </c>
      <c r="ABQ62" t="str">
        <f t="shared" si="869"/>
        <v/>
      </c>
      <c r="ABR62" t="str">
        <f t="shared" si="642"/>
        <v/>
      </c>
      <c r="ACZ62" s="6"/>
      <c r="ADO62" t="str">
        <f t="shared" si="828"/>
        <v/>
      </c>
      <c r="ADP62" t="str">
        <f t="shared" si="975"/>
        <v/>
      </c>
      <c r="ADQ62" t="str">
        <f t="shared" si="976"/>
        <v/>
      </c>
      <c r="ADR62" t="str">
        <f t="shared" si="657"/>
        <v/>
      </c>
      <c r="ADS62" t="str">
        <f t="shared" si="658"/>
        <v/>
      </c>
      <c r="ADT62" t="str">
        <f t="shared" si="659"/>
        <v/>
      </c>
      <c r="ADU62" t="str">
        <f t="shared" si="660"/>
        <v/>
      </c>
      <c r="ADV62" t="str">
        <f t="shared" si="661"/>
        <v/>
      </c>
      <c r="ADW62" t="str">
        <f t="shared" si="662"/>
        <v/>
      </c>
      <c r="ADX62" t="str">
        <f t="shared" si="663"/>
        <v/>
      </c>
      <c r="ADY62" t="str">
        <f t="shared" si="664"/>
        <v/>
      </c>
      <c r="ADZ62" t="str">
        <f t="shared" si="870"/>
        <v/>
      </c>
      <c r="AEA62" t="str">
        <f t="shared" si="666"/>
        <v/>
      </c>
      <c r="AFI62" s="6"/>
      <c r="AFX62" t="str">
        <f t="shared" si="830"/>
        <v/>
      </c>
      <c r="AFY62" t="str">
        <f t="shared" si="946"/>
        <v/>
      </c>
      <c r="AFZ62" t="str">
        <f t="shared" si="963"/>
        <v/>
      </c>
      <c r="AGA62" t="str">
        <f t="shared" si="681"/>
        <v/>
      </c>
      <c r="AGB62" t="str">
        <f t="shared" si="682"/>
        <v/>
      </c>
      <c r="AGC62" t="str">
        <f t="shared" si="683"/>
        <v/>
      </c>
      <c r="AGD62" t="str">
        <f t="shared" si="684"/>
        <v/>
      </c>
      <c r="AGE62" t="str">
        <f t="shared" si="831"/>
        <v/>
      </c>
      <c r="AGF62" t="str">
        <f t="shared" si="685"/>
        <v/>
      </c>
      <c r="AGG62" t="str">
        <f t="shared" si="686"/>
        <v/>
      </c>
      <c r="AGH62" t="str">
        <f t="shared" si="687"/>
        <v/>
      </c>
      <c r="AGI62" t="str">
        <f t="shared" si="871"/>
        <v/>
      </c>
      <c r="AGJ62" t="str">
        <f t="shared" si="689"/>
        <v/>
      </c>
      <c r="AHT62" s="6"/>
      <c r="AII62" t="str">
        <f t="shared" si="833"/>
        <v/>
      </c>
      <c r="AIJ62" t="str">
        <f t="shared" si="925"/>
        <v/>
      </c>
      <c r="AIK62" t="str">
        <f t="shared" si="965"/>
        <v/>
      </c>
      <c r="AIL62" t="str">
        <f t="shared" si="834"/>
        <v/>
      </c>
      <c r="AIM62" t="str">
        <f t="shared" si="704"/>
        <v/>
      </c>
      <c r="AIN62" t="str">
        <f t="shared" si="835"/>
        <v/>
      </c>
      <c r="AIO62" t="str">
        <f t="shared" si="836"/>
        <v/>
      </c>
      <c r="AIP62" t="str">
        <f t="shared" si="705"/>
        <v/>
      </c>
      <c r="AIQ62" t="str">
        <f t="shared" si="706"/>
        <v/>
      </c>
      <c r="AIR62" t="str">
        <f t="shared" si="707"/>
        <v/>
      </c>
      <c r="AIS62" t="str">
        <f t="shared" si="708"/>
        <v/>
      </c>
      <c r="AIT62" t="str">
        <f t="shared" si="872"/>
        <v/>
      </c>
      <c r="AIU62" t="str">
        <f t="shared" si="710"/>
        <v/>
      </c>
      <c r="AKD62" s="6"/>
      <c r="AKS62" t="str">
        <f t="shared" si="841"/>
        <v/>
      </c>
      <c r="AKT62" t="str">
        <f t="shared" si="927"/>
        <v/>
      </c>
      <c r="AKU62" t="str">
        <f t="shared" si="967"/>
        <v/>
      </c>
      <c r="AKV62" t="str">
        <f t="shared" si="842"/>
        <v/>
      </c>
      <c r="AKW62" t="str">
        <f t="shared" si="722"/>
        <v/>
      </c>
      <c r="AKX62" t="str">
        <f t="shared" si="723"/>
        <v/>
      </c>
      <c r="AKY62" t="str">
        <f t="shared" si="843"/>
        <v/>
      </c>
      <c r="AKZ62" t="str">
        <f t="shared" si="724"/>
        <v/>
      </c>
      <c r="ALA62" t="str">
        <f t="shared" si="725"/>
        <v/>
      </c>
      <c r="ALB62" t="str">
        <f t="shared" si="726"/>
        <v/>
      </c>
      <c r="ALC62" t="str">
        <f t="shared" si="727"/>
        <v/>
      </c>
      <c r="ALD62" t="str">
        <f t="shared" si="873"/>
        <v/>
      </c>
      <c r="ALE62" t="str">
        <f t="shared" si="729"/>
        <v/>
      </c>
      <c r="ARE62" s="6"/>
      <c r="ART62" t="str">
        <f t="shared" si="855"/>
        <v/>
      </c>
      <c r="ARU62" t="str">
        <f t="shared" si="933"/>
        <v/>
      </c>
      <c r="ARV62" t="str">
        <f t="shared" si="972"/>
        <v/>
      </c>
      <c r="ARW62" t="str">
        <f t="shared" si="856"/>
        <v/>
      </c>
      <c r="ARX62" t="str">
        <f t="shared" si="785"/>
        <v/>
      </c>
      <c r="ARY62" t="str">
        <f t="shared" si="786"/>
        <v/>
      </c>
      <c r="ARZ62" t="str">
        <f t="shared" si="787"/>
        <v/>
      </c>
      <c r="ASA62" t="str">
        <f t="shared" si="788"/>
        <v/>
      </c>
      <c r="ASB62" t="str">
        <f t="shared" si="789"/>
        <v/>
      </c>
      <c r="ASC62" t="str">
        <f t="shared" si="790"/>
        <v/>
      </c>
      <c r="ASD62" t="str">
        <f t="shared" si="791"/>
        <v/>
      </c>
      <c r="ASE62" t="str">
        <f t="shared" si="876"/>
        <v/>
      </c>
      <c r="ASF62" t="str">
        <f t="shared" si="793"/>
        <v/>
      </c>
    </row>
    <row r="63" spans="73:1014 1026:1197" x14ac:dyDescent="0.35">
      <c r="BU63" t="str">
        <f t="shared" si="805"/>
        <v/>
      </c>
      <c r="BV63" t="str">
        <f t="shared" si="923"/>
        <v/>
      </c>
      <c r="BW63" t="str">
        <f t="shared" si="947"/>
        <v/>
      </c>
      <c r="BX63" t="str">
        <f t="shared" si="889"/>
        <v/>
      </c>
      <c r="BY63" t="str">
        <f t="shared" si="890"/>
        <v/>
      </c>
      <c r="BZ63" t="str">
        <f t="shared" si="891"/>
        <v/>
      </c>
      <c r="CA63" t="str">
        <f t="shared" si="892"/>
        <v/>
      </c>
      <c r="CB63" t="str">
        <f t="shared" si="893"/>
        <v/>
      </c>
      <c r="CC63" t="str">
        <f t="shared" si="894"/>
        <v/>
      </c>
      <c r="CD63" t="str">
        <f t="shared" si="895"/>
        <v/>
      </c>
      <c r="CE63" t="str">
        <f t="shared" si="896"/>
        <v/>
      </c>
      <c r="CF63" t="str">
        <f t="shared" si="897"/>
        <v/>
      </c>
      <c r="CG63" t="str">
        <f t="shared" si="898"/>
        <v/>
      </c>
      <c r="FS63" s="6"/>
      <c r="GH63" t="str">
        <f t="shared" si="807"/>
        <v/>
      </c>
      <c r="GI63" t="str">
        <f t="shared" si="417"/>
        <v/>
      </c>
      <c r="GJ63" t="str">
        <f t="shared" si="418"/>
        <v/>
      </c>
      <c r="GK63" t="str">
        <f t="shared" si="419"/>
        <v/>
      </c>
      <c r="GL63" t="str">
        <f t="shared" si="420"/>
        <v/>
      </c>
      <c r="GM63" t="str">
        <f t="shared" si="421"/>
        <v/>
      </c>
      <c r="GN63" t="str">
        <f t="shared" si="422"/>
        <v/>
      </c>
      <c r="GO63" t="str">
        <f t="shared" si="423"/>
        <v/>
      </c>
      <c r="GP63" t="str">
        <f t="shared" si="424"/>
        <v/>
      </c>
      <c r="GQ63" t="str">
        <f t="shared" si="425"/>
        <v/>
      </c>
      <c r="GR63" t="str">
        <f t="shared" si="426"/>
        <v/>
      </c>
      <c r="GS63" t="str">
        <f t="shared" si="860"/>
        <v/>
      </c>
      <c r="GT63" t="str">
        <f t="shared" si="428"/>
        <v/>
      </c>
      <c r="KJ63" s="6"/>
      <c r="KY63" t="str">
        <f t="shared" si="811"/>
        <v/>
      </c>
      <c r="KZ63" t="str">
        <f t="shared" si="464"/>
        <v/>
      </c>
      <c r="LA63" t="str">
        <f t="shared" si="465"/>
        <v/>
      </c>
      <c r="LB63" t="str">
        <f t="shared" si="466"/>
        <v/>
      </c>
      <c r="LC63" t="str">
        <f t="shared" si="467"/>
        <v/>
      </c>
      <c r="LD63" t="str">
        <f t="shared" si="468"/>
        <v/>
      </c>
      <c r="LE63" t="str">
        <f t="shared" si="469"/>
        <v/>
      </c>
      <c r="LF63" t="str">
        <f t="shared" si="470"/>
        <v/>
      </c>
      <c r="LG63" t="str">
        <f t="shared" si="471"/>
        <v/>
      </c>
      <c r="LH63" t="str">
        <f t="shared" si="472"/>
        <v/>
      </c>
      <c r="LI63" t="str">
        <f t="shared" si="473"/>
        <v/>
      </c>
      <c r="LJ63" t="str">
        <f t="shared" si="862"/>
        <v/>
      </c>
      <c r="LK63" t="str">
        <f t="shared" si="475"/>
        <v/>
      </c>
      <c r="TP63" s="6"/>
      <c r="UE63" t="str">
        <f t="shared" si="820"/>
        <v/>
      </c>
      <c r="UF63" t="str">
        <f t="shared" si="559"/>
        <v/>
      </c>
      <c r="UG63" t="str">
        <f t="shared" si="560"/>
        <v/>
      </c>
      <c r="UH63" t="str">
        <f t="shared" si="561"/>
        <v/>
      </c>
      <c r="UI63" t="str">
        <f t="shared" si="562"/>
        <v/>
      </c>
      <c r="UJ63" t="str">
        <f t="shared" si="563"/>
        <v/>
      </c>
      <c r="UK63" t="str">
        <f t="shared" si="564"/>
        <v/>
      </c>
      <c r="UL63" t="str">
        <f t="shared" si="565"/>
        <v/>
      </c>
      <c r="UM63" t="str">
        <f t="shared" si="566"/>
        <v/>
      </c>
      <c r="UN63" t="str">
        <f t="shared" si="567"/>
        <v/>
      </c>
      <c r="UO63" t="str">
        <f t="shared" si="568"/>
        <v/>
      </c>
      <c r="UP63" t="str">
        <f t="shared" si="866"/>
        <v/>
      </c>
      <c r="UQ63" t="str">
        <f t="shared" si="570"/>
        <v/>
      </c>
      <c r="YG63" s="6"/>
      <c r="YV63" t="str">
        <f t="shared" si="824"/>
        <v/>
      </c>
      <c r="YW63" t="str">
        <f t="shared" si="607"/>
        <v/>
      </c>
      <c r="YX63" t="str">
        <f t="shared" si="959"/>
        <v/>
      </c>
      <c r="YY63" t="str">
        <f t="shared" si="609"/>
        <v/>
      </c>
      <c r="YZ63" t="str">
        <f t="shared" si="610"/>
        <v/>
      </c>
      <c r="ZA63" t="str">
        <f t="shared" si="611"/>
        <v/>
      </c>
      <c r="ZB63" t="str">
        <f t="shared" si="612"/>
        <v/>
      </c>
      <c r="ZC63" t="str">
        <f t="shared" si="613"/>
        <v/>
      </c>
      <c r="ZD63" t="str">
        <f t="shared" si="614"/>
        <v/>
      </c>
      <c r="ZE63" t="str">
        <f t="shared" si="615"/>
        <v/>
      </c>
      <c r="ZF63" t="str">
        <f t="shared" si="616"/>
        <v/>
      </c>
      <c r="ZG63" t="str">
        <f t="shared" si="868"/>
        <v/>
      </c>
      <c r="ZH63" t="str">
        <f t="shared" si="618"/>
        <v/>
      </c>
      <c r="AAQ63" s="6"/>
      <c r="ABF63" t="str">
        <f t="shared" si="826"/>
        <v/>
      </c>
      <c r="ABG63" t="str">
        <f t="shared" si="631"/>
        <v/>
      </c>
      <c r="ABH63" t="str">
        <f t="shared" si="957"/>
        <v/>
      </c>
      <c r="ABI63" t="str">
        <f t="shared" si="633"/>
        <v/>
      </c>
      <c r="ABJ63" t="str">
        <f t="shared" si="634"/>
        <v/>
      </c>
      <c r="ABK63" t="str">
        <f t="shared" si="635"/>
        <v/>
      </c>
      <c r="ABL63" t="str">
        <f t="shared" si="636"/>
        <v/>
      </c>
      <c r="ABM63" t="str">
        <f t="shared" si="637"/>
        <v/>
      </c>
      <c r="ABN63" t="str">
        <f t="shared" si="638"/>
        <v/>
      </c>
      <c r="ABO63" t="str">
        <f t="shared" si="639"/>
        <v/>
      </c>
      <c r="ABP63" t="str">
        <f t="shared" si="640"/>
        <v/>
      </c>
      <c r="ABQ63" t="str">
        <f t="shared" si="869"/>
        <v/>
      </c>
      <c r="ABR63" t="str">
        <f t="shared" si="642"/>
        <v/>
      </c>
      <c r="ACZ63" s="6"/>
      <c r="ADO63" t="str">
        <f t="shared" si="828"/>
        <v/>
      </c>
      <c r="ADP63" t="str">
        <f t="shared" si="975"/>
        <v/>
      </c>
      <c r="ADQ63" t="str">
        <f t="shared" si="976"/>
        <v/>
      </c>
      <c r="ADR63" t="str">
        <f t="shared" si="657"/>
        <v/>
      </c>
      <c r="ADS63" t="str">
        <f t="shared" si="658"/>
        <v/>
      </c>
      <c r="ADT63" t="str">
        <f t="shared" si="659"/>
        <v/>
      </c>
      <c r="ADU63" t="str">
        <f t="shared" si="660"/>
        <v/>
      </c>
      <c r="ADV63" t="str">
        <f t="shared" si="661"/>
        <v/>
      </c>
      <c r="ADW63" t="str">
        <f t="shared" si="662"/>
        <v/>
      </c>
      <c r="ADX63" t="str">
        <f t="shared" si="663"/>
        <v/>
      </c>
      <c r="ADY63" t="str">
        <f t="shared" si="664"/>
        <v/>
      </c>
      <c r="ADZ63" t="str">
        <f t="shared" si="870"/>
        <v/>
      </c>
      <c r="AEA63" t="str">
        <f t="shared" si="666"/>
        <v/>
      </c>
      <c r="AFI63" s="6"/>
      <c r="AFX63" t="str">
        <f t="shared" si="830"/>
        <v/>
      </c>
      <c r="AFY63" t="str">
        <f t="shared" si="946"/>
        <v/>
      </c>
      <c r="AFZ63" t="str">
        <f t="shared" si="963"/>
        <v/>
      </c>
      <c r="AGA63" t="str">
        <f t="shared" si="681"/>
        <v/>
      </c>
      <c r="AGB63" t="str">
        <f t="shared" si="682"/>
        <v/>
      </c>
      <c r="AGC63" t="str">
        <f t="shared" si="683"/>
        <v/>
      </c>
      <c r="AGD63" t="str">
        <f t="shared" si="684"/>
        <v/>
      </c>
      <c r="AGE63" t="str">
        <f t="shared" si="831"/>
        <v/>
      </c>
      <c r="AGF63" t="str">
        <f t="shared" si="685"/>
        <v/>
      </c>
      <c r="AGG63" t="str">
        <f t="shared" si="686"/>
        <v/>
      </c>
      <c r="AGH63" t="str">
        <f t="shared" si="687"/>
        <v/>
      </c>
      <c r="AGI63" t="str">
        <f t="shared" si="871"/>
        <v/>
      </c>
      <c r="AGJ63" t="str">
        <f t="shared" si="689"/>
        <v/>
      </c>
      <c r="AHT63" s="6"/>
      <c r="AII63" t="str">
        <f t="shared" si="833"/>
        <v/>
      </c>
      <c r="AIJ63" t="str">
        <f t="shared" si="925"/>
        <v/>
      </c>
      <c r="AIK63" t="str">
        <f t="shared" si="965"/>
        <v/>
      </c>
      <c r="AIL63" t="str">
        <f t="shared" si="834"/>
        <v/>
      </c>
      <c r="AIM63" t="str">
        <f t="shared" si="704"/>
        <v/>
      </c>
      <c r="AIN63" t="str">
        <f t="shared" si="835"/>
        <v/>
      </c>
      <c r="AIO63" t="str">
        <f t="shared" si="836"/>
        <v/>
      </c>
      <c r="AIP63" t="str">
        <f t="shared" si="705"/>
        <v/>
      </c>
      <c r="AIQ63" t="str">
        <f t="shared" si="706"/>
        <v/>
      </c>
      <c r="AIR63" t="str">
        <f t="shared" si="707"/>
        <v/>
      </c>
      <c r="AIS63" t="str">
        <f t="shared" si="708"/>
        <v/>
      </c>
      <c r="AIT63" t="str">
        <f t="shared" si="872"/>
        <v/>
      </c>
      <c r="AIU63" t="str">
        <f t="shared" si="710"/>
        <v/>
      </c>
      <c r="AKD63" s="6"/>
      <c r="AKS63" t="str">
        <f t="shared" si="841"/>
        <v/>
      </c>
      <c r="AKT63" t="str">
        <f t="shared" si="927"/>
        <v/>
      </c>
      <c r="AKU63" t="str">
        <f t="shared" si="967"/>
        <v/>
      </c>
      <c r="AKV63" t="str">
        <f t="shared" si="842"/>
        <v/>
      </c>
      <c r="AKW63" t="str">
        <f t="shared" si="722"/>
        <v/>
      </c>
      <c r="AKX63" t="str">
        <f t="shared" si="723"/>
        <v/>
      </c>
      <c r="AKY63" t="str">
        <f t="shared" si="843"/>
        <v/>
      </c>
      <c r="AKZ63" t="str">
        <f t="shared" si="724"/>
        <v/>
      </c>
      <c r="ALA63" t="str">
        <f t="shared" si="725"/>
        <v/>
      </c>
      <c r="ALB63" t="str">
        <f t="shared" si="726"/>
        <v/>
      </c>
      <c r="ALC63" t="str">
        <f t="shared" si="727"/>
        <v/>
      </c>
      <c r="ALD63" t="str">
        <f t="shared" si="873"/>
        <v/>
      </c>
      <c r="ALE63" t="str">
        <f t="shared" si="729"/>
        <v/>
      </c>
      <c r="ARE63" s="6"/>
      <c r="ART63" t="str">
        <f t="shared" si="855"/>
        <v/>
      </c>
      <c r="ARU63" t="str">
        <f t="shared" si="933"/>
        <v/>
      </c>
      <c r="ARV63" t="str">
        <f t="shared" si="972"/>
        <v/>
      </c>
      <c r="ARW63" t="str">
        <f t="shared" si="856"/>
        <v/>
      </c>
      <c r="ARX63" t="str">
        <f t="shared" si="785"/>
        <v/>
      </c>
      <c r="ARY63" t="str">
        <f t="shared" si="786"/>
        <v/>
      </c>
      <c r="ARZ63" t="str">
        <f t="shared" si="787"/>
        <v/>
      </c>
      <c r="ASA63" t="str">
        <f t="shared" si="788"/>
        <v/>
      </c>
      <c r="ASB63" t="str">
        <f t="shared" si="789"/>
        <v/>
      </c>
      <c r="ASC63" t="str">
        <f t="shared" si="790"/>
        <v/>
      </c>
      <c r="ASD63" t="str">
        <f t="shared" si="791"/>
        <v/>
      </c>
      <c r="ASE63" t="str">
        <f t="shared" si="876"/>
        <v/>
      </c>
      <c r="ASF63" t="str">
        <f t="shared" si="793"/>
        <v/>
      </c>
    </row>
    <row r="64" spans="73:1014 1026:1197" x14ac:dyDescent="0.35">
      <c r="BU64" t="str">
        <f t="shared" si="805"/>
        <v/>
      </c>
      <c r="BV64" t="str">
        <f t="shared" si="923"/>
        <v/>
      </c>
      <c r="BW64" t="str">
        <f t="shared" si="947"/>
        <v/>
      </c>
      <c r="BX64" t="str">
        <f t="shared" si="889"/>
        <v/>
      </c>
      <c r="BY64" t="str">
        <f t="shared" si="890"/>
        <v/>
      </c>
      <c r="BZ64" t="str">
        <f t="shared" si="891"/>
        <v/>
      </c>
      <c r="CA64" t="str">
        <f t="shared" si="892"/>
        <v/>
      </c>
      <c r="CB64" t="str">
        <f t="shared" si="893"/>
        <v/>
      </c>
      <c r="CC64" t="str">
        <f t="shared" si="894"/>
        <v/>
      </c>
      <c r="CD64" t="str">
        <f t="shared" si="895"/>
        <v/>
      </c>
      <c r="CE64" t="str">
        <f t="shared" si="896"/>
        <v/>
      </c>
      <c r="CF64" t="str">
        <f t="shared" si="897"/>
        <v/>
      </c>
      <c r="CG64" t="str">
        <f t="shared" si="898"/>
        <v/>
      </c>
      <c r="KJ64" s="6"/>
      <c r="KY64" t="str">
        <f t="shared" si="811"/>
        <v/>
      </c>
      <c r="KZ64" t="str">
        <f t="shared" si="464"/>
        <v/>
      </c>
      <c r="LA64" t="str">
        <f t="shared" si="465"/>
        <v/>
      </c>
      <c r="LB64" t="str">
        <f t="shared" si="466"/>
        <v/>
      </c>
      <c r="LC64" t="str">
        <f t="shared" si="467"/>
        <v/>
      </c>
      <c r="LD64" t="str">
        <f t="shared" si="468"/>
        <v/>
      </c>
      <c r="LE64" t="str">
        <f t="shared" si="469"/>
        <v/>
      </c>
      <c r="LF64" t="str">
        <f t="shared" si="470"/>
        <v/>
      </c>
      <c r="LG64" t="str">
        <f t="shared" si="471"/>
        <v/>
      </c>
      <c r="LH64" t="str">
        <f t="shared" si="472"/>
        <v/>
      </c>
      <c r="LI64" t="str">
        <f t="shared" si="473"/>
        <v/>
      </c>
      <c r="LJ64" t="str">
        <f t="shared" si="862"/>
        <v/>
      </c>
      <c r="LK64" t="str">
        <f t="shared" si="475"/>
        <v/>
      </c>
      <c r="TP64" s="6"/>
      <c r="UE64" t="str">
        <f t="shared" si="820"/>
        <v/>
      </c>
      <c r="UF64" t="str">
        <f t="shared" si="559"/>
        <v/>
      </c>
      <c r="UG64" t="str">
        <f t="shared" si="560"/>
        <v/>
      </c>
      <c r="UH64" t="str">
        <f t="shared" si="561"/>
        <v/>
      </c>
      <c r="UI64" t="str">
        <f t="shared" si="562"/>
        <v/>
      </c>
      <c r="UJ64" t="str">
        <f t="shared" si="563"/>
        <v/>
      </c>
      <c r="UK64" t="str">
        <f t="shared" si="564"/>
        <v/>
      </c>
      <c r="UL64" t="str">
        <f t="shared" si="565"/>
        <v/>
      </c>
      <c r="UM64" t="str">
        <f t="shared" si="566"/>
        <v/>
      </c>
      <c r="UN64" t="str">
        <f t="shared" si="567"/>
        <v/>
      </c>
      <c r="UO64" t="str">
        <f t="shared" si="568"/>
        <v/>
      </c>
      <c r="UP64" t="str">
        <f t="shared" si="866"/>
        <v/>
      </c>
      <c r="UQ64" t="str">
        <f t="shared" si="570"/>
        <v/>
      </c>
      <c r="YG64" s="6"/>
      <c r="YV64" t="str">
        <f t="shared" si="824"/>
        <v/>
      </c>
      <c r="YW64" t="str">
        <f t="shared" si="607"/>
        <v/>
      </c>
      <c r="YX64" t="str">
        <f t="shared" si="959"/>
        <v/>
      </c>
      <c r="YY64" t="str">
        <f t="shared" si="609"/>
        <v/>
      </c>
      <c r="YZ64" t="str">
        <f t="shared" si="610"/>
        <v/>
      </c>
      <c r="ZA64" t="str">
        <f t="shared" si="611"/>
        <v/>
      </c>
      <c r="ZB64" t="str">
        <f t="shared" si="612"/>
        <v/>
      </c>
      <c r="ZC64" t="str">
        <f t="shared" si="613"/>
        <v/>
      </c>
      <c r="ZD64" t="str">
        <f t="shared" si="614"/>
        <v/>
      </c>
      <c r="ZE64" t="str">
        <f t="shared" si="615"/>
        <v/>
      </c>
      <c r="ZF64" t="str">
        <f t="shared" si="616"/>
        <v/>
      </c>
      <c r="ZG64" t="str">
        <f t="shared" si="868"/>
        <v/>
      </c>
      <c r="ZH64" t="str">
        <f t="shared" si="618"/>
        <v/>
      </c>
      <c r="AAQ64" s="6"/>
      <c r="ABF64" t="str">
        <f t="shared" si="826"/>
        <v/>
      </c>
      <c r="ABG64" t="str">
        <f t="shared" si="631"/>
        <v/>
      </c>
      <c r="ABH64" t="str">
        <f t="shared" si="957"/>
        <v/>
      </c>
      <c r="ABI64" t="str">
        <f t="shared" si="633"/>
        <v/>
      </c>
      <c r="ABJ64" t="str">
        <f t="shared" si="634"/>
        <v/>
      </c>
      <c r="ABK64" t="str">
        <f t="shared" si="635"/>
        <v/>
      </c>
      <c r="ABL64" t="str">
        <f t="shared" si="636"/>
        <v/>
      </c>
      <c r="ABM64" t="str">
        <f t="shared" si="637"/>
        <v/>
      </c>
      <c r="ABN64" t="str">
        <f t="shared" si="638"/>
        <v/>
      </c>
      <c r="ABO64" t="str">
        <f t="shared" si="639"/>
        <v/>
      </c>
      <c r="ABP64" t="str">
        <f t="shared" si="640"/>
        <v/>
      </c>
      <c r="ABQ64" t="str">
        <f t="shared" si="869"/>
        <v/>
      </c>
      <c r="ABR64" t="str">
        <f t="shared" si="642"/>
        <v/>
      </c>
      <c r="ACZ64" s="6"/>
      <c r="ADO64" t="str">
        <f t="shared" si="828"/>
        <v/>
      </c>
      <c r="ADP64" t="str">
        <f t="shared" si="975"/>
        <v/>
      </c>
      <c r="ADQ64" t="str">
        <f t="shared" si="976"/>
        <v/>
      </c>
      <c r="ADR64" t="str">
        <f t="shared" si="657"/>
        <v/>
      </c>
      <c r="ADS64" t="str">
        <f t="shared" si="658"/>
        <v/>
      </c>
      <c r="ADT64" t="str">
        <f t="shared" si="659"/>
        <v/>
      </c>
      <c r="ADU64" t="str">
        <f t="shared" si="660"/>
        <v/>
      </c>
      <c r="ADV64" t="str">
        <f t="shared" si="661"/>
        <v/>
      </c>
      <c r="ADW64" t="str">
        <f t="shared" si="662"/>
        <v/>
      </c>
      <c r="ADX64" t="str">
        <f t="shared" si="663"/>
        <v/>
      </c>
      <c r="ADY64" t="str">
        <f t="shared" si="664"/>
        <v/>
      </c>
      <c r="ADZ64" t="str">
        <f t="shared" si="870"/>
        <v/>
      </c>
      <c r="AEA64" t="str">
        <f t="shared" si="666"/>
        <v/>
      </c>
      <c r="AHT64" s="6"/>
      <c r="AII64" t="str">
        <f t="shared" si="833"/>
        <v/>
      </c>
      <c r="AIJ64" t="str">
        <f t="shared" si="925"/>
        <v/>
      </c>
      <c r="AIK64" t="str">
        <f t="shared" si="965"/>
        <v/>
      </c>
      <c r="AIL64" t="str">
        <f t="shared" si="834"/>
        <v/>
      </c>
      <c r="AIM64" t="str">
        <f t="shared" si="704"/>
        <v/>
      </c>
      <c r="AIN64" t="str">
        <f t="shared" si="835"/>
        <v/>
      </c>
      <c r="AIO64" t="str">
        <f t="shared" si="836"/>
        <v/>
      </c>
      <c r="AIP64" t="str">
        <f t="shared" si="705"/>
        <v/>
      </c>
      <c r="AIQ64" t="str">
        <f t="shared" si="706"/>
        <v/>
      </c>
      <c r="AIR64" t="str">
        <f t="shared" si="707"/>
        <v/>
      </c>
      <c r="AIS64" t="str">
        <f t="shared" si="708"/>
        <v/>
      </c>
      <c r="AIT64" t="str">
        <f t="shared" si="872"/>
        <v/>
      </c>
      <c r="AIU64" t="str">
        <f t="shared" si="710"/>
        <v/>
      </c>
      <c r="AKD64" s="6"/>
      <c r="AKS64" t="str">
        <f t="shared" si="841"/>
        <v/>
      </c>
      <c r="AKT64" t="str">
        <f t="shared" si="927"/>
        <v/>
      </c>
      <c r="AKU64" t="str">
        <f t="shared" si="967"/>
        <v/>
      </c>
      <c r="AKV64" t="str">
        <f t="shared" si="842"/>
        <v/>
      </c>
      <c r="AKW64" t="str">
        <f t="shared" si="722"/>
        <v/>
      </c>
      <c r="AKX64" t="str">
        <f t="shared" si="723"/>
        <v/>
      </c>
      <c r="AKY64" t="str">
        <f t="shared" si="843"/>
        <v/>
      </c>
      <c r="AKZ64" t="str">
        <f t="shared" si="724"/>
        <v/>
      </c>
      <c r="ALA64" t="str">
        <f t="shared" si="725"/>
        <v/>
      </c>
      <c r="ALB64" t="str">
        <f t="shared" si="726"/>
        <v/>
      </c>
      <c r="ALC64" t="str">
        <f t="shared" si="727"/>
        <v/>
      </c>
      <c r="ALD64" t="str">
        <f t="shared" si="873"/>
        <v/>
      </c>
      <c r="ALE64" t="str">
        <f t="shared" si="729"/>
        <v/>
      </c>
      <c r="ARE64" s="6"/>
      <c r="ART64" t="str">
        <f t="shared" si="855"/>
        <v/>
      </c>
      <c r="ARU64" t="str">
        <f t="shared" si="933"/>
        <v/>
      </c>
      <c r="ARV64" t="str">
        <f t="shared" si="972"/>
        <v/>
      </c>
      <c r="ARW64" t="str">
        <f t="shared" si="856"/>
        <v/>
      </c>
      <c r="ARX64" t="str">
        <f t="shared" si="785"/>
        <v/>
      </c>
      <c r="ARY64" t="str">
        <f t="shared" si="786"/>
        <v/>
      </c>
      <c r="ARZ64" t="str">
        <f t="shared" si="787"/>
        <v/>
      </c>
      <c r="ASA64" t="str">
        <f t="shared" si="788"/>
        <v/>
      </c>
      <c r="ASB64" t="str">
        <f t="shared" si="789"/>
        <v/>
      </c>
      <c r="ASC64" t="str">
        <f t="shared" si="790"/>
        <v/>
      </c>
      <c r="ASD64" t="str">
        <f t="shared" si="791"/>
        <v/>
      </c>
      <c r="ASE64" t="str">
        <f t="shared" si="876"/>
        <v/>
      </c>
      <c r="ASF64" t="str">
        <f t="shared" si="793"/>
        <v/>
      </c>
    </row>
    <row r="65" spans="73:993 1149:1176" x14ac:dyDescent="0.35">
      <c r="BU65" t="str">
        <f t="shared" si="805"/>
        <v/>
      </c>
      <c r="BV65" t="str">
        <f t="shared" si="923"/>
        <v/>
      </c>
      <c r="BW65" t="str">
        <f t="shared" si="947"/>
        <v/>
      </c>
      <c r="BX65" t="str">
        <f t="shared" si="889"/>
        <v/>
      </c>
      <c r="BY65" t="str">
        <f t="shared" si="890"/>
        <v/>
      </c>
      <c r="BZ65" t="str">
        <f t="shared" si="891"/>
        <v/>
      </c>
      <c r="CA65" t="str">
        <f t="shared" si="892"/>
        <v/>
      </c>
      <c r="CB65" t="str">
        <f t="shared" si="893"/>
        <v/>
      </c>
      <c r="CC65" t="str">
        <f t="shared" si="894"/>
        <v/>
      </c>
      <c r="CD65" t="str">
        <f t="shared" si="895"/>
        <v/>
      </c>
      <c r="CE65" t="str">
        <f t="shared" si="896"/>
        <v/>
      </c>
      <c r="CF65" t="str">
        <f t="shared" si="897"/>
        <v/>
      </c>
      <c r="CG65" t="str">
        <f t="shared" si="898"/>
        <v/>
      </c>
      <c r="YG65" s="6"/>
      <c r="YV65" t="str">
        <f t="shared" si="824"/>
        <v/>
      </c>
      <c r="YW65" t="str">
        <f t="shared" si="607"/>
        <v/>
      </c>
      <c r="YX65" t="str">
        <f t="shared" si="959"/>
        <v/>
      </c>
      <c r="YY65" t="str">
        <f t="shared" si="609"/>
        <v/>
      </c>
      <c r="YZ65" t="str">
        <f t="shared" si="610"/>
        <v/>
      </c>
      <c r="ZA65" t="str">
        <f t="shared" si="611"/>
        <v/>
      </c>
      <c r="ZB65" t="str">
        <f t="shared" si="612"/>
        <v/>
      </c>
      <c r="ZC65" t="str">
        <f t="shared" si="613"/>
        <v/>
      </c>
      <c r="ZD65" t="str">
        <f t="shared" si="614"/>
        <v/>
      </c>
      <c r="ZE65" t="str">
        <f t="shared" si="615"/>
        <v/>
      </c>
      <c r="ZF65" t="str">
        <f t="shared" si="616"/>
        <v/>
      </c>
      <c r="ZG65" t="str">
        <f t="shared" si="868"/>
        <v/>
      </c>
      <c r="ZH65" t="str">
        <f t="shared" si="618"/>
        <v/>
      </c>
      <c r="AAQ65" s="6"/>
      <c r="ABF65" t="str">
        <f t="shared" si="826"/>
        <v/>
      </c>
      <c r="ABG65" t="str">
        <f t="shared" si="631"/>
        <v/>
      </c>
      <c r="ABH65" t="str">
        <f t="shared" si="957"/>
        <v/>
      </c>
      <c r="ABI65" t="str">
        <f t="shared" si="633"/>
        <v/>
      </c>
      <c r="ABJ65" t="str">
        <f t="shared" si="634"/>
        <v/>
      </c>
      <c r="ABK65" t="str">
        <f t="shared" si="635"/>
        <v/>
      </c>
      <c r="ABL65" t="str">
        <f t="shared" si="636"/>
        <v/>
      </c>
      <c r="ABM65" t="str">
        <f t="shared" si="637"/>
        <v/>
      </c>
      <c r="ABN65" t="str">
        <f t="shared" si="638"/>
        <v/>
      </c>
      <c r="ABO65" t="str">
        <f t="shared" si="639"/>
        <v/>
      </c>
      <c r="ABP65" t="str">
        <f t="shared" si="640"/>
        <v/>
      </c>
      <c r="ABQ65" t="str">
        <f t="shared" si="869"/>
        <v/>
      </c>
      <c r="ABR65" t="str">
        <f t="shared" si="642"/>
        <v/>
      </c>
      <c r="ACZ65" s="6"/>
      <c r="ADO65" t="str">
        <f t="shared" si="828"/>
        <v/>
      </c>
      <c r="ADP65" t="str">
        <f t="shared" si="975"/>
        <v/>
      </c>
      <c r="ADQ65" t="str">
        <f t="shared" si="976"/>
        <v/>
      </c>
      <c r="ADR65" t="str">
        <f t="shared" si="657"/>
        <v/>
      </c>
      <c r="ADS65" t="str">
        <f t="shared" si="658"/>
        <v/>
      </c>
      <c r="ADT65" t="str">
        <f t="shared" si="659"/>
        <v/>
      </c>
      <c r="ADU65" t="str">
        <f t="shared" si="660"/>
        <v/>
      </c>
      <c r="ADV65" t="str">
        <f t="shared" si="661"/>
        <v/>
      </c>
      <c r="ADW65" t="str">
        <f t="shared" si="662"/>
        <v/>
      </c>
      <c r="ADX65" t="str">
        <f t="shared" si="663"/>
        <v/>
      </c>
      <c r="ADY65" t="str">
        <f t="shared" si="664"/>
        <v/>
      </c>
      <c r="ADZ65" t="str">
        <f t="shared" si="870"/>
        <v/>
      </c>
      <c r="AEA65" t="str">
        <f t="shared" si="666"/>
        <v/>
      </c>
      <c r="AHT65" s="6"/>
      <c r="AII65" t="str">
        <f t="shared" si="833"/>
        <v/>
      </c>
      <c r="AIJ65" t="str">
        <f t="shared" si="925"/>
        <v/>
      </c>
      <c r="AIK65" t="str">
        <f t="shared" si="965"/>
        <v/>
      </c>
      <c r="AIL65" t="str">
        <f t="shared" si="834"/>
        <v/>
      </c>
      <c r="AIM65" t="str">
        <f t="shared" si="704"/>
        <v/>
      </c>
      <c r="AIN65" t="str">
        <f t="shared" si="835"/>
        <v/>
      </c>
      <c r="AIO65" t="str">
        <f t="shared" si="836"/>
        <v/>
      </c>
      <c r="AIP65" t="str">
        <f t="shared" si="705"/>
        <v/>
      </c>
      <c r="AIQ65" t="str">
        <f t="shared" si="706"/>
        <v/>
      </c>
      <c r="AIR65" t="str">
        <f t="shared" si="707"/>
        <v/>
      </c>
      <c r="AIS65" t="str">
        <f t="shared" si="708"/>
        <v/>
      </c>
      <c r="AIT65" t="str">
        <f t="shared" si="872"/>
        <v/>
      </c>
      <c r="AIU65" t="str">
        <f t="shared" si="710"/>
        <v/>
      </c>
      <c r="AKD65" s="6"/>
      <c r="AKS65" t="str">
        <f t="shared" si="841"/>
        <v/>
      </c>
      <c r="AKT65" t="str">
        <f t="shared" si="927"/>
        <v/>
      </c>
      <c r="AKU65" t="str">
        <f t="shared" si="967"/>
        <v/>
      </c>
      <c r="AKV65" t="str">
        <f t="shared" si="842"/>
        <v/>
      </c>
      <c r="AKW65" t="str">
        <f t="shared" si="722"/>
        <v/>
      </c>
      <c r="AKX65" t="str">
        <f t="shared" si="723"/>
        <v/>
      </c>
      <c r="AKY65" t="str">
        <f t="shared" si="843"/>
        <v/>
      </c>
      <c r="AKZ65" t="str">
        <f t="shared" si="724"/>
        <v/>
      </c>
      <c r="ALA65" t="str">
        <f t="shared" si="725"/>
        <v/>
      </c>
      <c r="ALB65" t="str">
        <f t="shared" si="726"/>
        <v/>
      </c>
      <c r="ALC65" t="str">
        <f t="shared" si="727"/>
        <v/>
      </c>
      <c r="ALD65" t="str">
        <f t="shared" si="873"/>
        <v/>
      </c>
      <c r="ALE65" t="str">
        <f t="shared" si="729"/>
        <v/>
      </c>
      <c r="ARE65" s="6"/>
      <c r="ART65" t="str">
        <f t="shared" si="855"/>
        <v/>
      </c>
      <c r="ARU65" t="str">
        <f t="shared" si="933"/>
        <v/>
      </c>
      <c r="ARV65" t="str">
        <f t="shared" si="972"/>
        <v/>
      </c>
      <c r="ARW65" t="str">
        <f t="shared" si="856"/>
        <v/>
      </c>
      <c r="ARX65" t="str">
        <f t="shared" si="785"/>
        <v/>
      </c>
      <c r="ARY65" t="str">
        <f t="shared" si="786"/>
        <v/>
      </c>
      <c r="ARZ65" t="str">
        <f t="shared" si="787"/>
        <v/>
      </c>
      <c r="ASA65" t="str">
        <f t="shared" si="788"/>
        <v/>
      </c>
      <c r="ASB65" t="str">
        <f t="shared" si="789"/>
        <v/>
      </c>
      <c r="ASC65" t="str">
        <f t="shared" si="790"/>
        <v/>
      </c>
      <c r="ASD65" t="str">
        <f t="shared" si="791"/>
        <v/>
      </c>
      <c r="ASE65" t="str">
        <f t="shared" si="876"/>
        <v/>
      </c>
      <c r="ASF65" t="str">
        <f t="shared" si="793"/>
        <v/>
      </c>
    </row>
    <row r="66" spans="73:993 1149:1176" x14ac:dyDescent="0.35">
      <c r="BU66" t="str">
        <f t="shared" si="805"/>
        <v/>
      </c>
      <c r="BV66" t="str">
        <f t="shared" si="923"/>
        <v/>
      </c>
      <c r="BW66" t="str">
        <f t="shared" si="947"/>
        <v/>
      </c>
      <c r="BX66" t="str">
        <f t="shared" si="889"/>
        <v/>
      </c>
      <c r="BY66" t="str">
        <f t="shared" si="890"/>
        <v/>
      </c>
      <c r="BZ66" t="str">
        <f t="shared" si="891"/>
        <v/>
      </c>
      <c r="CA66" t="str">
        <f t="shared" si="892"/>
        <v/>
      </c>
      <c r="CB66" t="str">
        <f t="shared" si="893"/>
        <v/>
      </c>
      <c r="CC66" t="str">
        <f t="shared" si="894"/>
        <v/>
      </c>
      <c r="CD66" t="str">
        <f t="shared" si="895"/>
        <v/>
      </c>
      <c r="CE66" t="str">
        <f t="shared" si="896"/>
        <v/>
      </c>
      <c r="CF66" t="str">
        <f t="shared" si="897"/>
        <v/>
      </c>
      <c r="CG66" t="str">
        <f t="shared" si="898"/>
        <v/>
      </c>
      <c r="YG66" s="6"/>
      <c r="YV66" t="str">
        <f t="shared" si="824"/>
        <v/>
      </c>
      <c r="YW66" t="str">
        <f t="shared" si="607"/>
        <v/>
      </c>
      <c r="YX66" t="str">
        <f t="shared" si="959"/>
        <v/>
      </c>
      <c r="YY66" t="str">
        <f t="shared" si="609"/>
        <v/>
      </c>
      <c r="YZ66" t="str">
        <f t="shared" si="610"/>
        <v/>
      </c>
      <c r="ZA66" t="str">
        <f t="shared" si="611"/>
        <v/>
      </c>
      <c r="ZB66" t="str">
        <f t="shared" si="612"/>
        <v/>
      </c>
      <c r="ZC66" t="str">
        <f t="shared" si="613"/>
        <v/>
      </c>
      <c r="ZD66" t="str">
        <f t="shared" si="614"/>
        <v/>
      </c>
      <c r="ZE66" t="str">
        <f t="shared" si="615"/>
        <v/>
      </c>
      <c r="ZF66" t="str">
        <f t="shared" si="616"/>
        <v/>
      </c>
      <c r="ZG66" t="str">
        <f t="shared" si="868"/>
        <v/>
      </c>
      <c r="ZH66" t="str">
        <f t="shared" si="618"/>
        <v/>
      </c>
      <c r="AAQ66" s="6"/>
      <c r="ABF66" t="str">
        <f t="shared" si="826"/>
        <v/>
      </c>
      <c r="ABG66" t="str">
        <f t="shared" si="631"/>
        <v/>
      </c>
      <c r="ABH66" t="str">
        <f t="shared" si="957"/>
        <v/>
      </c>
      <c r="ABI66" t="str">
        <f t="shared" si="633"/>
        <v/>
      </c>
      <c r="ABJ66" t="str">
        <f t="shared" si="634"/>
        <v/>
      </c>
      <c r="ABK66" t="str">
        <f t="shared" si="635"/>
        <v/>
      </c>
      <c r="ABL66" t="str">
        <f t="shared" si="636"/>
        <v/>
      </c>
      <c r="ABM66" t="str">
        <f t="shared" si="637"/>
        <v/>
      </c>
      <c r="ABN66" t="str">
        <f t="shared" si="638"/>
        <v/>
      </c>
      <c r="ABO66" t="str">
        <f t="shared" si="639"/>
        <v/>
      </c>
      <c r="ABP66" t="str">
        <f t="shared" si="640"/>
        <v/>
      </c>
      <c r="ABQ66" t="str">
        <f t="shared" si="869"/>
        <v/>
      </c>
      <c r="ABR66" t="str">
        <f t="shared" si="642"/>
        <v/>
      </c>
      <c r="ACZ66" s="6"/>
      <c r="ADO66" t="str">
        <f t="shared" si="828"/>
        <v/>
      </c>
      <c r="ADP66" t="str">
        <f t="shared" si="975"/>
        <v/>
      </c>
      <c r="ADQ66" t="str">
        <f t="shared" si="976"/>
        <v/>
      </c>
      <c r="ADR66" t="str">
        <f t="shared" si="657"/>
        <v/>
      </c>
      <c r="ADS66" t="str">
        <f t="shared" si="658"/>
        <v/>
      </c>
      <c r="ADT66" t="str">
        <f t="shared" si="659"/>
        <v/>
      </c>
      <c r="ADU66" t="str">
        <f t="shared" si="660"/>
        <v/>
      </c>
      <c r="ADV66" t="str">
        <f t="shared" si="661"/>
        <v/>
      </c>
      <c r="ADW66" t="str">
        <f t="shared" si="662"/>
        <v/>
      </c>
      <c r="ADX66" t="str">
        <f t="shared" si="663"/>
        <v/>
      </c>
      <c r="ADY66" t="str">
        <f t="shared" si="664"/>
        <v/>
      </c>
      <c r="ADZ66" t="str">
        <f t="shared" si="870"/>
        <v/>
      </c>
      <c r="AEA66" t="str">
        <f t="shared" si="666"/>
        <v/>
      </c>
      <c r="AHT66" s="6"/>
      <c r="AII66" t="str">
        <f t="shared" si="833"/>
        <v/>
      </c>
      <c r="AIJ66" t="str">
        <f t="shared" si="925"/>
        <v/>
      </c>
      <c r="AIK66" t="str">
        <f t="shared" si="965"/>
        <v/>
      </c>
      <c r="AIL66" t="str">
        <f t="shared" si="834"/>
        <v/>
      </c>
      <c r="AIM66" t="str">
        <f t="shared" si="704"/>
        <v/>
      </c>
      <c r="AIN66" t="str">
        <f t="shared" si="835"/>
        <v/>
      </c>
      <c r="AIO66" t="str">
        <f t="shared" si="836"/>
        <v/>
      </c>
      <c r="AIP66" t="str">
        <f t="shared" si="705"/>
        <v/>
      </c>
      <c r="AIQ66" t="str">
        <f t="shared" si="706"/>
        <v/>
      </c>
      <c r="AIR66" t="str">
        <f t="shared" si="707"/>
        <v/>
      </c>
      <c r="AIS66" t="str">
        <f t="shared" si="708"/>
        <v/>
      </c>
      <c r="AIT66" t="str">
        <f t="shared" si="872"/>
        <v/>
      </c>
      <c r="AIU66" t="str">
        <f t="shared" si="710"/>
        <v/>
      </c>
      <c r="AKD66" s="6"/>
      <c r="AKS66" t="str">
        <f t="shared" si="841"/>
        <v/>
      </c>
      <c r="AKT66" t="str">
        <f t="shared" si="927"/>
        <v/>
      </c>
      <c r="AKU66" t="str">
        <f t="shared" si="967"/>
        <v/>
      </c>
      <c r="AKV66" t="str">
        <f t="shared" si="842"/>
        <v/>
      </c>
      <c r="AKW66" t="str">
        <f t="shared" si="722"/>
        <v/>
      </c>
      <c r="AKX66" t="str">
        <f t="shared" si="723"/>
        <v/>
      </c>
      <c r="AKY66" t="str">
        <f t="shared" si="843"/>
        <v/>
      </c>
      <c r="AKZ66" t="str">
        <f t="shared" si="724"/>
        <v/>
      </c>
      <c r="ALA66" t="str">
        <f t="shared" si="725"/>
        <v/>
      </c>
      <c r="ALB66" t="str">
        <f t="shared" si="726"/>
        <v/>
      </c>
      <c r="ALC66" t="str">
        <f t="shared" si="727"/>
        <v/>
      </c>
      <c r="ALD66" t="str">
        <f t="shared" si="873"/>
        <v/>
      </c>
      <c r="ALE66" t="str">
        <f t="shared" si="729"/>
        <v/>
      </c>
      <c r="ARE66" s="6"/>
      <c r="ART66" t="str">
        <f t="shared" si="855"/>
        <v/>
      </c>
      <c r="ARU66" t="str">
        <f t="shared" si="933"/>
        <v/>
      </c>
      <c r="ARV66" t="str">
        <f t="shared" si="972"/>
        <v/>
      </c>
      <c r="ARW66" t="str">
        <f t="shared" si="856"/>
        <v/>
      </c>
      <c r="ARX66" t="str">
        <f t="shared" si="785"/>
        <v/>
      </c>
      <c r="ARY66" t="str">
        <f t="shared" si="786"/>
        <v/>
      </c>
      <c r="ARZ66" t="str">
        <f t="shared" si="787"/>
        <v/>
      </c>
      <c r="ASA66" t="str">
        <f t="shared" si="788"/>
        <v/>
      </c>
      <c r="ASB66" t="str">
        <f t="shared" si="789"/>
        <v/>
      </c>
      <c r="ASC66" t="str">
        <f t="shared" si="790"/>
        <v/>
      </c>
      <c r="ASD66" t="str">
        <f t="shared" si="791"/>
        <v/>
      </c>
      <c r="ASE66" t="str">
        <f t="shared" si="876"/>
        <v/>
      </c>
      <c r="ASF66" t="str">
        <f t="shared" si="793"/>
        <v/>
      </c>
    </row>
    <row r="67" spans="73:993 1149:1176" x14ac:dyDescent="0.35">
      <c r="BU67" t="str">
        <f t="shared" si="805"/>
        <v/>
      </c>
      <c r="BV67" t="str">
        <f t="shared" si="923"/>
        <v/>
      </c>
      <c r="BW67" t="str">
        <f t="shared" si="947"/>
        <v/>
      </c>
      <c r="BX67" t="str">
        <f t="shared" si="889"/>
        <v/>
      </c>
      <c r="BY67" t="str">
        <f t="shared" si="890"/>
        <v/>
      </c>
      <c r="BZ67" t="str">
        <f t="shared" si="891"/>
        <v/>
      </c>
      <c r="CA67" t="str">
        <f t="shared" si="892"/>
        <v/>
      </c>
      <c r="CB67" t="str">
        <f t="shared" si="893"/>
        <v/>
      </c>
      <c r="CC67" t="str">
        <f t="shared" si="894"/>
        <v/>
      </c>
      <c r="CD67" t="str">
        <f t="shared" si="895"/>
        <v/>
      </c>
      <c r="CE67" t="str">
        <f t="shared" si="896"/>
        <v/>
      </c>
      <c r="CF67" t="str">
        <f t="shared" si="897"/>
        <v/>
      </c>
      <c r="CG67" t="str">
        <f t="shared" si="898"/>
        <v/>
      </c>
      <c r="YG67" s="6"/>
      <c r="YV67" t="str">
        <f t="shared" si="824"/>
        <v/>
      </c>
      <c r="YW67" t="str">
        <f t="shared" ref="YW67" si="977">IF(ISBLANK(YJ67),"","3"&amp;MID(YJ67,2,999))</f>
        <v/>
      </c>
      <c r="YX67" t="str">
        <f t="shared" si="959"/>
        <v/>
      </c>
      <c r="YY67" t="str">
        <f t="shared" ref="YY67" si="978">IF(ISBLANK(YL67),"","3"&amp;MID(YL67,2,999))</f>
        <v/>
      </c>
      <c r="YZ67" t="str">
        <f t="shared" ref="YZ67" si="979">IF(ISBLANK(YM67),"","3"&amp;MID(YM67,2,999))</f>
        <v/>
      </c>
      <c r="ZA67" t="str">
        <f t="shared" ref="ZA67" si="980">IF(ISBLANK(YN67),"","3"&amp;MID(YN67,2,999))</f>
        <v/>
      </c>
      <c r="ZB67" t="str">
        <f t="shared" ref="ZB67" si="981">IF(ISBLANK(YO67),"","3"&amp;MID(YO67,2,999))</f>
        <v/>
      </c>
      <c r="ZC67" t="str">
        <f t="shared" ref="ZC67" si="982">IF(ISBLANK(YP67),"","3"&amp;MID(YP67,2,999))</f>
        <v/>
      </c>
      <c r="ZD67" t="str">
        <f t="shared" ref="ZD67" si="983">IF(ISBLANK(YQ67),"","3"&amp;MID(YQ67,2,999))</f>
        <v/>
      </c>
      <c r="ZE67" t="str">
        <f t="shared" ref="ZE67" si="984">IF(ISBLANK(YR67),"","3"&amp;MID(YR67,2,999))</f>
        <v/>
      </c>
      <c r="ZF67" t="str">
        <f t="shared" ref="ZF67" si="985">IF(ISBLANK(YS67),"","3"&amp;MID(YS67,2,999))</f>
        <v/>
      </c>
      <c r="ZG67" t="str">
        <f t="shared" si="868"/>
        <v/>
      </c>
      <c r="ZH67" t="str">
        <f t="shared" ref="ZH67" si="986">IF(ISBLANK(YU67),"","3"&amp;MID(YU67,2,999))</f>
        <v/>
      </c>
      <c r="AAQ67" s="6"/>
      <c r="ABF67" t="str">
        <f t="shared" si="826"/>
        <v/>
      </c>
      <c r="ABG67" t="str">
        <f t="shared" ref="ABG67" si="987">IF(ISBLANK(AAT67),"","3"&amp;MID(AAT67,2,999))</f>
        <v/>
      </c>
      <c r="ABH67" t="str">
        <f t="shared" si="957"/>
        <v/>
      </c>
      <c r="ABI67" t="str">
        <f t="shared" ref="ABI67" si="988">IF(ISBLANK(AAV67),"","3"&amp;MID(AAV67,2,999))</f>
        <v/>
      </c>
      <c r="ABJ67" t="str">
        <f t="shared" ref="ABJ67" si="989">IF(ISBLANK(AAW67),"","3"&amp;MID(AAW67,2,999))</f>
        <v/>
      </c>
      <c r="ABK67" t="str">
        <f t="shared" ref="ABK67" si="990">IF(ISBLANK(AAX67),"","3"&amp;MID(AAX67,2,999))</f>
        <v/>
      </c>
      <c r="ABL67" t="str">
        <f t="shared" ref="ABL67" si="991">IF(ISBLANK(AAY67),"","3"&amp;MID(AAY67,2,999))</f>
        <v/>
      </c>
      <c r="ABM67" t="str">
        <f t="shared" ref="ABM67" si="992">IF(ISBLANK(AAZ67),"","3"&amp;MID(AAZ67,2,999))</f>
        <v/>
      </c>
      <c r="ABN67" t="str">
        <f t="shared" ref="ABN67" si="993">IF(ISBLANK(ABA67),"","3"&amp;MID(ABA67,2,999))</f>
        <v/>
      </c>
      <c r="ABO67" t="str">
        <f t="shared" ref="ABO67" si="994">IF(ISBLANK(ABB67),"","3"&amp;MID(ABB67,2,999))</f>
        <v/>
      </c>
      <c r="ABP67" t="str">
        <f t="shared" ref="ABP67" si="995">IF(ISBLANK(ABC67),"","3"&amp;MID(ABC67,2,999))</f>
        <v/>
      </c>
      <c r="ABQ67" t="str">
        <f t="shared" si="869"/>
        <v/>
      </c>
      <c r="ABR67" t="str">
        <f t="shared" ref="ABR67" si="996">IF(ISBLANK(ABE67),"","3"&amp;MID(ABE67,2,999))</f>
        <v/>
      </c>
      <c r="ACZ67" s="6"/>
      <c r="ADO67" t="str">
        <f t="shared" si="828"/>
        <v/>
      </c>
      <c r="ADP67" t="str">
        <f t="shared" si="975"/>
        <v/>
      </c>
      <c r="ADQ67" t="str">
        <f t="shared" si="976"/>
        <v/>
      </c>
      <c r="ADR67" t="str">
        <f t="shared" ref="ADR67" si="997">IF(ISBLANK(ADE67),"","3"&amp;MID(ADE67,2,999))</f>
        <v/>
      </c>
      <c r="ADS67" t="str">
        <f t="shared" ref="ADS67" si="998">IF(ISBLANK(ADF67),"","3"&amp;MID(ADF67,2,999))</f>
        <v/>
      </c>
      <c r="ADT67" t="str">
        <f t="shared" ref="ADT67" si="999">IF(ISBLANK(ADG67),"","3"&amp;MID(ADG67,2,999))</f>
        <v/>
      </c>
      <c r="ADU67" t="str">
        <f t="shared" ref="ADU67" si="1000">IF(ISBLANK(ADH67),"","3"&amp;MID(ADH67,2,999))</f>
        <v/>
      </c>
      <c r="ADV67" t="str">
        <f t="shared" ref="ADV67" si="1001">IF(ISBLANK(ADI67),"","3"&amp;MID(ADI67,2,999))</f>
        <v/>
      </c>
      <c r="ADW67" t="str">
        <f t="shared" ref="ADW67" si="1002">IF(ISBLANK(ADJ67),"","3"&amp;MID(ADJ67,2,999))</f>
        <v/>
      </c>
      <c r="ADX67" t="str">
        <f t="shared" ref="ADX67" si="1003">IF(ISBLANK(ADK67),"","3"&amp;MID(ADK67,2,999))</f>
        <v/>
      </c>
      <c r="ADY67" t="str">
        <f t="shared" ref="ADY67" si="1004">IF(ISBLANK(ADL67),"","3"&amp;MID(ADL67,2,999))</f>
        <v/>
      </c>
      <c r="ADZ67" t="str">
        <f t="shared" si="870"/>
        <v/>
      </c>
      <c r="AEA67" t="str">
        <f t="shared" ref="AEA67" si="1005">IF(ISBLANK(ADN67),"","3"&amp;MID(ADN67,2,999))</f>
        <v/>
      </c>
      <c r="AHT67" s="6"/>
      <c r="AII67" t="str">
        <f t="shared" si="833"/>
        <v/>
      </c>
      <c r="AIJ67" t="str">
        <f t="shared" si="925"/>
        <v/>
      </c>
      <c r="AIK67" t="str">
        <f t="shared" si="965"/>
        <v/>
      </c>
      <c r="AIL67" t="str">
        <f t="shared" ref="AIL67" si="1006">IF(ISBLANK(AHY67),"","3"&amp;MID(AHY67,2,999))</f>
        <v/>
      </c>
      <c r="AIM67" t="str">
        <f t="shared" ref="AIM67" si="1007">IF(ISBLANK(AHZ67),"","3"&amp;MID(AHZ67,2,999))</f>
        <v/>
      </c>
      <c r="AIN67" t="str">
        <f t="shared" ref="AIN67" si="1008">IF(ISBLANK(AIA67),"","3"&amp;MID(AIA67,2,999))</f>
        <v/>
      </c>
      <c r="AIO67" t="str">
        <f t="shared" ref="AIO67" si="1009">IF(ISBLANK(AIB67),"","3"&amp;MID(AIB67,2,999))</f>
        <v/>
      </c>
      <c r="AIP67" t="str">
        <f t="shared" ref="AIP67" si="1010">IF(ISBLANK(AIC67),"","3"&amp;MID(AIC67,2,999))</f>
        <v/>
      </c>
      <c r="AIQ67" t="str">
        <f t="shared" ref="AIQ67" si="1011">IF(ISBLANK(AID67),"","3"&amp;MID(AID67,2,999))</f>
        <v/>
      </c>
      <c r="AIR67" t="str">
        <f t="shared" ref="AIR67" si="1012">IF(ISBLANK(AIE67),"","3"&amp;MID(AIE67,2,999))</f>
        <v/>
      </c>
      <c r="AIS67" t="str">
        <f t="shared" ref="AIS67" si="1013">IF(ISBLANK(AIF67),"","3"&amp;MID(AIF67,2,999))</f>
        <v/>
      </c>
      <c r="AIT67" t="str">
        <f t="shared" si="872"/>
        <v/>
      </c>
      <c r="AIU67" t="str">
        <f t="shared" ref="AIU67" si="1014">IF(ISBLANK(AIH67),"","3"&amp;MID(AIH67,2,999))</f>
        <v/>
      </c>
      <c r="ARE67" s="6"/>
      <c r="ART67" t="str">
        <f t="shared" si="855"/>
        <v/>
      </c>
      <c r="ARU67" t="str">
        <f t="shared" si="933"/>
        <v/>
      </c>
      <c r="ARV67" t="str">
        <f t="shared" si="972"/>
        <v/>
      </c>
      <c r="ARW67" t="str">
        <f t="shared" ref="ARW67" si="1015">IF(ISBLANK(ARJ67),"","3"&amp;MID(ARJ67,2,999))</f>
        <v/>
      </c>
      <c r="ARX67" t="str">
        <f t="shared" ref="ARX67" si="1016">IF(ISBLANK(ARK67),"","3"&amp;MID(ARK67,2,999))</f>
        <v/>
      </c>
      <c r="ARY67" t="str">
        <f t="shared" ref="ARY67" si="1017">IF(ISBLANK(ARL67),"","3"&amp;MID(ARL67,2,999))</f>
        <v/>
      </c>
      <c r="ARZ67" t="str">
        <f t="shared" ref="ARZ67" si="1018">IF(ISBLANK(ARM67),"","3"&amp;MID(ARM67,2,999))</f>
        <v/>
      </c>
      <c r="ASA67" t="str">
        <f t="shared" ref="ASA67" si="1019">IF(ISBLANK(ARN67),"","3"&amp;MID(ARN67,2,999))</f>
        <v/>
      </c>
      <c r="ASB67" t="str">
        <f t="shared" ref="ASB67" si="1020">IF(ISBLANK(ARO67),"","3"&amp;MID(ARO67,2,999))</f>
        <v/>
      </c>
      <c r="ASC67" t="str">
        <f t="shared" ref="ASC67" si="1021">IF(ISBLANK(ARP67),"","3"&amp;MID(ARP67,2,999))</f>
        <v/>
      </c>
      <c r="ASD67" t="str">
        <f t="shared" ref="ASD67" si="1022">IF(ISBLANK(ARQ67),"","3"&amp;MID(ARQ67,2,999))</f>
        <v/>
      </c>
      <c r="ASE67" t="str">
        <f t="shared" si="876"/>
        <v/>
      </c>
      <c r="ASF67" t="str">
        <f t="shared" ref="ASF67" si="1023">IF(ISBLANK(ARS67),"","3"&amp;MID(ARS67,2,999))</f>
        <v/>
      </c>
    </row>
    <row r="68" spans="73:993 1149:1176" x14ac:dyDescent="0.35">
      <c r="AAQ68" s="6"/>
      <c r="ACZ68" s="6"/>
      <c r="AHT68" s="6"/>
      <c r="ARE68" s="6"/>
    </row>
    <row r="69" spans="73:993 1149:1176" x14ac:dyDescent="0.35">
      <c r="AAQ69" s="6"/>
      <c r="ACZ69" s="6"/>
      <c r="AHT69" s="6"/>
    </row>
    <row r="70" spans="73:993 1149:1176" x14ac:dyDescent="0.35">
      <c r="AAQ70" s="6"/>
      <c r="ACZ70" s="6"/>
      <c r="AHT70" s="6"/>
    </row>
    <row r="71" spans="73:993 1149:1176" x14ac:dyDescent="0.35">
      <c r="AAQ71" s="6"/>
      <c r="ACZ71" s="6"/>
      <c r="AHT71" s="6"/>
    </row>
    <row r="72" spans="73:993 1149:1176" x14ac:dyDescent="0.35">
      <c r="ACZ72" s="6"/>
      <c r="AHT72" s="6"/>
    </row>
    <row r="73" spans="73:993 1149:1176" x14ac:dyDescent="0.35">
      <c r="ACZ73" s="6"/>
      <c r="AHT73" s="6"/>
    </row>
    <row r="74" spans="73:993 1149:1176" x14ac:dyDescent="0.35">
      <c r="ACZ74" s="6"/>
      <c r="AHT74" s="6"/>
    </row>
    <row r="75" spans="73:993 1149:1176" x14ac:dyDescent="0.35">
      <c r="ACZ75" s="6"/>
      <c r="AHT75" s="6"/>
    </row>
    <row r="76" spans="73:993 1149:1176" x14ac:dyDescent="0.35">
      <c r="ACZ76" s="6"/>
      <c r="AHT76" s="6"/>
    </row>
    <row r="77" spans="73:993 1149:1176" x14ac:dyDescent="0.35">
      <c r="ACZ77" s="6"/>
      <c r="AHT77" s="6"/>
    </row>
    <row r="78" spans="73:993 1149:1176" x14ac:dyDescent="0.35">
      <c r="ACZ78" s="6"/>
      <c r="AHT78" s="6"/>
    </row>
    <row r="79" spans="73:993 1149:1176" x14ac:dyDescent="0.35">
      <c r="ACZ79" s="6"/>
      <c r="AHT79" s="6"/>
    </row>
    <row r="80" spans="73:993 1149:1176" x14ac:dyDescent="0.35">
      <c r="ACZ80" s="6"/>
    </row>
    <row r="81" spans="780:780" x14ac:dyDescent="0.35">
      <c r="ACZ81" s="6"/>
    </row>
    <row r="82" spans="780:780" x14ac:dyDescent="0.35">
      <c r="ACZ82" s="6"/>
    </row>
    <row r="83" spans="780:780" x14ac:dyDescent="0.35">
      <c r="ACZ83" s="6"/>
    </row>
    <row r="84" spans="780:780" x14ac:dyDescent="0.35">
      <c r="ACZ84" s="6"/>
    </row>
    <row r="85" spans="780:780" x14ac:dyDescent="0.35">
      <c r="ACZ85" s="6"/>
    </row>
    <row r="86" spans="780:780" x14ac:dyDescent="0.35">
      <c r="ACZ86" s="6"/>
    </row>
    <row r="87" spans="780:780" x14ac:dyDescent="0.35">
      <c r="ACZ87" s="6"/>
    </row>
    <row r="88" spans="780:780" x14ac:dyDescent="0.35">
      <c r="ACZ88" s="6"/>
    </row>
    <row r="89" spans="780:780" x14ac:dyDescent="0.35">
      <c r="ACZ89" s="6"/>
    </row>
    <row r="90" spans="780:780" x14ac:dyDescent="0.35">
      <c r="ACZ90" s="6"/>
    </row>
    <row r="91" spans="780:780" x14ac:dyDescent="0.35">
      <c r="ACZ91" s="6"/>
    </row>
    <row r="92" spans="780:780" x14ac:dyDescent="0.35">
      <c r="ACZ92" s="6"/>
    </row>
    <row r="93" spans="780:780" x14ac:dyDescent="0.35">
      <c r="ACZ93" s="6"/>
    </row>
    <row r="94" spans="780:780" x14ac:dyDescent="0.35">
      <c r="ACZ94" s="6"/>
    </row>
    <row r="95" spans="780:780" x14ac:dyDescent="0.35">
      <c r="ACZ95" s="6"/>
    </row>
    <row r="96" spans="780:780" x14ac:dyDescent="0.35">
      <c r="ACZ96" s="6"/>
    </row>
    <row r="97" spans="780:780" x14ac:dyDescent="0.35">
      <c r="ACZ97" s="6"/>
    </row>
    <row r="98" spans="780:780" x14ac:dyDescent="0.35">
      <c r="ACZ98" s="6"/>
    </row>
    <row r="99" spans="780:780" x14ac:dyDescent="0.35">
      <c r="ACZ99" s="6"/>
    </row>
    <row r="100" spans="780:780" x14ac:dyDescent="0.35">
      <c r="ACZ100" s="6"/>
    </row>
    <row r="101" spans="780:780" x14ac:dyDescent="0.35">
      <c r="ACZ101" s="6"/>
    </row>
    <row r="102" spans="780:780" x14ac:dyDescent="0.35">
      <c r="ACZ102" s="6"/>
    </row>
    <row r="103" spans="780:780" x14ac:dyDescent="0.35">
      <c r="ACZ103" s="6"/>
    </row>
    <row r="104" spans="780:780" x14ac:dyDescent="0.35">
      <c r="ACZ104" s="6"/>
    </row>
    <row r="105" spans="780:780" x14ac:dyDescent="0.35">
      <c r="ACZ105" s="6"/>
    </row>
    <row r="106" spans="780:780" x14ac:dyDescent="0.35">
      <c r="ACZ106" s="6"/>
    </row>
    <row r="107" spans="780:780" x14ac:dyDescent="0.35">
      <c r="ACZ107" s="6"/>
    </row>
    <row r="108" spans="780:780" x14ac:dyDescent="0.35">
      <c r="ACZ108" s="6"/>
    </row>
    <row r="109" spans="780:780" x14ac:dyDescent="0.35">
      <c r="ACZ109" s="6"/>
    </row>
    <row r="110" spans="780:780" x14ac:dyDescent="0.35">
      <c r="ACZ110" s="6"/>
    </row>
    <row r="111" spans="780:780" x14ac:dyDescent="0.35">
      <c r="ACZ111" s="6"/>
    </row>
    <row r="112" spans="780:780" x14ac:dyDescent="0.35">
      <c r="ACZ112" s="6"/>
    </row>
    <row r="113" spans="780:780" x14ac:dyDescent="0.35">
      <c r="ACZ113" s="6"/>
    </row>
    <row r="164" spans="1:124" s="6" customFormat="1" x14ac:dyDescent="0.35">
      <c r="A164" s="6" t="s">
        <v>2076</v>
      </c>
      <c r="BJ164"/>
      <c r="BL164"/>
      <c r="BO164"/>
      <c r="DQ164"/>
      <c r="DT164"/>
    </row>
    <row r="165" spans="1:124" s="6" customFormat="1" x14ac:dyDescent="0.35">
      <c r="A165" s="6" t="s">
        <v>2146</v>
      </c>
      <c r="BL165"/>
      <c r="BO165"/>
      <c r="DQ165"/>
      <c r="DT165"/>
    </row>
    <row r="166" spans="1:124" s="6" customFormat="1" x14ac:dyDescent="0.35">
      <c r="A166" s="6" t="s">
        <v>2212</v>
      </c>
      <c r="BO166"/>
      <c r="DT166"/>
    </row>
    <row r="167" spans="1:124" s="6" customFormat="1" x14ac:dyDescent="0.35">
      <c r="A167" s="6" t="s">
        <v>2077</v>
      </c>
      <c r="BO167"/>
    </row>
    <row r="168" spans="1:124" s="6" customFormat="1" x14ac:dyDescent="0.35">
      <c r="A168" s="6" t="s">
        <v>2147</v>
      </c>
    </row>
    <row r="169" spans="1:124" s="6" customFormat="1" x14ac:dyDescent="0.35">
      <c r="A169" s="6" t="s">
        <v>2078</v>
      </c>
    </row>
    <row r="170" spans="1:124" s="6" customFormat="1" x14ac:dyDescent="0.35">
      <c r="A170" s="6" t="s">
        <v>2148</v>
      </c>
    </row>
    <row r="171" spans="1:124" s="6" customFormat="1" x14ac:dyDescent="0.35">
      <c r="A171" s="6" t="s">
        <v>2079</v>
      </c>
    </row>
    <row r="172" spans="1:124" s="6" customFormat="1" x14ac:dyDescent="0.35">
      <c r="A172" s="6" t="s">
        <v>2149</v>
      </c>
    </row>
    <row r="173" spans="1:124" s="6" customFormat="1" x14ac:dyDescent="0.35">
      <c r="A173" s="6" t="s">
        <v>2080</v>
      </c>
    </row>
    <row r="174" spans="1:124" s="6" customFormat="1" x14ac:dyDescent="0.35">
      <c r="A174" s="6" t="s">
        <v>2150</v>
      </c>
    </row>
    <row r="175" spans="1:124" s="6" customFormat="1" x14ac:dyDescent="0.35">
      <c r="A175" s="6" t="s">
        <v>2081</v>
      </c>
    </row>
    <row r="176" spans="1:124" s="6" customFormat="1" x14ac:dyDescent="0.35">
      <c r="A176" s="6" t="s">
        <v>2151</v>
      </c>
    </row>
    <row r="177" spans="1:124" s="6" customFormat="1" x14ac:dyDescent="0.35">
      <c r="A177" s="6" t="s">
        <v>2082</v>
      </c>
    </row>
    <row r="178" spans="1:124" s="6" customFormat="1" x14ac:dyDescent="0.35">
      <c r="A178" s="6" t="s">
        <v>2152</v>
      </c>
    </row>
    <row r="179" spans="1:124" s="6" customFormat="1" x14ac:dyDescent="0.35">
      <c r="A179" s="6" t="s">
        <v>2083</v>
      </c>
    </row>
    <row r="180" spans="1:124" s="6" customFormat="1" x14ac:dyDescent="0.35">
      <c r="A180" s="6" t="s">
        <v>2153</v>
      </c>
    </row>
    <row r="181" spans="1:124" x14ac:dyDescent="0.35">
      <c r="BJ181" s="6"/>
      <c r="BL181" s="6"/>
      <c r="BO181" s="6"/>
      <c r="DQ181" s="6"/>
      <c r="DT181" s="6"/>
    </row>
    <row r="182" spans="1:124" x14ac:dyDescent="0.35">
      <c r="BL182" s="6"/>
      <c r="BO182" s="6"/>
      <c r="DQ182" s="6"/>
      <c r="DT182" s="6"/>
    </row>
    <row r="183" spans="1:124" x14ac:dyDescent="0.35">
      <c r="BO183" s="6"/>
      <c r="DT183" s="6"/>
    </row>
    <row r="184" spans="1:124" x14ac:dyDescent="0.35">
      <c r="BO184" s="6"/>
    </row>
    <row r="272" spans="1:124" s="6" customFormat="1" x14ac:dyDescent="0.35">
      <c r="A272" s="6" t="s">
        <v>2286</v>
      </c>
      <c r="BJ272"/>
      <c r="BL272"/>
      <c r="BO272"/>
      <c r="DQ272"/>
      <c r="DT272"/>
    </row>
    <row r="273" spans="62:124" x14ac:dyDescent="0.35">
      <c r="BJ273" s="6"/>
    </row>
    <row r="274" spans="62:124" x14ac:dyDescent="0.35">
      <c r="BL274" s="6"/>
      <c r="DQ274" s="6"/>
    </row>
    <row r="275" spans="62:124" x14ac:dyDescent="0.35">
      <c r="DT275" s="6"/>
    </row>
    <row r="276" spans="62:124" x14ac:dyDescent="0.35">
      <c r="BO276" s="6"/>
    </row>
  </sheetData>
  <dataValidations count="1">
    <dataValidation type="list" allowBlank="1" showInputMessage="1" showErrorMessage="1" sqref="AML3:AML8">
      <formula1>INDIRECT(AMZ3)</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Hive_PinnedDoc xmlns="27f951d5-9319-4598-b29d-62e2c82037f6">false</Hive_PinnedDo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Hive Document" ma:contentTypeID="0x01010069E366FF22784FC59E3CD917E37BB452002B1C82CFF5A3E54596D5B31045BFF655" ma:contentTypeVersion="15" ma:contentTypeDescription="" ma:contentTypeScope="" ma:versionID="153d9ad7a639dd8cb129e33eb9a5e804">
  <xsd:schema xmlns:xsd="http://www.w3.org/2001/XMLSchema" xmlns:xs="http://www.w3.org/2001/XMLSchema" xmlns:p="http://schemas.microsoft.com/office/2006/metadata/properties" xmlns:ns2="27f951d5-9319-4598-b29d-62e2c82037f6" targetNamespace="http://schemas.microsoft.com/office/2006/metadata/properties" ma:root="true" ma:fieldsID="50e751f816143d6d7137a7f0e061a5db" ns2:_="">
    <xsd:import namespace="27f951d5-9319-4598-b29d-62e2c82037f6"/>
    <xsd:element name="properties">
      <xsd:complexType>
        <xsd:sequence>
          <xsd:element name="documentManagement">
            <xsd:complexType>
              <xsd:all>
                <xsd:element ref="ns2:Hive_PinnedDo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951d5-9319-4598-b29d-62e2c82037f6" elementFormDefault="qualified">
    <xsd:import namespace="http://schemas.microsoft.com/office/2006/documentManagement/types"/>
    <xsd:import namespace="http://schemas.microsoft.com/office/infopath/2007/PartnerControls"/>
    <xsd:element name="Hive_PinnedDoc" ma:index="8" nillable="true" ma:displayName="Pinned Document" ma:default="false" ma:internalName="Hive_PinnedDoc">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4B3B5A-F83C-46FF-93CA-69AF71D00B8B}">
  <ds:schemaRefs>
    <ds:schemaRef ds:uri="http://schemas.microsoft.com/DataMashup"/>
  </ds:schemaRefs>
</ds:datastoreItem>
</file>

<file path=customXml/itemProps2.xml><?xml version="1.0" encoding="utf-8"?>
<ds:datastoreItem xmlns:ds="http://schemas.openxmlformats.org/officeDocument/2006/customXml" ds:itemID="{1AEF6DB9-EB7B-4833-9243-82FBF7823DBC}">
  <ds:schemaRefs>
    <ds:schemaRef ds:uri="27f951d5-9319-4598-b29d-62e2c82037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3E3C8858-53FB-44E8-AB20-907398EF9874}">
  <ds:schemaRefs>
    <ds:schemaRef ds:uri="http://schemas.microsoft.com/sharepoint/v3/contenttype/forms"/>
  </ds:schemaRefs>
</ds:datastoreItem>
</file>

<file path=customXml/itemProps4.xml><?xml version="1.0" encoding="utf-8"?>
<ds:datastoreItem xmlns:ds="http://schemas.openxmlformats.org/officeDocument/2006/customXml" ds:itemID="{59EC7453-CD7A-45E0-BF17-8B66F75E13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f951d5-9319-4598-b29d-62e2c82037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1570</vt:i4>
      </vt:variant>
    </vt:vector>
  </HeadingPairs>
  <TitlesOfParts>
    <vt:vector size="1579" baseType="lpstr">
      <vt:lpstr>Roads &amp; Runways Attributes</vt:lpstr>
      <vt:lpstr> Roads &amp; Runways G-3 Summary</vt:lpstr>
      <vt:lpstr>Roads &amp; Runways G-3 Breakdown</vt:lpstr>
      <vt:lpstr> Roads &amp; Runways G-4 Summary</vt:lpstr>
      <vt:lpstr>Roads &amp; Runways G-4 Breakdown</vt:lpstr>
      <vt:lpstr>Backend-attributes_dropdown</vt:lpstr>
      <vt:lpstr>Backend-unique_attributes</vt:lpstr>
      <vt:lpstr>Backend-LVL3_dropdown</vt:lpstr>
      <vt:lpstr>Backend-LVL4_dropdown</vt:lpstr>
      <vt:lpstr>aaaaa</vt:lpstr>
      <vt:lpstr>AC</vt:lpstr>
      <vt:lpstr>Acquisition_Carbon_emissions</vt:lpstr>
      <vt:lpstr>Acquisition_Costs</vt:lpstr>
      <vt:lpstr>ACROME</vt:lpstr>
      <vt:lpstr>ACROME_Carbon_Emissions</vt:lpstr>
      <vt:lpstr>B1.01</vt:lpstr>
      <vt:lpstr>B1.02</vt:lpstr>
      <vt:lpstr>B2.01</vt:lpstr>
      <vt:lpstr>B2.02</vt:lpstr>
      <vt:lpstr>B2.03</vt:lpstr>
      <vt:lpstr>B2.04</vt:lpstr>
      <vt:lpstr>B2.05</vt:lpstr>
      <vt:lpstr>B2.06</vt:lpstr>
      <vt:lpstr>B2.07</vt:lpstr>
      <vt:lpstr>B2.08</vt:lpstr>
      <vt:lpstr>B2.09</vt:lpstr>
      <vt:lpstr>B2.1</vt:lpstr>
      <vt:lpstr>B2.11</vt:lpstr>
      <vt:lpstr>B2.12</vt:lpstr>
      <vt:lpstr>B2.13</vt:lpstr>
      <vt:lpstr>B3.01</vt:lpstr>
      <vt:lpstr>B3.02</vt:lpstr>
      <vt:lpstr>B3.03</vt:lpstr>
      <vt:lpstr>B3.04</vt:lpstr>
      <vt:lpstr>B3.05</vt:lpstr>
      <vt:lpstr>B3.06</vt:lpstr>
      <vt:lpstr>B3.07</vt:lpstr>
      <vt:lpstr>B3.08</vt:lpstr>
      <vt:lpstr>B3.09</vt:lpstr>
      <vt:lpstr>B3.10</vt:lpstr>
      <vt:lpstr>B3.11</vt:lpstr>
      <vt:lpstr>B3.12</vt:lpstr>
      <vt:lpstr>B3.13</vt:lpstr>
      <vt:lpstr>B4.01</vt:lpstr>
      <vt:lpstr>B4.02</vt:lpstr>
      <vt:lpstr>B4.03</vt:lpstr>
      <vt:lpstr>B4.04</vt:lpstr>
      <vt:lpstr>B4.05</vt:lpstr>
      <vt:lpstr>B4.06</vt:lpstr>
      <vt:lpstr>B4.07</vt:lpstr>
      <vt:lpstr>B4.08</vt:lpstr>
      <vt:lpstr>B5.01</vt:lpstr>
      <vt:lpstr>B5.02</vt:lpstr>
      <vt:lpstr>B5.03</vt:lpstr>
      <vt:lpstr>B5.04</vt:lpstr>
      <vt:lpstr>B5.05</vt:lpstr>
      <vt:lpstr>B5.06</vt:lpstr>
      <vt:lpstr>B5.07</vt:lpstr>
      <vt:lpstr>B5.08</vt:lpstr>
      <vt:lpstr>B5.09</vt:lpstr>
      <vt:lpstr>B5.10</vt:lpstr>
      <vt:lpstr>B5.11</vt:lpstr>
      <vt:lpstr>B5.12</vt:lpstr>
      <vt:lpstr>B5.13</vt:lpstr>
      <vt:lpstr>B6.01</vt:lpstr>
      <vt:lpstr>B6.02</vt:lpstr>
      <vt:lpstr>B6.03</vt:lpstr>
      <vt:lpstr>B6.04</vt:lpstr>
      <vt:lpstr>B6.05</vt:lpstr>
      <vt:lpstr>B6.06</vt:lpstr>
      <vt:lpstr>B6.07</vt:lpstr>
      <vt:lpstr>base_currency</vt:lpstr>
      <vt:lpstr>base_currency_ISO</vt:lpstr>
      <vt:lpstr>BG1.01</vt:lpstr>
      <vt:lpstr>BG1.02</vt:lpstr>
      <vt:lpstr>BG2.01</vt:lpstr>
      <vt:lpstr>BG2.02</vt:lpstr>
      <vt:lpstr>BG2.03</vt:lpstr>
      <vt:lpstr>BG2.04</vt:lpstr>
      <vt:lpstr>BG2.05</vt:lpstr>
      <vt:lpstr>BG2.06</vt:lpstr>
      <vt:lpstr>BG2.07</vt:lpstr>
      <vt:lpstr>BG2.08</vt:lpstr>
      <vt:lpstr>BG2.09</vt:lpstr>
      <vt:lpstr>BG2.10</vt:lpstr>
      <vt:lpstr>BG2.11</vt:lpstr>
      <vt:lpstr>BG2.12</vt:lpstr>
      <vt:lpstr>BG2.13</vt:lpstr>
      <vt:lpstr>BG3.01</vt:lpstr>
      <vt:lpstr>BG3.02</vt:lpstr>
      <vt:lpstr>BG3.03</vt:lpstr>
      <vt:lpstr>BG3.04</vt:lpstr>
      <vt:lpstr>BG3.05</vt:lpstr>
      <vt:lpstr>BG3.06</vt:lpstr>
      <vt:lpstr>BG3.07</vt:lpstr>
      <vt:lpstr>BG3.08</vt:lpstr>
      <vt:lpstr>BG3.09</vt:lpstr>
      <vt:lpstr>BG3.10</vt:lpstr>
      <vt:lpstr>BG3.11</vt:lpstr>
      <vt:lpstr>BG3.12</vt:lpstr>
      <vt:lpstr>BG3.13</vt:lpstr>
      <vt:lpstr>BG4.01</vt:lpstr>
      <vt:lpstr>BG4.02</vt:lpstr>
      <vt:lpstr>BG4.03</vt:lpstr>
      <vt:lpstr>BG4.04</vt:lpstr>
      <vt:lpstr>BG4.05</vt:lpstr>
      <vt:lpstr>BG4.06</vt:lpstr>
      <vt:lpstr>BG4.07</vt:lpstr>
      <vt:lpstr>BG4.08</vt:lpstr>
      <vt:lpstr>BG5.01</vt:lpstr>
      <vt:lpstr>BG5.02</vt:lpstr>
      <vt:lpstr>BG5.03</vt:lpstr>
      <vt:lpstr>BG5.04</vt:lpstr>
      <vt:lpstr>BG5.05</vt:lpstr>
      <vt:lpstr>BG5.06</vt:lpstr>
      <vt:lpstr>BG5.07</vt:lpstr>
      <vt:lpstr>BG5.08</vt:lpstr>
      <vt:lpstr>BG5.09</vt:lpstr>
      <vt:lpstr>BG5.10</vt:lpstr>
      <vt:lpstr>BG5.11</vt:lpstr>
      <vt:lpstr>BG5.12</vt:lpstr>
      <vt:lpstr>BG5.13</vt:lpstr>
      <vt:lpstr>BG6.01</vt:lpstr>
      <vt:lpstr>BG6.02</vt:lpstr>
      <vt:lpstr>BG6.03</vt:lpstr>
      <vt:lpstr>BG6.04</vt:lpstr>
      <vt:lpstr>BG6.05</vt:lpstr>
      <vt:lpstr>BG6.06</vt:lpstr>
      <vt:lpstr>BG6.07</vt:lpstr>
      <vt:lpstr>Bridges_1</vt:lpstr>
      <vt:lpstr>Bridges_1.5</vt:lpstr>
      <vt:lpstr>Bridges_10</vt:lpstr>
      <vt:lpstr>Bridges_11</vt:lpstr>
      <vt:lpstr>Bridges_12</vt:lpstr>
      <vt:lpstr>Bridges_13</vt:lpstr>
      <vt:lpstr>Bridges_14</vt:lpstr>
      <vt:lpstr>Bridges_15</vt:lpstr>
      <vt:lpstr>Bridges_16</vt:lpstr>
      <vt:lpstr>Bridges_2</vt:lpstr>
      <vt:lpstr>Bridges_3</vt:lpstr>
      <vt:lpstr>Bridges_4</vt:lpstr>
      <vt:lpstr>Bridges_5</vt:lpstr>
      <vt:lpstr>Bridges_6</vt:lpstr>
      <vt:lpstr>Bridges_7</vt:lpstr>
      <vt:lpstr>Bridges_8</vt:lpstr>
      <vt:lpstr>Bridges_9</vt:lpstr>
      <vt:lpstr>building_type</vt:lpstr>
      <vt:lpstr>building_type_code</vt:lpstr>
      <vt:lpstr>buildings_1</vt:lpstr>
      <vt:lpstr>buildings_10</vt:lpstr>
      <vt:lpstr>buildings_11</vt:lpstr>
      <vt:lpstr>buildings_12</vt:lpstr>
      <vt:lpstr>buildings_13</vt:lpstr>
      <vt:lpstr>buildings_14</vt:lpstr>
      <vt:lpstr>buildings_15</vt:lpstr>
      <vt:lpstr>buildings_16</vt:lpstr>
      <vt:lpstr>buildings_17</vt:lpstr>
      <vt:lpstr>buildings_18</vt:lpstr>
      <vt:lpstr>buildings_19</vt:lpstr>
      <vt:lpstr>buildings_2</vt:lpstr>
      <vt:lpstr>buildings_20</vt:lpstr>
      <vt:lpstr>buildings_21</vt:lpstr>
      <vt:lpstr>buildings_22</vt:lpstr>
      <vt:lpstr>buildings_23</vt:lpstr>
      <vt:lpstr>buildings_24</vt:lpstr>
      <vt:lpstr>buildings_25</vt:lpstr>
      <vt:lpstr>buildings_26</vt:lpstr>
      <vt:lpstr>buildings_3</vt:lpstr>
      <vt:lpstr>buildings_4</vt:lpstr>
      <vt:lpstr>buildings_5</vt:lpstr>
      <vt:lpstr>buildings_6</vt:lpstr>
      <vt:lpstr>buildings_7</vt:lpstr>
      <vt:lpstr>buildings_8</vt:lpstr>
      <vt:lpstr>buildings_9</vt:lpstr>
      <vt:lpstr>C1.01</vt:lpstr>
      <vt:lpstr>C1.02</vt:lpstr>
      <vt:lpstr>C2.01</vt:lpstr>
      <vt:lpstr>C2.02</vt:lpstr>
      <vt:lpstr>C2.03</vt:lpstr>
      <vt:lpstr>C2.04</vt:lpstr>
      <vt:lpstr>C2.05</vt:lpstr>
      <vt:lpstr>C2.06</vt:lpstr>
      <vt:lpstr>C2.07</vt:lpstr>
      <vt:lpstr>C2.08</vt:lpstr>
      <vt:lpstr>C2.09</vt:lpstr>
      <vt:lpstr>C2.10</vt:lpstr>
      <vt:lpstr>C2.11</vt:lpstr>
      <vt:lpstr>C2.12</vt:lpstr>
      <vt:lpstr>C2.13</vt:lpstr>
      <vt:lpstr>C3.01</vt:lpstr>
      <vt:lpstr>C3.02</vt:lpstr>
      <vt:lpstr>C3.03</vt:lpstr>
      <vt:lpstr>C3.04</vt:lpstr>
      <vt:lpstr>C3.05</vt:lpstr>
      <vt:lpstr>C3.06</vt:lpstr>
      <vt:lpstr>C3.07</vt:lpstr>
      <vt:lpstr>C3.08</vt:lpstr>
      <vt:lpstr>C3.09</vt:lpstr>
      <vt:lpstr>C3.10</vt:lpstr>
      <vt:lpstr>C3.11</vt:lpstr>
      <vt:lpstr>C3.12</vt:lpstr>
      <vt:lpstr>C3.13</vt:lpstr>
      <vt:lpstr>C4.01</vt:lpstr>
      <vt:lpstr>C4.02</vt:lpstr>
      <vt:lpstr>C4.03</vt:lpstr>
      <vt:lpstr>C4.04</vt:lpstr>
      <vt:lpstr>C4.05</vt:lpstr>
      <vt:lpstr>C4.06</vt:lpstr>
      <vt:lpstr>C4.07</vt:lpstr>
      <vt:lpstr>C4.08</vt:lpstr>
      <vt:lpstr>C5.01</vt:lpstr>
      <vt:lpstr>C5.02</vt:lpstr>
      <vt:lpstr>C5.03</vt:lpstr>
      <vt:lpstr>C5.04</vt:lpstr>
      <vt:lpstr>C5.05</vt:lpstr>
      <vt:lpstr>C5.06</vt:lpstr>
      <vt:lpstr>C5.07</vt:lpstr>
      <vt:lpstr>C5.08</vt:lpstr>
      <vt:lpstr>C5.09</vt:lpstr>
      <vt:lpstr>C5.10</vt:lpstr>
      <vt:lpstr>C5.11</vt:lpstr>
      <vt:lpstr>C5.12</vt:lpstr>
      <vt:lpstr>C5.13</vt:lpstr>
      <vt:lpstr>C6.01</vt:lpstr>
      <vt:lpstr>C6.02</vt:lpstr>
      <vt:lpstr>C6.03</vt:lpstr>
      <vt:lpstr>C6.04</vt:lpstr>
      <vt:lpstr>C6.05</vt:lpstr>
      <vt:lpstr>C6.06</vt:lpstr>
      <vt:lpstr>C6.07</vt:lpstr>
      <vt:lpstr>Chemical_Plant_1</vt:lpstr>
      <vt:lpstr>Chemical_Plant_10</vt:lpstr>
      <vt:lpstr>Chemical_Plant_11</vt:lpstr>
      <vt:lpstr>Chemical_Plant_12</vt:lpstr>
      <vt:lpstr>Chemical_Plant_13</vt:lpstr>
      <vt:lpstr>Chemical_Plant_2</vt:lpstr>
      <vt:lpstr>Chemical_Plant_3</vt:lpstr>
      <vt:lpstr>Chemical_Plant_4</vt:lpstr>
      <vt:lpstr>Chemical_Plant_5</vt:lpstr>
      <vt:lpstr>Chemical_Plant_6</vt:lpstr>
      <vt:lpstr>Chemical_Plant_7</vt:lpstr>
      <vt:lpstr>Chemical_Plant_8</vt:lpstr>
      <vt:lpstr>Chemical_Plant_9</vt:lpstr>
      <vt:lpstr>common_1</vt:lpstr>
      <vt:lpstr>common_10</vt:lpstr>
      <vt:lpstr>common_11</vt:lpstr>
      <vt:lpstr>common_12</vt:lpstr>
      <vt:lpstr>common_13</vt:lpstr>
      <vt:lpstr>common_14</vt:lpstr>
      <vt:lpstr>common_15</vt:lpstr>
      <vt:lpstr>common_16</vt:lpstr>
      <vt:lpstr>common_17</vt:lpstr>
      <vt:lpstr>common_18</vt:lpstr>
      <vt:lpstr>common_19</vt:lpstr>
      <vt:lpstr>common_2</vt:lpstr>
      <vt:lpstr>common_20</vt:lpstr>
      <vt:lpstr>common_21</vt:lpstr>
      <vt:lpstr>common_22</vt:lpstr>
      <vt:lpstr>common_23</vt:lpstr>
      <vt:lpstr>common_24</vt:lpstr>
      <vt:lpstr>common_25</vt:lpstr>
      <vt:lpstr>common_26</vt:lpstr>
      <vt:lpstr>common_27</vt:lpstr>
      <vt:lpstr>common_28</vt:lpstr>
      <vt:lpstr>common_29</vt:lpstr>
      <vt:lpstr>common_3</vt:lpstr>
      <vt:lpstr>common_30</vt:lpstr>
      <vt:lpstr>common_32</vt:lpstr>
      <vt:lpstr>common_33</vt:lpstr>
      <vt:lpstr>common_4</vt:lpstr>
      <vt:lpstr>common_5</vt:lpstr>
      <vt:lpstr>common_6</vt:lpstr>
      <vt:lpstr>common_7</vt:lpstr>
      <vt:lpstr>common_8</vt:lpstr>
      <vt:lpstr>common_9</vt:lpstr>
      <vt:lpstr>Construction_Carbon_emissions</vt:lpstr>
      <vt:lpstr>Construction_Costs</vt:lpstr>
      <vt:lpstr>CP1.01</vt:lpstr>
      <vt:lpstr>CP1.02</vt:lpstr>
      <vt:lpstr>CP2.01</vt:lpstr>
      <vt:lpstr>CP2.02</vt:lpstr>
      <vt:lpstr>CP2.03</vt:lpstr>
      <vt:lpstr>CP2.04</vt:lpstr>
      <vt:lpstr>CP2.05</vt:lpstr>
      <vt:lpstr>CP2.06</vt:lpstr>
      <vt:lpstr>CP2.07</vt:lpstr>
      <vt:lpstr>CP2.08</vt:lpstr>
      <vt:lpstr>CP2.09</vt:lpstr>
      <vt:lpstr>CP2.10</vt:lpstr>
      <vt:lpstr>CP2.11</vt:lpstr>
      <vt:lpstr>CP2.12</vt:lpstr>
      <vt:lpstr>CP2.13</vt:lpstr>
      <vt:lpstr>CP3.01</vt:lpstr>
      <vt:lpstr>CP3.02</vt:lpstr>
      <vt:lpstr>CP3.03</vt:lpstr>
      <vt:lpstr>CP3.04</vt:lpstr>
      <vt:lpstr>CP3.05</vt:lpstr>
      <vt:lpstr>CP3.06</vt:lpstr>
      <vt:lpstr>CP3.07</vt:lpstr>
      <vt:lpstr>CP3.08</vt:lpstr>
      <vt:lpstr>CP3.09</vt:lpstr>
      <vt:lpstr>CP3.10</vt:lpstr>
      <vt:lpstr>CP3.11</vt:lpstr>
      <vt:lpstr>CP3.12</vt:lpstr>
      <vt:lpstr>CP3.13</vt:lpstr>
      <vt:lpstr>CP4.01</vt:lpstr>
      <vt:lpstr>CP4.02</vt:lpstr>
      <vt:lpstr>CP4.03</vt:lpstr>
      <vt:lpstr>CP4.04</vt:lpstr>
      <vt:lpstr>CP4.05</vt:lpstr>
      <vt:lpstr>CP4.06</vt:lpstr>
      <vt:lpstr>CP4.07</vt:lpstr>
      <vt:lpstr>CP4.08</vt:lpstr>
      <vt:lpstr>CP5.01</vt:lpstr>
      <vt:lpstr>CP5.02</vt:lpstr>
      <vt:lpstr>CP5.03</vt:lpstr>
      <vt:lpstr>CP5.04</vt:lpstr>
      <vt:lpstr>CP5.05</vt:lpstr>
      <vt:lpstr>CP5.06</vt:lpstr>
      <vt:lpstr>CP5.07</vt:lpstr>
      <vt:lpstr>CP5.08</vt:lpstr>
      <vt:lpstr>CP5.09</vt:lpstr>
      <vt:lpstr>CP5.10</vt:lpstr>
      <vt:lpstr>CP5.11</vt:lpstr>
      <vt:lpstr>CP5.12</vt:lpstr>
      <vt:lpstr>CP5.13</vt:lpstr>
      <vt:lpstr>CP6.01</vt:lpstr>
      <vt:lpstr>CP6.02</vt:lpstr>
      <vt:lpstr>CP6.03</vt:lpstr>
      <vt:lpstr>CP6.04</vt:lpstr>
      <vt:lpstr>CP6.05</vt:lpstr>
      <vt:lpstr>CP6.06</vt:lpstr>
      <vt:lpstr>CP6.07</vt:lpstr>
      <vt:lpstr>currencies_used</vt:lpstr>
      <vt:lpstr>currency_code</vt:lpstr>
      <vt:lpstr>currency_name</vt:lpstr>
      <vt:lpstr>currency_symbol</vt:lpstr>
      <vt:lpstr>currency_table</vt:lpstr>
      <vt:lpstr>Dams_and_Reservoirs_1</vt:lpstr>
      <vt:lpstr>Dams_and_Reservoirs_10</vt:lpstr>
      <vt:lpstr>Dams_and_Reservoirs_11</vt:lpstr>
      <vt:lpstr>Dams_and_Reservoirs_12</vt:lpstr>
      <vt:lpstr>Dams_and_Reservoirs_13</vt:lpstr>
      <vt:lpstr>Dams_and_Reservoirs_14</vt:lpstr>
      <vt:lpstr>Dams_and_Reservoirs_15</vt:lpstr>
      <vt:lpstr>Dams_and_Reservoirs_16</vt:lpstr>
      <vt:lpstr>Dams_and_Reservoirs_17</vt:lpstr>
      <vt:lpstr>Dams_and_Reservoirs_18</vt:lpstr>
      <vt:lpstr>Dams_and_Reservoirs_19</vt:lpstr>
      <vt:lpstr>Dams_and_Reservoirs_2</vt:lpstr>
      <vt:lpstr>Dams_and_Reservoirs_20</vt:lpstr>
      <vt:lpstr>Dams_and_Reservoirs_21</vt:lpstr>
      <vt:lpstr>Dams_and_Reservoirs_22</vt:lpstr>
      <vt:lpstr>Dams_and_Reservoirs_23</vt:lpstr>
      <vt:lpstr>Dams_and_Reservoirs_24</vt:lpstr>
      <vt:lpstr>Dams_and_Reservoirs_3</vt:lpstr>
      <vt:lpstr>Dams_and_Reservoirs_4</vt:lpstr>
      <vt:lpstr>Dams_and_Reservoirs_5</vt:lpstr>
      <vt:lpstr>Dams_and_Reservoirs_6</vt:lpstr>
      <vt:lpstr>Dams_and_Reservoirs_7</vt:lpstr>
      <vt:lpstr>Dams_and_Reservoirs_7.5</vt:lpstr>
      <vt:lpstr>Dams_and_Reservoirs_8</vt:lpstr>
      <vt:lpstr>Dams_and_Reservoirs_8.5</vt:lpstr>
      <vt:lpstr>Dams_and_Reservoirs_9</vt:lpstr>
      <vt:lpstr>DR..02</vt:lpstr>
      <vt:lpstr>DR1.01</vt:lpstr>
      <vt:lpstr>DR1.02</vt:lpstr>
      <vt:lpstr>DR2.01</vt:lpstr>
      <vt:lpstr>DR2.02</vt:lpstr>
      <vt:lpstr>DR2.03</vt:lpstr>
      <vt:lpstr>DR2.04</vt:lpstr>
      <vt:lpstr>DR2.05</vt:lpstr>
      <vt:lpstr>DR2.06</vt:lpstr>
      <vt:lpstr>DR2.07</vt:lpstr>
      <vt:lpstr>DR2.08</vt:lpstr>
      <vt:lpstr>DR2.09</vt:lpstr>
      <vt:lpstr>DR2.10</vt:lpstr>
      <vt:lpstr>DR2.11</vt:lpstr>
      <vt:lpstr>DR2.12</vt:lpstr>
      <vt:lpstr>DR2.13</vt:lpstr>
      <vt:lpstr>DR3.01</vt:lpstr>
      <vt:lpstr>DR3.02</vt:lpstr>
      <vt:lpstr>DR3.03</vt:lpstr>
      <vt:lpstr>DR3.04</vt:lpstr>
      <vt:lpstr>DR3.05</vt:lpstr>
      <vt:lpstr>DR3.06</vt:lpstr>
      <vt:lpstr>DR3.07</vt:lpstr>
      <vt:lpstr>DR3.08</vt:lpstr>
      <vt:lpstr>DR3.09</vt:lpstr>
      <vt:lpstr>DR3.10</vt:lpstr>
      <vt:lpstr>DR3.11</vt:lpstr>
      <vt:lpstr>DR3.12</vt:lpstr>
      <vt:lpstr>DR3.13</vt:lpstr>
      <vt:lpstr>DR4.01</vt:lpstr>
      <vt:lpstr>DR4.02</vt:lpstr>
      <vt:lpstr>DR4.03</vt:lpstr>
      <vt:lpstr>DR4.04</vt:lpstr>
      <vt:lpstr>DR4.05</vt:lpstr>
      <vt:lpstr>DR4.06</vt:lpstr>
      <vt:lpstr>DR4.07</vt:lpstr>
      <vt:lpstr>DR4.08</vt:lpstr>
      <vt:lpstr>DR5.01</vt:lpstr>
      <vt:lpstr>DR5.02</vt:lpstr>
      <vt:lpstr>DR5.03</vt:lpstr>
      <vt:lpstr>DR5.04</vt:lpstr>
      <vt:lpstr>DR5.05</vt:lpstr>
      <vt:lpstr>DR5.06</vt:lpstr>
      <vt:lpstr>DR5.07</vt:lpstr>
      <vt:lpstr>DR5.08</vt:lpstr>
      <vt:lpstr>DR5.09</vt:lpstr>
      <vt:lpstr>DR5.10</vt:lpstr>
      <vt:lpstr>DR5.11</vt:lpstr>
      <vt:lpstr>DR5.12</vt:lpstr>
      <vt:lpstr>DR5.13</vt:lpstr>
      <vt:lpstr>DR6.01</vt:lpstr>
      <vt:lpstr>DR6.02</vt:lpstr>
      <vt:lpstr>DR6.03</vt:lpstr>
      <vt:lpstr>DR6.04</vt:lpstr>
      <vt:lpstr>DR6.05</vt:lpstr>
      <vt:lpstr>DR6.06</vt:lpstr>
      <vt:lpstr>DR6.07</vt:lpstr>
      <vt:lpstr>End_of_Life_Carbon_emissions</vt:lpstr>
      <vt:lpstr>End_Of_Life_Costs</vt:lpstr>
      <vt:lpstr>insert</vt:lpstr>
      <vt:lpstr>insert_desc</vt:lpstr>
      <vt:lpstr>L2.02</vt:lpstr>
      <vt:lpstr>Land_Formation_and_Reclamation_1</vt:lpstr>
      <vt:lpstr>Land_Formation_and_Reclamation_10</vt:lpstr>
      <vt:lpstr>Land_Formation_and_Reclamation_11</vt:lpstr>
      <vt:lpstr>Land_Formation_and_Reclamation_2</vt:lpstr>
      <vt:lpstr>Land_Formation_and_Reclamation_3</vt:lpstr>
      <vt:lpstr>Land_Formation_and_Reclamation_4</vt:lpstr>
      <vt:lpstr>Land_Formation_and_Reclamation_5</vt:lpstr>
      <vt:lpstr>Land_Formation_and_Reclamation_6</vt:lpstr>
      <vt:lpstr>Land_Formation_and_Reclamation_7</vt:lpstr>
      <vt:lpstr>Land_Formation_and_Reclamation_8</vt:lpstr>
      <vt:lpstr>Land_Formation_and_Reclamation_9</vt:lpstr>
      <vt:lpstr>LFR1.01</vt:lpstr>
      <vt:lpstr>LFR1.02</vt:lpstr>
      <vt:lpstr>LFR2.01</vt:lpstr>
      <vt:lpstr>LFR2.02</vt:lpstr>
      <vt:lpstr>LFR2.03</vt:lpstr>
      <vt:lpstr>LFR2.04</vt:lpstr>
      <vt:lpstr>LFR2.05</vt:lpstr>
      <vt:lpstr>LFR2.06</vt:lpstr>
      <vt:lpstr>LFR2.07</vt:lpstr>
      <vt:lpstr>LFR2.08</vt:lpstr>
      <vt:lpstr>LFR2.09</vt:lpstr>
      <vt:lpstr>LFR2.10</vt:lpstr>
      <vt:lpstr>LFR2.11</vt:lpstr>
      <vt:lpstr>LFR2.12</vt:lpstr>
      <vt:lpstr>LFR2.13</vt:lpstr>
      <vt:lpstr>LFR3.01</vt:lpstr>
      <vt:lpstr>LFR3.02</vt:lpstr>
      <vt:lpstr>LFR3.03</vt:lpstr>
      <vt:lpstr>LFR3.04</vt:lpstr>
      <vt:lpstr>LFR3.05</vt:lpstr>
      <vt:lpstr>LFR3.06</vt:lpstr>
      <vt:lpstr>LFR3.07</vt:lpstr>
      <vt:lpstr>LFR3.08</vt:lpstr>
      <vt:lpstr>LFR3.09</vt:lpstr>
      <vt:lpstr>LFR3.10</vt:lpstr>
      <vt:lpstr>LFR3.11</vt:lpstr>
      <vt:lpstr>LFR3.12</vt:lpstr>
      <vt:lpstr>LFR3.13</vt:lpstr>
      <vt:lpstr>LFR4.01</vt:lpstr>
      <vt:lpstr>LFR4.02</vt:lpstr>
      <vt:lpstr>LFR4.03</vt:lpstr>
      <vt:lpstr>LFR4.04</vt:lpstr>
      <vt:lpstr>LFR4.05</vt:lpstr>
      <vt:lpstr>LFR4.06</vt:lpstr>
      <vt:lpstr>LFR4.07</vt:lpstr>
      <vt:lpstr>LFR4.08</vt:lpstr>
      <vt:lpstr>LFR5.01</vt:lpstr>
      <vt:lpstr>LFR5.02</vt:lpstr>
      <vt:lpstr>LFR5.03</vt:lpstr>
      <vt:lpstr>LFR5.04</vt:lpstr>
      <vt:lpstr>LFR5.05</vt:lpstr>
      <vt:lpstr>LFR5.06</vt:lpstr>
      <vt:lpstr>LFR5.07</vt:lpstr>
      <vt:lpstr>LFR5.08</vt:lpstr>
      <vt:lpstr>LFR5.09</vt:lpstr>
      <vt:lpstr>LFR5.10</vt:lpstr>
      <vt:lpstr>LFR5.11</vt:lpstr>
      <vt:lpstr>LFR5.12</vt:lpstr>
      <vt:lpstr>LFR5.13</vt:lpstr>
      <vt:lpstr>LFR6.01</vt:lpstr>
      <vt:lpstr>LFR6.02</vt:lpstr>
      <vt:lpstr>LFR6.03</vt:lpstr>
      <vt:lpstr>LFR6.04</vt:lpstr>
      <vt:lpstr>LFR6.05</vt:lpstr>
      <vt:lpstr>LFR6.06</vt:lpstr>
      <vt:lpstr>LFR6.07</vt:lpstr>
      <vt:lpstr>Maintenance_Carbon_emissions</vt:lpstr>
      <vt:lpstr>Maintenance_Costs</vt:lpstr>
      <vt:lpstr>Mines_ans_Quarries_1</vt:lpstr>
      <vt:lpstr>Mines_ans_Quarries_10</vt:lpstr>
      <vt:lpstr>Mines_ans_Quarries_11</vt:lpstr>
      <vt:lpstr>Mines_ans_Quarries_12</vt:lpstr>
      <vt:lpstr>Mines_ans_Quarries_13</vt:lpstr>
      <vt:lpstr>Mines_ans_Quarries_14</vt:lpstr>
      <vt:lpstr>Mines_ans_Quarries_15</vt:lpstr>
      <vt:lpstr>Mines_ans_Quarries_16</vt:lpstr>
      <vt:lpstr>Mines_ans_Quarries_17</vt:lpstr>
      <vt:lpstr>Mines_ans_Quarries_18</vt:lpstr>
      <vt:lpstr>Mines_ans_Quarries_19</vt:lpstr>
      <vt:lpstr>Mines_ans_Quarries_2</vt:lpstr>
      <vt:lpstr>Mines_ans_Quarries_3</vt:lpstr>
      <vt:lpstr>Mines_ans_Quarries_4</vt:lpstr>
      <vt:lpstr>Mines_ans_Quarries_5</vt:lpstr>
      <vt:lpstr>Mines_ans_Quarries_6</vt:lpstr>
      <vt:lpstr>Mines_ans_Quarries_7</vt:lpstr>
      <vt:lpstr>Mines_ans_Quarries_8</vt:lpstr>
      <vt:lpstr>Mines_ans_Quarries_9</vt:lpstr>
      <vt:lpstr>MQ1.01</vt:lpstr>
      <vt:lpstr>MQ1.02</vt:lpstr>
      <vt:lpstr>MQ2.01</vt:lpstr>
      <vt:lpstr>MQ2.02</vt:lpstr>
      <vt:lpstr>MQ2.03</vt:lpstr>
      <vt:lpstr>MQ2.04</vt:lpstr>
      <vt:lpstr>MQ2.05</vt:lpstr>
      <vt:lpstr>MQ2.06</vt:lpstr>
      <vt:lpstr>MQ2.07</vt:lpstr>
      <vt:lpstr>MQ2.08</vt:lpstr>
      <vt:lpstr>MQ2.09</vt:lpstr>
      <vt:lpstr>MQ2.10</vt:lpstr>
      <vt:lpstr>MQ2.11</vt:lpstr>
      <vt:lpstr>MQ2.12</vt:lpstr>
      <vt:lpstr>MQ2.13</vt:lpstr>
      <vt:lpstr>MQ3.01</vt:lpstr>
      <vt:lpstr>MQ3.02</vt:lpstr>
      <vt:lpstr>MQ3.03</vt:lpstr>
      <vt:lpstr>MQ3.04</vt:lpstr>
      <vt:lpstr>MQ3.05</vt:lpstr>
      <vt:lpstr>MQ3.06</vt:lpstr>
      <vt:lpstr>MQ3.07</vt:lpstr>
      <vt:lpstr>MQ3.08</vt:lpstr>
      <vt:lpstr>MQ3.09</vt:lpstr>
      <vt:lpstr>MQ3.10</vt:lpstr>
      <vt:lpstr>MQ3.11</vt:lpstr>
      <vt:lpstr>MQ3.12</vt:lpstr>
      <vt:lpstr>MQ3.13</vt:lpstr>
      <vt:lpstr>MQ4.01</vt:lpstr>
      <vt:lpstr>MQ4.02</vt:lpstr>
      <vt:lpstr>MQ4.03</vt:lpstr>
      <vt:lpstr>MQ4.04</vt:lpstr>
      <vt:lpstr>MQ4.05</vt:lpstr>
      <vt:lpstr>MQ4.06</vt:lpstr>
      <vt:lpstr>MQ4.07</vt:lpstr>
      <vt:lpstr>MQ4.08</vt:lpstr>
      <vt:lpstr>MQ5.01</vt:lpstr>
      <vt:lpstr>MQ5.02</vt:lpstr>
      <vt:lpstr>MQ5.03</vt:lpstr>
      <vt:lpstr>MQ5.04</vt:lpstr>
      <vt:lpstr>MQ5.05</vt:lpstr>
      <vt:lpstr>MQ5.06</vt:lpstr>
      <vt:lpstr>MQ5.07</vt:lpstr>
      <vt:lpstr>MQ5.08</vt:lpstr>
      <vt:lpstr>MQ5.09</vt:lpstr>
      <vt:lpstr>MQ5.10</vt:lpstr>
      <vt:lpstr>MQ5.11</vt:lpstr>
      <vt:lpstr>MQ5.12</vt:lpstr>
      <vt:lpstr>MQ5.13</vt:lpstr>
      <vt:lpstr>MQ6.01</vt:lpstr>
      <vt:lpstr>MQ6.02</vt:lpstr>
      <vt:lpstr>MQ6.03</vt:lpstr>
      <vt:lpstr>MQ6.04</vt:lpstr>
      <vt:lpstr>MQ6.05</vt:lpstr>
      <vt:lpstr>MQ6.06</vt:lpstr>
      <vt:lpstr>MQ6.07</vt:lpstr>
      <vt:lpstr>Nearshore_Work_1</vt:lpstr>
      <vt:lpstr>Nearshore_Work_10</vt:lpstr>
      <vt:lpstr>Nearshore_Work_11</vt:lpstr>
      <vt:lpstr>Nearshore_Work_12</vt:lpstr>
      <vt:lpstr>Nearshore_Work_13</vt:lpstr>
      <vt:lpstr>Nearshore_Work_14</vt:lpstr>
      <vt:lpstr>Nearshore_Work_15</vt:lpstr>
      <vt:lpstr>Nearshore_Work_16</vt:lpstr>
      <vt:lpstr>Nearshore_Work_17</vt:lpstr>
      <vt:lpstr>Nearshore_Work_18</vt:lpstr>
      <vt:lpstr>Nearshore_Work_19</vt:lpstr>
      <vt:lpstr>Nearshore_Work_2</vt:lpstr>
      <vt:lpstr>Nearshore_Work_20</vt:lpstr>
      <vt:lpstr>Nearshore_Work_21</vt:lpstr>
      <vt:lpstr>Nearshore_Work_22</vt:lpstr>
      <vt:lpstr>Nearshore_Work_23</vt:lpstr>
      <vt:lpstr>Nearshore_Work_24</vt:lpstr>
      <vt:lpstr>Nearshore_Work_25</vt:lpstr>
      <vt:lpstr>Nearshore_Work_26</vt:lpstr>
      <vt:lpstr>Nearshore_Work_27</vt:lpstr>
      <vt:lpstr>Nearshore_Work_28</vt:lpstr>
      <vt:lpstr>Nearshore_Work_29</vt:lpstr>
      <vt:lpstr>Nearshore_Work_3</vt:lpstr>
      <vt:lpstr>Nearshore_Work_4</vt:lpstr>
      <vt:lpstr>Nearshore_Work_5</vt:lpstr>
      <vt:lpstr>Nearshore_Work_6</vt:lpstr>
      <vt:lpstr>Nearshore_Work_7</vt:lpstr>
      <vt:lpstr>Nearshore_Work_8</vt:lpstr>
      <vt:lpstr>Nearshore_Work_9</vt:lpstr>
      <vt:lpstr>NSW1.01</vt:lpstr>
      <vt:lpstr>NSW1.02</vt:lpstr>
      <vt:lpstr>NSW2.01</vt:lpstr>
      <vt:lpstr>NSW2.02</vt:lpstr>
      <vt:lpstr>NSW2.03</vt:lpstr>
      <vt:lpstr>NSW2.04</vt:lpstr>
      <vt:lpstr>NSW2.05</vt:lpstr>
      <vt:lpstr>NSW2.06</vt:lpstr>
      <vt:lpstr>NSW2.07</vt:lpstr>
      <vt:lpstr>NSW2.08</vt:lpstr>
      <vt:lpstr>NSW2.09</vt:lpstr>
      <vt:lpstr>NSW2.10</vt:lpstr>
      <vt:lpstr>NSW2.11</vt:lpstr>
      <vt:lpstr>NSW2.12</vt:lpstr>
      <vt:lpstr>NSW2.13</vt:lpstr>
      <vt:lpstr>NSW3.01</vt:lpstr>
      <vt:lpstr>NSW3.02</vt:lpstr>
      <vt:lpstr>NSW3.03</vt:lpstr>
      <vt:lpstr>NSW3.04</vt:lpstr>
      <vt:lpstr>NSW3.05</vt:lpstr>
      <vt:lpstr>NSW3.06</vt:lpstr>
      <vt:lpstr>NSW3.07</vt:lpstr>
      <vt:lpstr>NSW3.08</vt:lpstr>
      <vt:lpstr>NSW3.09</vt:lpstr>
      <vt:lpstr>NSW3.10</vt:lpstr>
      <vt:lpstr>NSW3.11</vt:lpstr>
      <vt:lpstr>NSW3.12</vt:lpstr>
      <vt:lpstr>NSW3.13</vt:lpstr>
      <vt:lpstr>NSW4.01</vt:lpstr>
      <vt:lpstr>NSW4.02</vt:lpstr>
      <vt:lpstr>NSW4.03</vt:lpstr>
      <vt:lpstr>NSW4.04</vt:lpstr>
      <vt:lpstr>NSW4.05</vt:lpstr>
      <vt:lpstr>NSW4.06</vt:lpstr>
      <vt:lpstr>NSW4.07</vt:lpstr>
      <vt:lpstr>NSW4.08</vt:lpstr>
      <vt:lpstr>NSW5.01</vt:lpstr>
      <vt:lpstr>NSW5.02</vt:lpstr>
      <vt:lpstr>NSW5.03</vt:lpstr>
      <vt:lpstr>NSW5.04</vt:lpstr>
      <vt:lpstr>NSW5.05</vt:lpstr>
      <vt:lpstr>NSW5.06</vt:lpstr>
      <vt:lpstr>NSW5.07</vt:lpstr>
      <vt:lpstr>NSW5.08</vt:lpstr>
      <vt:lpstr>NSW5.09</vt:lpstr>
      <vt:lpstr>NSW5.10</vt:lpstr>
      <vt:lpstr>NSW5.11</vt:lpstr>
      <vt:lpstr>NSW5.12</vt:lpstr>
      <vt:lpstr>NSW5.13</vt:lpstr>
      <vt:lpstr>NSW6.01</vt:lpstr>
      <vt:lpstr>NSW6.02</vt:lpstr>
      <vt:lpstr>NSW6.03</vt:lpstr>
      <vt:lpstr>NSW6.04</vt:lpstr>
      <vt:lpstr>NSW6.05</vt:lpstr>
      <vt:lpstr>NSW6.06</vt:lpstr>
      <vt:lpstr>NSW6.07</vt:lpstr>
      <vt:lpstr>Offshore_structures_1</vt:lpstr>
      <vt:lpstr>Offshore_structures_10</vt:lpstr>
      <vt:lpstr>Offshore_structures_11</vt:lpstr>
      <vt:lpstr>Offshore_structures_12</vt:lpstr>
      <vt:lpstr>Offshore_structures_13</vt:lpstr>
      <vt:lpstr>Offshore_structures_14</vt:lpstr>
      <vt:lpstr>Offshore_structures_15</vt:lpstr>
      <vt:lpstr>Offshore_structures_16</vt:lpstr>
      <vt:lpstr>Offshore_structures_17</vt:lpstr>
      <vt:lpstr>Offshore_structures_18</vt:lpstr>
      <vt:lpstr>Offshore_structures_19</vt:lpstr>
      <vt:lpstr>Offshore_structures_2</vt:lpstr>
      <vt:lpstr>Offshore_structures_20</vt:lpstr>
      <vt:lpstr>Offshore_structures_21</vt:lpstr>
      <vt:lpstr>Offshore_structures_22</vt:lpstr>
      <vt:lpstr>Offshore_structures_23</vt:lpstr>
      <vt:lpstr>Offshore_structures_24</vt:lpstr>
      <vt:lpstr>Offshore_structures_25</vt:lpstr>
      <vt:lpstr>Offshore_structures_26</vt:lpstr>
      <vt:lpstr>Offshore_structures_27</vt:lpstr>
      <vt:lpstr>Offshore_structures_28</vt:lpstr>
      <vt:lpstr>Offshore_structures_29</vt:lpstr>
      <vt:lpstr>Offshore_structures_3</vt:lpstr>
      <vt:lpstr>Offshore_structures_4</vt:lpstr>
      <vt:lpstr>Offshore_structures_5</vt:lpstr>
      <vt:lpstr>Offshore_structures_6</vt:lpstr>
      <vt:lpstr>Offshore_structures_7</vt:lpstr>
      <vt:lpstr>Offshore_structures_8</vt:lpstr>
      <vt:lpstr>Offshore_structures_9</vt:lpstr>
      <vt:lpstr>Operation_Carbon_emissions</vt:lpstr>
      <vt:lpstr>Operation_Costs</vt:lpstr>
      <vt:lpstr>OS1.01</vt:lpstr>
      <vt:lpstr>OS1.02</vt:lpstr>
      <vt:lpstr>OS2.01</vt:lpstr>
      <vt:lpstr>OS2.02</vt:lpstr>
      <vt:lpstr>OS2.03</vt:lpstr>
      <vt:lpstr>OS2.04</vt:lpstr>
      <vt:lpstr>OS2.05</vt:lpstr>
      <vt:lpstr>OS2.06</vt:lpstr>
      <vt:lpstr>OS2.07</vt:lpstr>
      <vt:lpstr>OS2.08</vt:lpstr>
      <vt:lpstr>OS2.09</vt:lpstr>
      <vt:lpstr>OS2.10</vt:lpstr>
      <vt:lpstr>OS2.11</vt:lpstr>
      <vt:lpstr>OS2.12</vt:lpstr>
      <vt:lpstr>OS2.13</vt:lpstr>
      <vt:lpstr>OS3.01</vt:lpstr>
      <vt:lpstr>OS3.02</vt:lpstr>
      <vt:lpstr>OS3.03</vt:lpstr>
      <vt:lpstr>OS3.04</vt:lpstr>
      <vt:lpstr>OS3.05</vt:lpstr>
      <vt:lpstr>OS3.06</vt:lpstr>
      <vt:lpstr>OS3.07</vt:lpstr>
      <vt:lpstr>OS3.08</vt:lpstr>
      <vt:lpstr>OS3.09</vt:lpstr>
      <vt:lpstr>OS3.10</vt:lpstr>
      <vt:lpstr>OS3.11</vt:lpstr>
      <vt:lpstr>OS3.12</vt:lpstr>
      <vt:lpstr>OS3.13</vt:lpstr>
      <vt:lpstr>OS4.01</vt:lpstr>
      <vt:lpstr>OS4.02</vt:lpstr>
      <vt:lpstr>OS4.03</vt:lpstr>
      <vt:lpstr>OS4.04</vt:lpstr>
      <vt:lpstr>OS4.05</vt:lpstr>
      <vt:lpstr>OS4.06</vt:lpstr>
      <vt:lpstr>OS4.07</vt:lpstr>
      <vt:lpstr>OS4.08</vt:lpstr>
      <vt:lpstr>OS5.01</vt:lpstr>
      <vt:lpstr>OS5.02</vt:lpstr>
      <vt:lpstr>OS5.03</vt:lpstr>
      <vt:lpstr>OS5.04</vt:lpstr>
      <vt:lpstr>OS5.05</vt:lpstr>
      <vt:lpstr>OS5.06</vt:lpstr>
      <vt:lpstr>OS5.07</vt:lpstr>
      <vt:lpstr>OS5.08</vt:lpstr>
      <vt:lpstr>OS5.09</vt:lpstr>
      <vt:lpstr>OS5.10</vt:lpstr>
      <vt:lpstr>OS5.11</vt:lpstr>
      <vt:lpstr>OS5.12</vt:lpstr>
      <vt:lpstr>OS5.13</vt:lpstr>
      <vt:lpstr>OS6.01</vt:lpstr>
      <vt:lpstr>OS6.02</vt:lpstr>
      <vt:lpstr>OS6.03</vt:lpstr>
      <vt:lpstr>OS6.04</vt:lpstr>
      <vt:lpstr>OS6.05</vt:lpstr>
      <vt:lpstr>OS6.06</vt:lpstr>
      <vt:lpstr>OS6.07</vt:lpstr>
      <vt:lpstr>P_GP_1</vt:lpstr>
      <vt:lpstr>P_GP_10</vt:lpstr>
      <vt:lpstr>P_GP_11</vt:lpstr>
      <vt:lpstr>P_GP_12</vt:lpstr>
      <vt:lpstr>P_GP_13</vt:lpstr>
      <vt:lpstr>P_GP_2</vt:lpstr>
      <vt:lpstr>P_GP_3</vt:lpstr>
      <vt:lpstr>P_GP_4</vt:lpstr>
      <vt:lpstr>P_GP_5</vt:lpstr>
      <vt:lpstr>P_GP_6</vt:lpstr>
      <vt:lpstr>P_GP_7</vt:lpstr>
      <vt:lpstr>P_GP_8</vt:lpstr>
      <vt:lpstr>P_GP_9</vt:lpstr>
      <vt:lpstr>P1.01</vt:lpstr>
      <vt:lpstr>P1.02</vt:lpstr>
      <vt:lpstr>P2.01</vt:lpstr>
      <vt:lpstr>P2.02</vt:lpstr>
      <vt:lpstr>P2.03</vt:lpstr>
      <vt:lpstr>P2.04</vt:lpstr>
      <vt:lpstr>P2.05</vt:lpstr>
      <vt:lpstr>P2.06</vt:lpstr>
      <vt:lpstr>P2.07</vt:lpstr>
      <vt:lpstr>P2.08</vt:lpstr>
      <vt:lpstr>P2.09</vt:lpstr>
      <vt:lpstr>P2.10</vt:lpstr>
      <vt:lpstr>P2.11</vt:lpstr>
      <vt:lpstr>P2.12</vt:lpstr>
      <vt:lpstr>P2.13</vt:lpstr>
      <vt:lpstr>P3.01</vt:lpstr>
      <vt:lpstr>P3.02</vt:lpstr>
      <vt:lpstr>P3.03</vt:lpstr>
      <vt:lpstr>P3.04</vt:lpstr>
      <vt:lpstr>P3.05</vt:lpstr>
      <vt:lpstr>P3.06</vt:lpstr>
      <vt:lpstr>P3.07</vt:lpstr>
      <vt:lpstr>P3.08</vt:lpstr>
      <vt:lpstr>P3.09</vt:lpstr>
      <vt:lpstr>P3.10</vt:lpstr>
      <vt:lpstr>P3.11</vt:lpstr>
      <vt:lpstr>P3.12</vt:lpstr>
      <vt:lpstr>P3.13</vt:lpstr>
      <vt:lpstr>P4.01</vt:lpstr>
      <vt:lpstr>P4.02</vt:lpstr>
      <vt:lpstr>P4.03</vt:lpstr>
      <vt:lpstr>P4.04</vt:lpstr>
      <vt:lpstr>P4.05</vt:lpstr>
      <vt:lpstr>P4.06</vt:lpstr>
      <vt:lpstr>P4.07</vt:lpstr>
      <vt:lpstr>P4.08</vt:lpstr>
      <vt:lpstr>P5.01</vt:lpstr>
      <vt:lpstr>P5.02</vt:lpstr>
      <vt:lpstr>P5.03</vt:lpstr>
      <vt:lpstr>P5.04</vt:lpstr>
      <vt:lpstr>P5.05</vt:lpstr>
      <vt:lpstr>P5.06</vt:lpstr>
      <vt:lpstr>P5.07</vt:lpstr>
      <vt:lpstr>P5.08</vt:lpstr>
      <vt:lpstr>P5.09</vt:lpstr>
      <vt:lpstr>P5.10</vt:lpstr>
      <vt:lpstr>P5.11</vt:lpstr>
      <vt:lpstr>P5.12</vt:lpstr>
      <vt:lpstr>P5.13</vt:lpstr>
      <vt:lpstr>P6.01</vt:lpstr>
      <vt:lpstr>P6.02</vt:lpstr>
      <vt:lpstr>P6.03</vt:lpstr>
      <vt:lpstr>P6.04</vt:lpstr>
      <vt:lpstr>P6.05</vt:lpstr>
      <vt:lpstr>P6.06</vt:lpstr>
      <vt:lpstr>P6.07</vt:lpstr>
      <vt:lpstr>PGP1.01</vt:lpstr>
      <vt:lpstr>PGP1.02</vt:lpstr>
      <vt:lpstr>PGP2.01</vt:lpstr>
      <vt:lpstr>PGP2.02</vt:lpstr>
      <vt:lpstr>PGP2.03</vt:lpstr>
      <vt:lpstr>PGP2.04</vt:lpstr>
      <vt:lpstr>PGP2.05</vt:lpstr>
      <vt:lpstr>PGP2.06</vt:lpstr>
      <vt:lpstr>PGP2.07</vt:lpstr>
      <vt:lpstr>PGP2.08</vt:lpstr>
      <vt:lpstr>PGP2.09</vt:lpstr>
      <vt:lpstr>PGP2.10</vt:lpstr>
      <vt:lpstr>PGP2.11</vt:lpstr>
      <vt:lpstr>PGP2.12</vt:lpstr>
      <vt:lpstr>PGP2.13</vt:lpstr>
      <vt:lpstr>PGP3.01</vt:lpstr>
      <vt:lpstr>PGP3.02</vt:lpstr>
      <vt:lpstr>PGP3.03</vt:lpstr>
      <vt:lpstr>PGP3.04</vt:lpstr>
      <vt:lpstr>PGP3.05</vt:lpstr>
      <vt:lpstr>PGP3.06</vt:lpstr>
      <vt:lpstr>PGP3.07</vt:lpstr>
      <vt:lpstr>PGP3.08</vt:lpstr>
      <vt:lpstr>PGP3.09</vt:lpstr>
      <vt:lpstr>PGP3.10</vt:lpstr>
      <vt:lpstr>PGP3.11</vt:lpstr>
      <vt:lpstr>PGP3.12</vt:lpstr>
      <vt:lpstr>PGP3.13</vt:lpstr>
      <vt:lpstr>PGP4.01</vt:lpstr>
      <vt:lpstr>PGP4.02</vt:lpstr>
      <vt:lpstr>PGP4.03</vt:lpstr>
      <vt:lpstr>PGP4.04</vt:lpstr>
      <vt:lpstr>PGP4.05</vt:lpstr>
      <vt:lpstr>PGP4.06</vt:lpstr>
      <vt:lpstr>PGP4.07</vt:lpstr>
      <vt:lpstr>PGP4.08</vt:lpstr>
      <vt:lpstr>PGP5.01</vt:lpstr>
      <vt:lpstr>PGP5.02</vt:lpstr>
      <vt:lpstr>PGP5.03</vt:lpstr>
      <vt:lpstr>PGP5.04</vt:lpstr>
      <vt:lpstr>PGP5.05</vt:lpstr>
      <vt:lpstr>PGP5.06</vt:lpstr>
      <vt:lpstr>PGP5.07</vt:lpstr>
      <vt:lpstr>PGP5.08</vt:lpstr>
      <vt:lpstr>PGP5.09</vt:lpstr>
      <vt:lpstr>PGP5.10</vt:lpstr>
      <vt:lpstr>PGP5.11</vt:lpstr>
      <vt:lpstr>PGP5.12</vt:lpstr>
      <vt:lpstr>PGP5.13</vt:lpstr>
      <vt:lpstr>PGP6.01</vt:lpstr>
      <vt:lpstr>PGP6.02</vt:lpstr>
      <vt:lpstr>PGP6.03</vt:lpstr>
      <vt:lpstr>PGP6.04</vt:lpstr>
      <vt:lpstr>PGP6.05</vt:lpstr>
      <vt:lpstr>PGP6.06</vt:lpstr>
      <vt:lpstr>PGP6.07</vt:lpstr>
      <vt:lpstr>Pipelines_1</vt:lpstr>
      <vt:lpstr>Pipelines_10</vt:lpstr>
      <vt:lpstr>Pipelines_11</vt:lpstr>
      <vt:lpstr>Pipelines_12</vt:lpstr>
      <vt:lpstr>Pipelines_13</vt:lpstr>
      <vt:lpstr>Pipelines_14</vt:lpstr>
      <vt:lpstr>Pipelines_15</vt:lpstr>
      <vt:lpstr>Pipelines_16</vt:lpstr>
      <vt:lpstr>Pipelines_2</vt:lpstr>
      <vt:lpstr>Pipelines_3</vt:lpstr>
      <vt:lpstr>Pipelines_4</vt:lpstr>
      <vt:lpstr>Pipelines_5</vt:lpstr>
      <vt:lpstr>Pipelines_6</vt:lpstr>
      <vt:lpstr>Pipelines_7</vt:lpstr>
      <vt:lpstr>Pipelines_8</vt:lpstr>
      <vt:lpstr>Pipelines_9</vt:lpstr>
      <vt:lpstr>PL1.01</vt:lpstr>
      <vt:lpstr>PL1.02</vt:lpstr>
      <vt:lpstr>PL2.01</vt:lpstr>
      <vt:lpstr>PL2.02</vt:lpstr>
      <vt:lpstr>PL2.03</vt:lpstr>
      <vt:lpstr>PL2.04</vt:lpstr>
      <vt:lpstr>PL2.05</vt:lpstr>
      <vt:lpstr>PL2.06</vt:lpstr>
      <vt:lpstr>PL2.07</vt:lpstr>
      <vt:lpstr>PL2.08</vt:lpstr>
      <vt:lpstr>PL2.09</vt:lpstr>
      <vt:lpstr>PL2.10</vt:lpstr>
      <vt:lpstr>PL2.11</vt:lpstr>
      <vt:lpstr>PL2.12</vt:lpstr>
      <vt:lpstr>PL2.13</vt:lpstr>
      <vt:lpstr>PL3.01</vt:lpstr>
      <vt:lpstr>PL3.02</vt:lpstr>
      <vt:lpstr>PL3.03</vt:lpstr>
      <vt:lpstr>PL3.04</vt:lpstr>
      <vt:lpstr>PL3.05</vt:lpstr>
      <vt:lpstr>PL3.06</vt:lpstr>
      <vt:lpstr>PL3.07</vt:lpstr>
      <vt:lpstr>PL3.08</vt:lpstr>
      <vt:lpstr>PL3.09</vt:lpstr>
      <vt:lpstr>PL3.10</vt:lpstr>
      <vt:lpstr>PL3.11</vt:lpstr>
      <vt:lpstr>PL3.12</vt:lpstr>
      <vt:lpstr>PL3.13</vt:lpstr>
      <vt:lpstr>PL4.01</vt:lpstr>
      <vt:lpstr>PL4.02</vt:lpstr>
      <vt:lpstr>PL4.03</vt:lpstr>
      <vt:lpstr>PL4.05</vt:lpstr>
      <vt:lpstr>PL4.06</vt:lpstr>
      <vt:lpstr>PL4.07</vt:lpstr>
      <vt:lpstr>PL4.08</vt:lpstr>
      <vt:lpstr>PL5.01</vt:lpstr>
      <vt:lpstr>PL5.02</vt:lpstr>
      <vt:lpstr>PL5.03</vt:lpstr>
      <vt:lpstr>PL5.04</vt:lpstr>
      <vt:lpstr>PL5.05</vt:lpstr>
      <vt:lpstr>PL5.06</vt:lpstr>
      <vt:lpstr>PL5.07</vt:lpstr>
      <vt:lpstr>PL5.08</vt:lpstr>
      <vt:lpstr>PL5.09</vt:lpstr>
      <vt:lpstr>PL5.10</vt:lpstr>
      <vt:lpstr>PL5.11</vt:lpstr>
      <vt:lpstr>PL5.12</vt:lpstr>
      <vt:lpstr>PL5.13</vt:lpstr>
      <vt:lpstr>PL6.01</vt:lpstr>
      <vt:lpstr>PL6.02</vt:lpstr>
      <vt:lpstr>PL6.03</vt:lpstr>
      <vt:lpstr>PL6.04</vt:lpstr>
      <vt:lpstr>PL6.05</vt:lpstr>
      <vt:lpstr>PL6.06</vt:lpstr>
      <vt:lpstr>PL6.07</vt:lpstr>
      <vt:lpstr>Ports_1</vt:lpstr>
      <vt:lpstr>Ports_10</vt:lpstr>
      <vt:lpstr>Ports_11</vt:lpstr>
      <vt:lpstr>Ports_12</vt:lpstr>
      <vt:lpstr>Ports_13</vt:lpstr>
      <vt:lpstr>Ports_14</vt:lpstr>
      <vt:lpstr>Ports_15</vt:lpstr>
      <vt:lpstr>Ports_16</vt:lpstr>
      <vt:lpstr>Ports_17</vt:lpstr>
      <vt:lpstr>Ports_18</vt:lpstr>
      <vt:lpstr>Ports_19</vt:lpstr>
      <vt:lpstr>Ports_2</vt:lpstr>
      <vt:lpstr>Ports_20</vt:lpstr>
      <vt:lpstr>Ports_21</vt:lpstr>
      <vt:lpstr>Ports_22</vt:lpstr>
      <vt:lpstr>Ports_23</vt:lpstr>
      <vt:lpstr>Ports_24</vt:lpstr>
      <vt:lpstr>Ports_25</vt:lpstr>
      <vt:lpstr>Ports_26</vt:lpstr>
      <vt:lpstr>Ports_27</vt:lpstr>
      <vt:lpstr>Ports_28</vt:lpstr>
      <vt:lpstr>Ports_29</vt:lpstr>
      <vt:lpstr>Ports_3</vt:lpstr>
      <vt:lpstr>Ports_30</vt:lpstr>
      <vt:lpstr>Ports_31</vt:lpstr>
      <vt:lpstr>Ports_32</vt:lpstr>
      <vt:lpstr>Ports_4</vt:lpstr>
      <vt:lpstr>Ports_5</vt:lpstr>
      <vt:lpstr>Ports_6</vt:lpstr>
      <vt:lpstr>Ports_7</vt:lpstr>
      <vt:lpstr>Ports_8</vt:lpstr>
      <vt:lpstr>Ports_9</vt:lpstr>
      <vt:lpstr>' Roads &amp; Runways G-3 Summary'!Print_Area</vt:lpstr>
      <vt:lpstr>' Roads &amp; Runways G-4 Summary'!Print_Area</vt:lpstr>
      <vt:lpstr>'Roads &amp; Runways Attributes'!Print_Area</vt:lpstr>
      <vt:lpstr>'Roads &amp; Runways G-3 Breakdown'!Print_Area</vt:lpstr>
      <vt:lpstr>'Roads &amp; Runways G-4 Breakdown'!Print_Area</vt:lpstr>
      <vt:lpstr>' Roads &amp; Runways G-3 Summary'!Print_Titles</vt:lpstr>
      <vt:lpstr>' Roads &amp; Runways G-4 Summary'!Print_Titles</vt:lpstr>
      <vt:lpstr>'Roads &amp; Runways Attributes'!Print_Titles</vt:lpstr>
      <vt:lpstr>'Roads &amp; Runways G-3 Breakdown'!Print_Titles</vt:lpstr>
      <vt:lpstr>'Roads &amp; Runways G-4 Breakdown'!Print_Titles</vt:lpstr>
      <vt:lpstr>project</vt:lpstr>
      <vt:lpstr>R1.01</vt:lpstr>
      <vt:lpstr>R1.02</vt:lpstr>
      <vt:lpstr>R2.01</vt:lpstr>
      <vt:lpstr>R2.02</vt:lpstr>
      <vt:lpstr>R2.03</vt:lpstr>
      <vt:lpstr>R2.04</vt:lpstr>
      <vt:lpstr>R2.05</vt:lpstr>
      <vt:lpstr>R2.06</vt:lpstr>
      <vt:lpstr>R2.07</vt:lpstr>
      <vt:lpstr>R2.08</vt:lpstr>
      <vt:lpstr>R2.09</vt:lpstr>
      <vt:lpstr>R2.10</vt:lpstr>
      <vt:lpstr>R2.11</vt:lpstr>
      <vt:lpstr>R2.12</vt:lpstr>
      <vt:lpstr>R2.14</vt:lpstr>
      <vt:lpstr>R3.01</vt:lpstr>
      <vt:lpstr>R3.02</vt:lpstr>
      <vt:lpstr>R3.03</vt:lpstr>
      <vt:lpstr>R3.04</vt:lpstr>
      <vt:lpstr>R3.05</vt:lpstr>
      <vt:lpstr>R3.06</vt:lpstr>
      <vt:lpstr>R3.07</vt:lpstr>
      <vt:lpstr>R3.08</vt:lpstr>
      <vt:lpstr>R3.09</vt:lpstr>
      <vt:lpstr>R3.10</vt:lpstr>
      <vt:lpstr>R3.11</vt:lpstr>
      <vt:lpstr>R3.12</vt:lpstr>
      <vt:lpstr>R3.13</vt:lpstr>
      <vt:lpstr>R4.01</vt:lpstr>
      <vt:lpstr>R4.02</vt:lpstr>
      <vt:lpstr>R4.03</vt:lpstr>
      <vt:lpstr>R4.04</vt:lpstr>
      <vt:lpstr>R4.05</vt:lpstr>
      <vt:lpstr>R4.06</vt:lpstr>
      <vt:lpstr>R4.07</vt:lpstr>
      <vt:lpstr>R4.08</vt:lpstr>
      <vt:lpstr>R5.01</vt:lpstr>
      <vt:lpstr>R5.02</vt:lpstr>
      <vt:lpstr>R5.03</vt:lpstr>
      <vt:lpstr>R5.04</vt:lpstr>
      <vt:lpstr>R5.05</vt:lpstr>
      <vt:lpstr>R5.06</vt:lpstr>
      <vt:lpstr>R5.07</vt:lpstr>
      <vt:lpstr>R5.08</vt:lpstr>
      <vt:lpstr>R5.09</vt:lpstr>
      <vt:lpstr>R5.10</vt:lpstr>
      <vt:lpstr>R5.11</vt:lpstr>
      <vt:lpstr>R5.12</vt:lpstr>
      <vt:lpstr>R5.13</vt:lpstr>
      <vt:lpstr>R6.01</vt:lpstr>
      <vt:lpstr>R6.02</vt:lpstr>
      <vt:lpstr>R6.03</vt:lpstr>
      <vt:lpstr>R6.04</vt:lpstr>
      <vt:lpstr>R6.05</vt:lpstr>
      <vt:lpstr>R6.06</vt:lpstr>
      <vt:lpstr>R6.07</vt:lpstr>
      <vt:lpstr>Railways_1</vt:lpstr>
      <vt:lpstr>Railways_10</vt:lpstr>
      <vt:lpstr>Railways_11</vt:lpstr>
      <vt:lpstr>Railways_12</vt:lpstr>
      <vt:lpstr>Railways_13</vt:lpstr>
      <vt:lpstr>Railways_14</vt:lpstr>
      <vt:lpstr>Railways_15</vt:lpstr>
      <vt:lpstr>Railways_16</vt:lpstr>
      <vt:lpstr>Railways_17</vt:lpstr>
      <vt:lpstr>Railways_18</vt:lpstr>
      <vt:lpstr>Railways_19</vt:lpstr>
      <vt:lpstr>Railways_2</vt:lpstr>
      <vt:lpstr>Railways_20</vt:lpstr>
      <vt:lpstr>Railways_21</vt:lpstr>
      <vt:lpstr>Railways_22</vt:lpstr>
      <vt:lpstr>Railways_3</vt:lpstr>
      <vt:lpstr>Railways_4</vt:lpstr>
      <vt:lpstr>Railways_5</vt:lpstr>
      <vt:lpstr>Railways_6</vt:lpstr>
      <vt:lpstr>Railways_7</vt:lpstr>
      <vt:lpstr>Railways_8</vt:lpstr>
      <vt:lpstr>Railways_9</vt:lpstr>
      <vt:lpstr>Refineries_1</vt:lpstr>
      <vt:lpstr>Refineries_10</vt:lpstr>
      <vt:lpstr>Refineries_11</vt:lpstr>
      <vt:lpstr>Refineries_12</vt:lpstr>
      <vt:lpstr>Refineries_13</vt:lpstr>
      <vt:lpstr>Refineries_14</vt:lpstr>
      <vt:lpstr>Refineries_15</vt:lpstr>
      <vt:lpstr>Refineries_2</vt:lpstr>
      <vt:lpstr>Refineries_3</vt:lpstr>
      <vt:lpstr>Refineries_4</vt:lpstr>
      <vt:lpstr>Refineries_5</vt:lpstr>
      <vt:lpstr>Refineries_6</vt:lpstr>
      <vt:lpstr>Refineries_7</vt:lpstr>
      <vt:lpstr>Refineries_8</vt:lpstr>
      <vt:lpstr>Refineries_9</vt:lpstr>
      <vt:lpstr>Renewal_Carbon_emissions</vt:lpstr>
      <vt:lpstr>Renewal_Costs</vt:lpstr>
      <vt:lpstr>RF1.01</vt:lpstr>
      <vt:lpstr>RF1.02</vt:lpstr>
      <vt:lpstr>RF2.01</vt:lpstr>
      <vt:lpstr>RF2.02</vt:lpstr>
      <vt:lpstr>RF2.03</vt:lpstr>
      <vt:lpstr>RF2.04</vt:lpstr>
      <vt:lpstr>RF2.05</vt:lpstr>
      <vt:lpstr>RF2.06</vt:lpstr>
      <vt:lpstr>RF2.07</vt:lpstr>
      <vt:lpstr>RF2.08</vt:lpstr>
      <vt:lpstr>RF2.09</vt:lpstr>
      <vt:lpstr>RF2.10</vt:lpstr>
      <vt:lpstr>RF2.11</vt:lpstr>
      <vt:lpstr>RF2.12</vt:lpstr>
      <vt:lpstr>RF2.13</vt:lpstr>
      <vt:lpstr>RF3.01</vt:lpstr>
      <vt:lpstr>RF3.02</vt:lpstr>
      <vt:lpstr>RF3.03</vt:lpstr>
      <vt:lpstr>RF3.04</vt:lpstr>
      <vt:lpstr>RF3.05</vt:lpstr>
      <vt:lpstr>RF3.06</vt:lpstr>
      <vt:lpstr>RF3.07</vt:lpstr>
      <vt:lpstr>RF3.08</vt:lpstr>
      <vt:lpstr>RF3.09</vt:lpstr>
      <vt:lpstr>RF3.10</vt:lpstr>
      <vt:lpstr>RF3.11</vt:lpstr>
      <vt:lpstr>RF3.12</vt:lpstr>
      <vt:lpstr>RF3.13</vt:lpstr>
      <vt:lpstr>RF4.01</vt:lpstr>
      <vt:lpstr>RF4.02</vt:lpstr>
      <vt:lpstr>RF4.03</vt:lpstr>
      <vt:lpstr>RF4.04</vt:lpstr>
      <vt:lpstr>RF4.05</vt:lpstr>
      <vt:lpstr>RF4.06</vt:lpstr>
      <vt:lpstr>RF4.07</vt:lpstr>
      <vt:lpstr>RF4.08</vt:lpstr>
      <vt:lpstr>RF5.01</vt:lpstr>
      <vt:lpstr>RF5.02</vt:lpstr>
      <vt:lpstr>RF5.03</vt:lpstr>
      <vt:lpstr>RF5.04</vt:lpstr>
      <vt:lpstr>RF5.05</vt:lpstr>
      <vt:lpstr>RF5.06</vt:lpstr>
      <vt:lpstr>RF5.07</vt:lpstr>
      <vt:lpstr>RF5.08</vt:lpstr>
      <vt:lpstr>RF5.09</vt:lpstr>
      <vt:lpstr>RF5.10</vt:lpstr>
      <vt:lpstr>RF5.11</vt:lpstr>
      <vt:lpstr>RF5.12</vt:lpstr>
      <vt:lpstr>RF5.13</vt:lpstr>
      <vt:lpstr>RF6.01</vt:lpstr>
      <vt:lpstr>RF6.02</vt:lpstr>
      <vt:lpstr>RF6.03</vt:lpstr>
      <vt:lpstr>RF6.04</vt:lpstr>
      <vt:lpstr>RF6.05</vt:lpstr>
      <vt:lpstr>RF6.06</vt:lpstr>
      <vt:lpstr>RF6.07</vt:lpstr>
      <vt:lpstr>Roads_and_Runways_1</vt:lpstr>
      <vt:lpstr>Roads_and_Runways_10</vt:lpstr>
      <vt:lpstr>Roads_and_Runways_11</vt:lpstr>
      <vt:lpstr>Roads_and_Runways_12</vt:lpstr>
      <vt:lpstr>Roads_and_Runways_13</vt:lpstr>
      <vt:lpstr>Roads_and_Runways_14</vt:lpstr>
      <vt:lpstr>Roads_and_Runways_15</vt:lpstr>
      <vt:lpstr>Roads_and_Runways_16</vt:lpstr>
      <vt:lpstr>Roads_and_Runways_17</vt:lpstr>
      <vt:lpstr>Roads_and_Runways_18</vt:lpstr>
      <vt:lpstr>Roads_and_Runways_19</vt:lpstr>
      <vt:lpstr>Roads_and_Runways_2</vt:lpstr>
      <vt:lpstr>Roads_and_Runways_20</vt:lpstr>
      <vt:lpstr>Roads_and_Runways_21</vt:lpstr>
      <vt:lpstr>Roads_and_Runways_3</vt:lpstr>
      <vt:lpstr>Roads_and_Runways_4</vt:lpstr>
      <vt:lpstr>Roads_and_Runways_5</vt:lpstr>
      <vt:lpstr>Roads_and_Runways_6</vt:lpstr>
      <vt:lpstr>Roads_and_Runways_7</vt:lpstr>
      <vt:lpstr>Roads_and_Runways_8</vt:lpstr>
      <vt:lpstr>Roads_and_Runways_9</vt:lpstr>
      <vt:lpstr>ROME</vt:lpstr>
      <vt:lpstr>RR1.01</vt:lpstr>
      <vt:lpstr>RR1.02</vt:lpstr>
      <vt:lpstr>RR2.01</vt:lpstr>
      <vt:lpstr>RR2.02</vt:lpstr>
      <vt:lpstr>RR2.03</vt:lpstr>
      <vt:lpstr>RR2.04</vt:lpstr>
      <vt:lpstr>RR2.05</vt:lpstr>
      <vt:lpstr>RR2.06</vt:lpstr>
      <vt:lpstr>RR2.07</vt:lpstr>
      <vt:lpstr>RR2.08</vt:lpstr>
      <vt:lpstr>RR2.09</vt:lpstr>
      <vt:lpstr>RR2.10</vt:lpstr>
      <vt:lpstr>RR2.11</vt:lpstr>
      <vt:lpstr>RR2.12</vt:lpstr>
      <vt:lpstr>RR2.13</vt:lpstr>
      <vt:lpstr>RR3.01</vt:lpstr>
      <vt:lpstr>RR3.02</vt:lpstr>
      <vt:lpstr>RR3.03</vt:lpstr>
      <vt:lpstr>RR3.04</vt:lpstr>
      <vt:lpstr>RR3.05</vt:lpstr>
      <vt:lpstr>RR3.06</vt:lpstr>
      <vt:lpstr>RR3.07</vt:lpstr>
      <vt:lpstr>RR3.08</vt:lpstr>
      <vt:lpstr>RR3.09</vt:lpstr>
      <vt:lpstr>RR3.10</vt:lpstr>
      <vt:lpstr>RR3.11</vt:lpstr>
      <vt:lpstr>RR3.12</vt:lpstr>
      <vt:lpstr>RR3.13</vt:lpstr>
      <vt:lpstr>RR4.01</vt:lpstr>
      <vt:lpstr>RR4.02</vt:lpstr>
      <vt:lpstr>RR4.03</vt:lpstr>
      <vt:lpstr>RR4.04</vt:lpstr>
      <vt:lpstr>RR4.05</vt:lpstr>
      <vt:lpstr>RR4.06</vt:lpstr>
      <vt:lpstr>RR4.07</vt:lpstr>
      <vt:lpstr>RR4.08</vt:lpstr>
      <vt:lpstr>RR5.01</vt:lpstr>
      <vt:lpstr>RR5.02</vt:lpstr>
      <vt:lpstr>RR5.03</vt:lpstr>
      <vt:lpstr>RR5.04</vt:lpstr>
      <vt:lpstr>RR5.05</vt:lpstr>
      <vt:lpstr>RR5.06</vt:lpstr>
      <vt:lpstr>RR5.07</vt:lpstr>
      <vt:lpstr>RR5.08</vt:lpstr>
      <vt:lpstr>RR5.09</vt:lpstr>
      <vt:lpstr>RR5.10</vt:lpstr>
      <vt:lpstr>RR5.11</vt:lpstr>
      <vt:lpstr>RR5.12</vt:lpstr>
      <vt:lpstr>RR5.13</vt:lpstr>
      <vt:lpstr>RR6.01</vt:lpstr>
      <vt:lpstr>RR6.02</vt:lpstr>
      <vt:lpstr>RR6.03</vt:lpstr>
      <vt:lpstr>RR6.04</vt:lpstr>
      <vt:lpstr>RR6.05</vt:lpstr>
      <vt:lpstr>RR6.06</vt:lpstr>
      <vt:lpstr>RR6.07</vt:lpstr>
      <vt:lpstr>Site_acquisition</vt:lpstr>
      <vt:lpstr>sub_project</vt:lpstr>
      <vt:lpstr>T1.01</vt:lpstr>
      <vt:lpstr>T1.02</vt:lpstr>
      <vt:lpstr>T2.01</vt:lpstr>
      <vt:lpstr>T2.02</vt:lpstr>
      <vt:lpstr>T2.03</vt:lpstr>
      <vt:lpstr>T2.04</vt:lpstr>
      <vt:lpstr>T2.05</vt:lpstr>
      <vt:lpstr>T2.06</vt:lpstr>
      <vt:lpstr>T2.07</vt:lpstr>
      <vt:lpstr>T2.08</vt:lpstr>
      <vt:lpstr>T2.09</vt:lpstr>
      <vt:lpstr>T2.10</vt:lpstr>
      <vt:lpstr>T2.11</vt:lpstr>
      <vt:lpstr>T2.12</vt:lpstr>
      <vt:lpstr>T2.13</vt:lpstr>
      <vt:lpstr>T3.01</vt:lpstr>
      <vt:lpstr>T3.02</vt:lpstr>
      <vt:lpstr>T3.03</vt:lpstr>
      <vt:lpstr>T3.04</vt:lpstr>
      <vt:lpstr>T3.05</vt:lpstr>
      <vt:lpstr>T3.06</vt:lpstr>
      <vt:lpstr>T3.07</vt:lpstr>
      <vt:lpstr>T3.08</vt:lpstr>
      <vt:lpstr>T3.09</vt:lpstr>
      <vt:lpstr>T3.10</vt:lpstr>
      <vt:lpstr>T3.11</vt:lpstr>
      <vt:lpstr>T3.12</vt:lpstr>
      <vt:lpstr>T3.13</vt:lpstr>
      <vt:lpstr>T4.01</vt:lpstr>
      <vt:lpstr>T4.02</vt:lpstr>
      <vt:lpstr>T4.03</vt:lpstr>
      <vt:lpstr>T4.04</vt:lpstr>
      <vt:lpstr>T4.05</vt:lpstr>
      <vt:lpstr>T4.06</vt:lpstr>
      <vt:lpstr>T4.07</vt:lpstr>
      <vt:lpstr>T4.08</vt:lpstr>
      <vt:lpstr>T5.01</vt:lpstr>
      <vt:lpstr>T5.02</vt:lpstr>
      <vt:lpstr>T5.03</vt:lpstr>
      <vt:lpstr>T5.04</vt:lpstr>
      <vt:lpstr>T5.05</vt:lpstr>
      <vt:lpstr>T5.06</vt:lpstr>
      <vt:lpstr>T5.07</vt:lpstr>
      <vt:lpstr>T5.08</vt:lpstr>
      <vt:lpstr>T5.09</vt:lpstr>
      <vt:lpstr>T5.10</vt:lpstr>
      <vt:lpstr>T5.11</vt:lpstr>
      <vt:lpstr>T5.12</vt:lpstr>
      <vt:lpstr>T5.13</vt:lpstr>
      <vt:lpstr>T6.01</vt:lpstr>
      <vt:lpstr>T6.02</vt:lpstr>
      <vt:lpstr>T6.03</vt:lpstr>
      <vt:lpstr>T6.04</vt:lpstr>
      <vt:lpstr>T6.05</vt:lpstr>
      <vt:lpstr>T6.06</vt:lpstr>
      <vt:lpstr>T6.07</vt:lpstr>
      <vt:lpstr>Tunnels_1</vt:lpstr>
      <vt:lpstr>Tunnels_10</vt:lpstr>
      <vt:lpstr>Tunnels_11</vt:lpstr>
      <vt:lpstr>Tunnels_12</vt:lpstr>
      <vt:lpstr>Tunnels_13</vt:lpstr>
      <vt:lpstr>Tunnels_14</vt:lpstr>
      <vt:lpstr>Tunnels_15</vt:lpstr>
      <vt:lpstr>Tunnels_16</vt:lpstr>
      <vt:lpstr>Tunnels_17</vt:lpstr>
      <vt:lpstr>Tunnels_18</vt:lpstr>
      <vt:lpstr>Tunnels_19</vt:lpstr>
      <vt:lpstr>Tunnels_2</vt:lpstr>
      <vt:lpstr>Tunnels_20</vt:lpstr>
      <vt:lpstr>Tunnels_21</vt:lpstr>
      <vt:lpstr>Tunnels_22</vt:lpstr>
      <vt:lpstr>Tunnels_23</vt:lpstr>
      <vt:lpstr>Tunnels_3</vt:lpstr>
      <vt:lpstr>Tunnels_4</vt:lpstr>
      <vt:lpstr>Tunnels_5</vt:lpstr>
      <vt:lpstr>Tunnels_6</vt:lpstr>
      <vt:lpstr>Tunnels_7</vt:lpstr>
      <vt:lpstr>Tunnels_8</vt:lpstr>
      <vt:lpstr>Tunnels_9</vt:lpstr>
      <vt:lpstr>v</vt:lpstr>
      <vt:lpstr>Waterway_Works_1</vt:lpstr>
      <vt:lpstr>Waterway_Works_10</vt:lpstr>
      <vt:lpstr>Waterway_Works_11</vt:lpstr>
      <vt:lpstr>Waterway_Works_12</vt:lpstr>
      <vt:lpstr>Waterway_Works_13</vt:lpstr>
      <vt:lpstr>Waterway_Works_14</vt:lpstr>
      <vt:lpstr>Waterway_Works_15</vt:lpstr>
      <vt:lpstr>Waterway_Works_16</vt:lpstr>
      <vt:lpstr>Waterway_Works_17</vt:lpstr>
      <vt:lpstr>Waterway_Works_18</vt:lpstr>
      <vt:lpstr>Waterway_Works_19</vt:lpstr>
      <vt:lpstr>Waterway_Works_2</vt:lpstr>
      <vt:lpstr>Waterway_Works_20</vt:lpstr>
      <vt:lpstr>Waterway_Works_21</vt:lpstr>
      <vt:lpstr>Waterway_Works_22</vt:lpstr>
      <vt:lpstr>Waterway_Works_23</vt:lpstr>
      <vt:lpstr>Waterway_Works_24</vt:lpstr>
      <vt:lpstr>Waterway_Works_25</vt:lpstr>
      <vt:lpstr>Waterway_Works_26</vt:lpstr>
      <vt:lpstr>Waterway_Works_27</vt:lpstr>
      <vt:lpstr>Waterway_Works_28</vt:lpstr>
      <vt:lpstr>Waterway_Works_3</vt:lpstr>
      <vt:lpstr>Waterway_Works_4</vt:lpstr>
      <vt:lpstr>Waterway_Works_5</vt:lpstr>
      <vt:lpstr>Waterway_Works_6</vt:lpstr>
      <vt:lpstr>Waterway_Works_7</vt:lpstr>
      <vt:lpstr>Waterway_Works_8</vt:lpstr>
      <vt:lpstr>Waterway_Works_9</vt:lpstr>
      <vt:lpstr>WB1.01</vt:lpstr>
      <vt:lpstr>WB1.02</vt:lpstr>
      <vt:lpstr>WB2.01</vt:lpstr>
      <vt:lpstr>WB2.02</vt:lpstr>
      <vt:lpstr>WB2.03</vt:lpstr>
      <vt:lpstr>WB2.04</vt:lpstr>
      <vt:lpstr>WB2.05</vt:lpstr>
      <vt:lpstr>WB2.06</vt:lpstr>
      <vt:lpstr>WB2.07</vt:lpstr>
      <vt:lpstr>WB2.08</vt:lpstr>
      <vt:lpstr>WB2.09</vt:lpstr>
      <vt:lpstr>WB2.10</vt:lpstr>
      <vt:lpstr>WB2.11</vt:lpstr>
      <vt:lpstr>WB2.12</vt:lpstr>
      <vt:lpstr>WB2.13</vt:lpstr>
      <vt:lpstr>WB3.01</vt:lpstr>
      <vt:lpstr>WB3.02</vt:lpstr>
      <vt:lpstr>WB3.03</vt:lpstr>
      <vt:lpstr>WB3.04</vt:lpstr>
      <vt:lpstr>WB3.05</vt:lpstr>
      <vt:lpstr>WB3.06</vt:lpstr>
      <vt:lpstr>WB3.07</vt:lpstr>
      <vt:lpstr>WB3.08</vt:lpstr>
      <vt:lpstr>WB3.09</vt:lpstr>
      <vt:lpstr>WB3.10</vt:lpstr>
      <vt:lpstr>WB3.11</vt:lpstr>
      <vt:lpstr>WB3.12</vt:lpstr>
      <vt:lpstr>WB3.13</vt:lpstr>
      <vt:lpstr>WB4.01</vt:lpstr>
      <vt:lpstr>WB4.02</vt:lpstr>
      <vt:lpstr>WB4.03</vt:lpstr>
      <vt:lpstr>WB4.04</vt:lpstr>
      <vt:lpstr>WB4.05</vt:lpstr>
      <vt:lpstr>WB4.06</vt:lpstr>
      <vt:lpstr>WB4.07</vt:lpstr>
      <vt:lpstr>WB4.08</vt:lpstr>
      <vt:lpstr>WB5.01</vt:lpstr>
      <vt:lpstr>WB5.02</vt:lpstr>
      <vt:lpstr>WB5.03</vt:lpstr>
      <vt:lpstr>WB5.04</vt:lpstr>
      <vt:lpstr>WB5.05</vt:lpstr>
      <vt:lpstr>WB5.06</vt:lpstr>
      <vt:lpstr>WB5.07</vt:lpstr>
      <vt:lpstr>WB5.08</vt:lpstr>
      <vt:lpstr>WB5.09</vt:lpstr>
      <vt:lpstr>WB5.10</vt:lpstr>
      <vt:lpstr>WB5.11</vt:lpstr>
      <vt:lpstr>WB5.12</vt:lpstr>
      <vt:lpstr>WB5.13</vt:lpstr>
      <vt:lpstr>WB6.01</vt:lpstr>
      <vt:lpstr>WB6.02</vt:lpstr>
      <vt:lpstr>WB6.03</vt:lpstr>
      <vt:lpstr>WB6.04</vt:lpstr>
      <vt:lpstr>WB6.05</vt:lpstr>
      <vt:lpstr>WB6.06</vt:lpstr>
      <vt:lpstr>WB6.07</vt:lpstr>
      <vt:lpstr>Wells_and_Boreholes_1</vt:lpstr>
      <vt:lpstr>Wells_and_Boreholes_10</vt:lpstr>
      <vt:lpstr>Wells_and_Boreholes_11</vt:lpstr>
      <vt:lpstr>Wells_and_Boreholes_12</vt:lpstr>
      <vt:lpstr>Wells_and_Boreholes_13</vt:lpstr>
      <vt:lpstr>Wells_and_Boreholes_14</vt:lpstr>
      <vt:lpstr>Wells_and_Boreholes_2</vt:lpstr>
      <vt:lpstr>Wells_and_Boreholes_3</vt:lpstr>
      <vt:lpstr>Wells_and_Boreholes_4</vt:lpstr>
      <vt:lpstr>Wells_and_Boreholes_5</vt:lpstr>
      <vt:lpstr>Wells_and_Boreholes_6</vt:lpstr>
      <vt:lpstr>Wells_and_Boreholes_7</vt:lpstr>
      <vt:lpstr>Wells_and_Boreholes_8</vt:lpstr>
      <vt:lpstr>Wells_and_Boreholes_9</vt:lpstr>
      <vt:lpstr>WT1.01</vt:lpstr>
      <vt:lpstr>WT1.02</vt:lpstr>
      <vt:lpstr>WT2.01</vt:lpstr>
      <vt:lpstr>WT2.02</vt:lpstr>
      <vt:lpstr>WT2.03</vt:lpstr>
      <vt:lpstr>WT2.04</vt:lpstr>
      <vt:lpstr>WT2.05</vt:lpstr>
      <vt:lpstr>WT2.06</vt:lpstr>
      <vt:lpstr>WT2.07</vt:lpstr>
      <vt:lpstr>WT2.08</vt:lpstr>
      <vt:lpstr>WT2.09</vt:lpstr>
      <vt:lpstr>WT2.10</vt:lpstr>
      <vt:lpstr>WT2.11</vt:lpstr>
      <vt:lpstr>WT2.12</vt:lpstr>
      <vt:lpstr>WT2.13</vt:lpstr>
      <vt:lpstr>WT3.01</vt:lpstr>
      <vt:lpstr>WT3.02</vt:lpstr>
      <vt:lpstr>WT3.03</vt:lpstr>
      <vt:lpstr>WT3.04</vt:lpstr>
      <vt:lpstr>WT3.05</vt:lpstr>
      <vt:lpstr>WT3.06</vt:lpstr>
      <vt:lpstr>WT3.07</vt:lpstr>
      <vt:lpstr>WT3.08</vt:lpstr>
      <vt:lpstr>WT3.09</vt:lpstr>
      <vt:lpstr>WT3.10</vt:lpstr>
      <vt:lpstr>WT3.11</vt:lpstr>
      <vt:lpstr>WT3.12</vt:lpstr>
      <vt:lpstr>WT3.13</vt:lpstr>
      <vt:lpstr>WT4.01</vt:lpstr>
      <vt:lpstr>WT4.02</vt:lpstr>
      <vt:lpstr>WT4.03</vt:lpstr>
      <vt:lpstr>WT4.04</vt:lpstr>
      <vt:lpstr>WT4.05</vt:lpstr>
      <vt:lpstr>WT4.06</vt:lpstr>
      <vt:lpstr>WT4.07</vt:lpstr>
      <vt:lpstr>WT4.08</vt:lpstr>
      <vt:lpstr>WT5.01</vt:lpstr>
      <vt:lpstr>WT5.02</vt:lpstr>
      <vt:lpstr>WT5.03</vt:lpstr>
      <vt:lpstr>WT5.04</vt:lpstr>
      <vt:lpstr>WT5.05</vt:lpstr>
      <vt:lpstr>WT5.06</vt:lpstr>
      <vt:lpstr>WT5.07</vt:lpstr>
      <vt:lpstr>WT5.08</vt:lpstr>
      <vt:lpstr>WT5.09</vt:lpstr>
      <vt:lpstr>WT5.10</vt:lpstr>
      <vt:lpstr>WT5.11</vt:lpstr>
      <vt:lpstr>WT5.12</vt:lpstr>
      <vt:lpstr>WT5.13</vt:lpstr>
      <vt:lpstr>WT6.01</vt:lpstr>
      <vt:lpstr>WT6.02</vt:lpstr>
      <vt:lpstr>WT6.03</vt:lpstr>
      <vt:lpstr>WT6.04</vt:lpstr>
      <vt:lpstr>WT6.05</vt:lpstr>
      <vt:lpstr>WT6.06</vt:lpstr>
      <vt:lpstr>WT6.07</vt:lpstr>
      <vt:lpstr>WTW_1</vt:lpstr>
      <vt:lpstr>WTW_10</vt:lpstr>
      <vt:lpstr>WTW_11</vt:lpstr>
      <vt:lpstr>WTW_2</vt:lpstr>
      <vt:lpstr>WTW_3</vt:lpstr>
      <vt:lpstr>WTW_4</vt:lpstr>
      <vt:lpstr>WTW_5</vt:lpstr>
      <vt:lpstr>WTW_6</vt:lpstr>
      <vt:lpstr>WTW_7</vt:lpstr>
      <vt:lpstr>WTW_8</vt:lpstr>
      <vt:lpstr>WTW_9</vt:lpstr>
      <vt:lpstr>WWT1.01</vt:lpstr>
      <vt:lpstr>WWT1.02</vt:lpstr>
      <vt:lpstr>WWT2.01</vt:lpstr>
      <vt:lpstr>WWT2.02</vt:lpstr>
      <vt:lpstr>WWT2.03</vt:lpstr>
      <vt:lpstr>WWT2.04</vt:lpstr>
      <vt:lpstr>WWT2.05</vt:lpstr>
      <vt:lpstr>WWT2.06</vt:lpstr>
      <vt:lpstr>WWT2.07</vt:lpstr>
      <vt:lpstr>WWT2.08</vt:lpstr>
      <vt:lpstr>WWT2.09</vt:lpstr>
      <vt:lpstr>WWT2.10</vt:lpstr>
      <vt:lpstr>WWT2.11</vt:lpstr>
      <vt:lpstr>WWT2.12</vt:lpstr>
      <vt:lpstr>WWT2.13</vt:lpstr>
      <vt:lpstr>WWT3.01</vt:lpstr>
      <vt:lpstr>WWT3.02</vt:lpstr>
      <vt:lpstr>WWT3.03</vt:lpstr>
      <vt:lpstr>WWT3.04</vt:lpstr>
      <vt:lpstr>WWT3.05</vt:lpstr>
      <vt:lpstr>WWT3.06</vt:lpstr>
      <vt:lpstr>WWT3.07</vt:lpstr>
      <vt:lpstr>WWT3.08</vt:lpstr>
      <vt:lpstr>WWT3.09</vt:lpstr>
      <vt:lpstr>WWT3.10</vt:lpstr>
      <vt:lpstr>WWT3.11</vt:lpstr>
      <vt:lpstr>WWT3.12</vt:lpstr>
      <vt:lpstr>WWT3.13</vt:lpstr>
      <vt:lpstr>WWT4.01</vt:lpstr>
      <vt:lpstr>WWT4.02</vt:lpstr>
      <vt:lpstr>WWT4.03</vt:lpstr>
      <vt:lpstr>WWT4.04</vt:lpstr>
      <vt:lpstr>WWT4.05</vt:lpstr>
      <vt:lpstr>WWT4.06</vt:lpstr>
      <vt:lpstr>WWT4.07</vt:lpstr>
      <vt:lpstr>WWT4.08</vt:lpstr>
      <vt:lpstr>WWT5.01</vt:lpstr>
      <vt:lpstr>WWT5.02</vt:lpstr>
      <vt:lpstr>WWT5.03</vt:lpstr>
      <vt:lpstr>WWT5.04</vt:lpstr>
      <vt:lpstr>WWT5.05</vt:lpstr>
      <vt:lpstr>WWT5.06</vt:lpstr>
      <vt:lpstr>WWT5.07</vt:lpstr>
      <vt:lpstr>WWT5.08</vt:lpstr>
      <vt:lpstr>WWT5.09</vt:lpstr>
      <vt:lpstr>WWT5.10</vt:lpstr>
      <vt:lpstr>WWT5.11</vt:lpstr>
      <vt:lpstr>WWT5.12</vt:lpstr>
      <vt:lpstr>WWT5.13</vt:lpstr>
      <vt:lpstr>WWT6.01</vt:lpstr>
      <vt:lpstr>WWT6.02</vt:lpstr>
      <vt:lpstr>WWT6.03</vt:lpstr>
      <vt:lpstr>WWT6.04</vt:lpstr>
      <vt:lpstr>WWT6.05</vt:lpstr>
      <vt:lpstr>WWT6.06</vt:lpstr>
      <vt:lpstr>WWT6.07</vt:lpstr>
      <vt:lpstr>WwTW_1</vt:lpstr>
      <vt:lpstr>WwTW_10</vt:lpstr>
      <vt:lpstr>WwTW_2</vt:lpstr>
      <vt:lpstr>WwTW_3</vt:lpstr>
      <vt:lpstr>WwTW_4</vt:lpstr>
      <vt:lpstr>WwTW_5</vt:lpstr>
      <vt:lpstr>WwTW_6</vt:lpstr>
      <vt:lpstr>WwTW_7</vt:lpstr>
      <vt:lpstr>WwTW_8</vt:lpstr>
      <vt:lpstr>WwTW_9</vt:lpstr>
      <vt:lpstr>WWW1.01</vt:lpstr>
      <vt:lpstr>WWW1.02</vt:lpstr>
      <vt:lpstr>WWW2.01</vt:lpstr>
      <vt:lpstr>WWW2.02</vt:lpstr>
      <vt:lpstr>WWW2.03</vt:lpstr>
      <vt:lpstr>WWW2.04</vt:lpstr>
      <vt:lpstr>WWW2.05</vt:lpstr>
      <vt:lpstr>WWW2.06</vt:lpstr>
      <vt:lpstr>WWW2.07</vt:lpstr>
      <vt:lpstr>WWW2.08</vt:lpstr>
      <vt:lpstr>WWW2.09</vt:lpstr>
      <vt:lpstr>WWW2.10</vt:lpstr>
      <vt:lpstr>WWW2.11</vt:lpstr>
      <vt:lpstr>WWW2.12</vt:lpstr>
      <vt:lpstr>WWW2.13</vt:lpstr>
      <vt:lpstr>WWW3.01</vt:lpstr>
      <vt:lpstr>WWW3.02</vt:lpstr>
      <vt:lpstr>WWW3.03</vt:lpstr>
      <vt:lpstr>WWW3.04</vt:lpstr>
      <vt:lpstr>WWW3.05</vt:lpstr>
      <vt:lpstr>WWW3.06</vt:lpstr>
      <vt:lpstr>WWW3.07</vt:lpstr>
      <vt:lpstr>WWW3.08</vt:lpstr>
      <vt:lpstr>WWW3.09</vt:lpstr>
      <vt:lpstr>WWW3.10</vt:lpstr>
      <vt:lpstr>WWW3.11</vt:lpstr>
      <vt:lpstr>WWW3.12</vt:lpstr>
      <vt:lpstr>WWW3.13</vt:lpstr>
      <vt:lpstr>WWW4.01</vt:lpstr>
      <vt:lpstr>WWW4.02</vt:lpstr>
      <vt:lpstr>WWW4.03</vt:lpstr>
      <vt:lpstr>WWW4.04</vt:lpstr>
      <vt:lpstr>WWW4.05</vt:lpstr>
      <vt:lpstr>WWW4.06</vt:lpstr>
      <vt:lpstr>WWW4.07</vt:lpstr>
      <vt:lpstr>WWW4.08</vt:lpstr>
      <vt:lpstr>WWW5.01</vt:lpstr>
      <vt:lpstr>WWW5.02</vt:lpstr>
      <vt:lpstr>WWW5.03</vt:lpstr>
      <vt:lpstr>WWW5.04</vt:lpstr>
      <vt:lpstr>WWW5.05</vt:lpstr>
      <vt:lpstr>WWW5.06</vt:lpstr>
      <vt:lpstr>WWW5.07</vt:lpstr>
      <vt:lpstr>WWW5.08</vt:lpstr>
      <vt:lpstr>WWW5.09</vt:lpstr>
      <vt:lpstr>WWW5.10</vt:lpstr>
      <vt:lpstr>WWW5.11</vt:lpstr>
      <vt:lpstr>WWW5.12</vt:lpstr>
      <vt:lpstr>WWW5.13</vt:lpstr>
      <vt:lpstr>WWW6.01</vt:lpstr>
      <vt:lpstr>WWW6.02</vt:lpstr>
      <vt:lpstr>WWW6.03</vt:lpstr>
      <vt:lpstr>WWW6.04</vt:lpstr>
      <vt:lpstr>WWW6.05</vt:lpstr>
      <vt:lpstr>WWW6.06</vt:lpstr>
      <vt:lpstr>WWW6.07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Mitchell</dc:creator>
  <cp:keywords/>
  <dc:description/>
  <cp:lastModifiedBy>Rachel Donnelly (OGP)</cp:lastModifiedBy>
  <cp:revision/>
  <cp:lastPrinted>2023-07-14T08:31:02Z</cp:lastPrinted>
  <dcterms:created xsi:type="dcterms:W3CDTF">2023-05-16T19:55:57Z</dcterms:created>
  <dcterms:modified xsi:type="dcterms:W3CDTF">2023-10-06T14:19:34Z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0x01010069E366FF22784FC59E3CD917E37BB452002B1C82CFF5A3E54596D5B31045BFF655</vt:lpwstr>
  </property>
</Properties>
</file>